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NE" sheetId="1" r:id="rId4"/>
    <sheet state="visible" name="Sprawozdanie PL" sheetId="2" r:id="rId5"/>
    <sheet state="visible" name=" Sprawozdanie EN" sheetId="3" r:id="rId6"/>
    <sheet state="visible" name="Pestycydy PL" sheetId="4" r:id="rId7"/>
    <sheet state="visible" name=" Pestycydy EN" sheetId="5" r:id="rId8"/>
    <sheet state="visible" name="Metale PL" sheetId="6" r:id="rId9"/>
    <sheet state="visible" name="Metale EN" sheetId="7" r:id="rId10"/>
    <sheet state="visible" name="Rozpuszczalniki PL" sheetId="8" r:id="rId11"/>
    <sheet state="visible" name="Rozpuszczalniki EN" sheetId="9" r:id="rId12"/>
    <sheet state="visible" name="Terpeny pakiet J PL" sheetId="10" r:id="rId13"/>
    <sheet state="visible" name="Terpeny pakiet J EN" sheetId="11" r:id="rId14"/>
    <sheet state="visible" name="Chlorofil PL" sheetId="12" r:id="rId15"/>
    <sheet state="visible" name="Chlorofil EN" sheetId="13" r:id="rId16"/>
    <sheet state="visible" name="CHT" sheetId="14" r:id="rId17"/>
    <sheet state="visible" name=" akredytacji PL" sheetId="15" r:id="rId18"/>
  </sheets>
  <definedNames>
    <definedName localSheetId="0" name="OLE_LINK2">#REF!</definedName>
    <definedName localSheetId="0" name="_gjdgxs">#REF!</definedName>
    <definedName localSheetId="0" name="OLE_LINK3">#REF!</definedName>
    <definedName localSheetId="0" name="_30j0zll">#REF!</definedName>
  </definedNames>
  <calcPr/>
</workbook>
</file>

<file path=xl/sharedStrings.xml><?xml version="1.0" encoding="utf-8"?>
<sst xmlns="http://schemas.openxmlformats.org/spreadsheetml/2006/main" count="1623" uniqueCount="350">
  <si>
    <t>zlecenie</t>
  </si>
  <si>
    <t>firma</t>
  </si>
  <si>
    <t>adres</t>
  </si>
  <si>
    <t xml:space="preserve">data przyjecia </t>
  </si>
  <si>
    <t>nazwa probki klienta</t>
  </si>
  <si>
    <t>nasz numer</t>
  </si>
  <si>
    <t>rodzaj probki</t>
  </si>
  <si>
    <t>pakiet</t>
  </si>
  <si>
    <t>numer sprawozdania</t>
  </si>
  <si>
    <t>uwagi</t>
  </si>
  <si>
    <t>Wpisz numer wiersza</t>
  </si>
  <si>
    <t>Te dane uzupełnić</t>
  </si>
  <si>
    <t>dd</t>
  </si>
  <si>
    <t>Data zakończenia badania</t>
  </si>
  <si>
    <t>Ctrl+Alt+Shift+4</t>
  </si>
  <si>
    <t>Stan</t>
  </si>
  <si>
    <t>Prawidłowy</t>
  </si>
  <si>
    <t>Correct</t>
  </si>
  <si>
    <t>Ctrl+Alt+Shift+1</t>
  </si>
  <si>
    <t>Ctrl+Alt+Shift+2</t>
  </si>
  <si>
    <t>Ctrl+Alt+Shift+3</t>
  </si>
  <si>
    <t>Dodatkowe informacje</t>
  </si>
  <si>
    <t>Brak</t>
  </si>
  <si>
    <t>None</t>
  </si>
  <si>
    <t>Metale</t>
  </si>
  <si>
    <t>Rozpuszczalniki</t>
  </si>
  <si>
    <t>rodzaj próbki</t>
  </si>
  <si>
    <t>susz EN</t>
  </si>
  <si>
    <t>tu przetłumaczyć</t>
  </si>
  <si>
    <t>Oznaczenie</t>
  </si>
  <si>
    <t>Wynik</t>
  </si>
  <si>
    <t>Kadm (Cd)</t>
  </si>
  <si>
    <t>Nie wykryto**</t>
  </si>
  <si>
    <t>Cadmium (Cd)</t>
  </si>
  <si>
    <t>Not detected**</t>
  </si>
  <si>
    <t>Metanol</t>
  </si>
  <si>
    <t>Methanol</t>
  </si>
  <si>
    <t>CBD</t>
  </si>
  <si>
    <t>Chrom (Cr)</t>
  </si>
  <si>
    <t>Chrome (Cr)</t>
  </si>
  <si>
    <t>Etanol</t>
  </si>
  <si>
    <t>Ethanol</t>
  </si>
  <si>
    <t>CBDA</t>
  </si>
  <si>
    <t>Miedz (Cu)</t>
  </si>
  <si>
    <t>Copper (Cu)</t>
  </si>
  <si>
    <t>Aceton</t>
  </si>
  <si>
    <t>Acetone</t>
  </si>
  <si>
    <t>THC-9</t>
  </si>
  <si>
    <t>Żelazo (Fe)</t>
  </si>
  <si>
    <t>Iron (Fe)</t>
  </si>
  <si>
    <t>Pentan</t>
  </si>
  <si>
    <t>Pentane</t>
  </si>
  <si>
    <t>THCA</t>
  </si>
  <si>
    <t>Nikiel (Ni)</t>
  </si>
  <si>
    <t>Nickel (Ni)</t>
  </si>
  <si>
    <t>Heksan</t>
  </si>
  <si>
    <t>Hexane</t>
  </si>
  <si>
    <t>CBC</t>
  </si>
  <si>
    <t>Ołów (Pb)</t>
  </si>
  <si>
    <t>Lead (Pb)</t>
  </si>
  <si>
    <t>Heptan</t>
  </si>
  <si>
    <t>Heptane</t>
  </si>
  <si>
    <t>CBGA</t>
  </si>
  <si>
    <t>Srebro (Ag)</t>
  </si>
  <si>
    <t>Silver (Ag)</t>
  </si>
  <si>
    <t>CBG</t>
  </si>
  <si>
    <t>Glin (Al)</t>
  </si>
  <si>
    <t>Aluminum (Al)</t>
  </si>
  <si>
    <t>CBDV</t>
  </si>
  <si>
    <t>Kobalt (Co)</t>
  </si>
  <si>
    <t>Cobalt (Co)</t>
  </si>
  <si>
    <t>CBN</t>
  </si>
  <si>
    <t>Mangan (Mn)</t>
  </si>
  <si>
    <t>Manganese (Mn)</t>
  </si>
  <si>
    <t>THC-8</t>
  </si>
  <si>
    <t>Wanad (V)</t>
  </si>
  <si>
    <t>Vanadium (V)</t>
  </si>
  <si>
    <t>CBL</t>
  </si>
  <si>
    <t>Cynk (Zn)</t>
  </si>
  <si>
    <t>Zinc (Zn)</t>
  </si>
  <si>
    <t>THCV</t>
  </si>
  <si>
    <t>Rtęć (Hg)</t>
  </si>
  <si>
    <t>Mercury (Hg)</t>
  </si>
  <si>
    <t>Pakiet S</t>
  </si>
  <si>
    <t>Total CBD</t>
  </si>
  <si>
    <t>Arsen (As)</t>
  </si>
  <si>
    <t>Arsenic (As)</t>
  </si>
  <si>
    <t>Total delta-9-THC</t>
  </si>
  <si>
    <t>Total</t>
  </si>
  <si>
    <t>Suma kanabinoidów</t>
  </si>
  <si>
    <t>Pestycydy</t>
  </si>
  <si>
    <t>Terpeny</t>
  </si>
  <si>
    <t>Terpeny pakiet J:</t>
  </si>
  <si>
    <t>10 mg/kg</t>
  </si>
  <si>
    <t>Biphenyl</t>
  </si>
  <si>
    <t>alpha-Pinene,</t>
  </si>
  <si>
    <t>beta-Pinene</t>
  </si>
  <si>
    <t>2,6-Dichlorobenzonitrile</t>
  </si>
  <si>
    <t>Camphene,</t>
  </si>
  <si>
    <t>(1S)-(+)-3-Carene</t>
  </si>
  <si>
    <t>3.4-dichloroaniline</t>
  </si>
  <si>
    <t>beta-Pinene,</t>
  </si>
  <si>
    <t>Limonene</t>
  </si>
  <si>
    <t>Methacrifos</t>
  </si>
  <si>
    <t>3-Carene,</t>
  </si>
  <si>
    <t>p-Cymene</t>
  </si>
  <si>
    <t>Ethalfluralin</t>
  </si>
  <si>
    <t>alpha-Terpinenen,</t>
  </si>
  <si>
    <t>Terpinolene</t>
  </si>
  <si>
    <t>Trifluralin</t>
  </si>
  <si>
    <t>(R)-(+)-Limonene,</t>
  </si>
  <si>
    <t>Linalool</t>
  </si>
  <si>
    <t>Benfluralin</t>
  </si>
  <si>
    <t>p-Cymene,</t>
  </si>
  <si>
    <t>(+)-Borneol</t>
  </si>
  <si>
    <t>Tetrahydrophthalimide</t>
  </si>
  <si>
    <t>gamma-Terpinene,</t>
  </si>
  <si>
    <t>(1S)-(-)-Camphor</t>
  </si>
  <si>
    <t>Tetrachloronitrobenzene</t>
  </si>
  <si>
    <t>Terpinolene,</t>
  </si>
  <si>
    <t>(-)-alpha-Terpineol</t>
  </si>
  <si>
    <t>2,3,5,6-tetrachloroaniline</t>
  </si>
  <si>
    <t>Linalool,</t>
  </si>
  <si>
    <t>Geraniol</t>
  </si>
  <si>
    <t>Profluralin</t>
  </si>
  <si>
    <t>L-(-)-Fenchone,</t>
  </si>
  <si>
    <t>beta-Caryophyllene</t>
  </si>
  <si>
    <t>Diphenylamine</t>
  </si>
  <si>
    <t>Fenchol,</t>
  </si>
  <si>
    <t>cis-Nerolidol</t>
  </si>
  <si>
    <t>Sulfotepp</t>
  </si>
  <si>
    <t>Isoborneol,</t>
  </si>
  <si>
    <t>beta-Eudesmol</t>
  </si>
  <si>
    <t>Fluchloralin</t>
  </si>
  <si>
    <t>DL-Menthol,</t>
  </si>
  <si>
    <t>Phytol</t>
  </si>
  <si>
    <t>Terbufos</t>
  </si>
  <si>
    <t>(+)- Borneol,</t>
  </si>
  <si>
    <t>Pentachloronitrobenzene</t>
  </si>
  <si>
    <t>Camphor,</t>
  </si>
  <si>
    <t>Dichloran</t>
  </si>
  <si>
    <t>(-)-alpha-Terpineol,</t>
  </si>
  <si>
    <t>Pentachlorobenzonitrile</t>
  </si>
  <si>
    <t>(+/-)-B-Citronellol,</t>
  </si>
  <si>
    <t>Prodiamine</t>
  </si>
  <si>
    <t>Geraniol,</t>
  </si>
  <si>
    <t>Pentachloroaniline</t>
  </si>
  <si>
    <t>(R)-(+)-Pulegone,</t>
  </si>
  <si>
    <t>Chlorothalonil</t>
  </si>
  <si>
    <t>alpha-Cedrene,</t>
  </si>
  <si>
    <t>Fenchlorphos (Ronnel)</t>
  </si>
  <si>
    <t>beta-Caryophyllene,</t>
  </si>
  <si>
    <t>Tolclofos-methyl</t>
  </si>
  <si>
    <t>Geranyl,</t>
  </si>
  <si>
    <t>Isopropalin</t>
  </si>
  <si>
    <t>alpha-Humulene,</t>
  </si>
  <si>
    <t>Malathion</t>
  </si>
  <si>
    <t>Nerolidol 1,</t>
  </si>
  <si>
    <t>Dichlofluanid</t>
  </si>
  <si>
    <t>Nerolidol 2,</t>
  </si>
  <si>
    <t>Bromophos methyl</t>
  </si>
  <si>
    <t>(+)-Cedrol,</t>
  </si>
  <si>
    <t>Pendimethalin</t>
  </si>
  <si>
    <t>beta-Eudesmo,</t>
  </si>
  <si>
    <t>Fenthion</t>
  </si>
  <si>
    <t>alpha-Bisabolol;</t>
  </si>
  <si>
    <t>Bromophos-ethyl</t>
  </si>
  <si>
    <t>Chlorfenvinphos</t>
  </si>
  <si>
    <t>Tolylfluanid</t>
  </si>
  <si>
    <t>Bromfenvinphos methyl</t>
  </si>
  <si>
    <t>Prothiofos</t>
  </si>
  <si>
    <t>Chlorofil A</t>
  </si>
  <si>
    <t>Oxyfluorfen</t>
  </si>
  <si>
    <t>Chlorophyll A</t>
  </si>
  <si>
    <t>Tetrachlorvinphos</t>
  </si>
  <si>
    <t>Bromfenvinphos ethyl</t>
  </si>
  <si>
    <t>Profenofos</t>
  </si>
  <si>
    <t>Fenamiphos</t>
  </si>
  <si>
    <t>Iodofenphos</t>
  </si>
  <si>
    <t>Chlorthiophos</t>
  </si>
  <si>
    <t>(suma Chlorothiophos 1, 2 i 3)</t>
  </si>
  <si>
    <t>Nitrofen</t>
  </si>
  <si>
    <t>Ethion</t>
  </si>
  <si>
    <t>Sulprofos</t>
  </si>
  <si>
    <t>Carbophenothion</t>
  </si>
  <si>
    <t>Nitralin</t>
  </si>
  <si>
    <t>Edifenphos</t>
  </si>
  <si>
    <t>Leptophos</t>
  </si>
  <si>
    <t>Coumaphos</t>
  </si>
  <si>
    <t xml:space="preserve">Gdańsk, </t>
  </si>
  <si>
    <t xml:space="preserve">SPRAWOZDANIE Z BADAŃ nr </t>
  </si>
  <si>
    <t>Zleceniodawca</t>
  </si>
  <si>
    <t>Podstawa wykonania badania</t>
  </si>
  <si>
    <t>Przedmiot badań</t>
  </si>
  <si>
    <t xml:space="preserve">Stan próbek </t>
  </si>
  <si>
    <t>nr zlecenia, nr umowy itp.</t>
  </si>
  <si>
    <t>matryca</t>
  </si>
  <si>
    <t>zgodnie z instrukcją I-01/PO-03</t>
  </si>
  <si>
    <t>Miejsce pobrania próbek</t>
  </si>
  <si>
    <t>Data pobrania próbek</t>
  </si>
  <si>
    <t>Data dostarczenia próbek do laboratorium</t>
  </si>
  <si>
    <t>zgodnie z informacją Klienta</t>
  </si>
  <si>
    <t>Nie dotyczy</t>
  </si>
  <si>
    <t>Miejsce wykonania analizy</t>
  </si>
  <si>
    <t xml:space="preserve">Identyfikacja próbek: </t>
  </si>
  <si>
    <t>Lp.</t>
  </si>
  <si>
    <t>Oznaczenie  próbek przez Klienta</t>
  </si>
  <si>
    <t>Oznaczenie próbek przez laboratorium</t>
  </si>
  <si>
    <t>1.</t>
  </si>
  <si>
    <t>Wyniki badań:</t>
  </si>
  <si>
    <t>Kod próbki</t>
  </si>
  <si>
    <t>Oznaczany parametr</t>
  </si>
  <si>
    <t>Metoda*</t>
  </si>
  <si>
    <t>Wynik***</t>
  </si>
  <si>
    <t>Jednostka</t>
  </si>
  <si>
    <t>PB-CL-1:2019 / HPLC / NA</t>
  </si>
  <si>
    <t>% (m/m)</t>
  </si>
  <si>
    <t>2.</t>
  </si>
  <si>
    <t>3.</t>
  </si>
  <si>
    <t xml:space="preserve">Δ9-THC </t>
  </si>
  <si>
    <t>4.</t>
  </si>
  <si>
    <t>Δ9-THCA</t>
  </si>
  <si>
    <t>5.</t>
  </si>
  <si>
    <t>6.</t>
  </si>
  <si>
    <t>7.</t>
  </si>
  <si>
    <t>8.</t>
  </si>
  <si>
    <t>9.</t>
  </si>
  <si>
    <t>PB-CL-1:2019 / HPLC/ NA</t>
  </si>
  <si>
    <t>10.</t>
  </si>
  <si>
    <t>Δ8-THC</t>
  </si>
  <si>
    <t>PB-CL-3:2019 / HPLC / NA</t>
  </si>
  <si>
    <t>11.</t>
  </si>
  <si>
    <t>12.</t>
  </si>
  <si>
    <t>13.</t>
  </si>
  <si>
    <t xml:space="preserve">Suma CBD </t>
  </si>
  <si>
    <t>14.</t>
  </si>
  <si>
    <t xml:space="preserve">Suma  Δ9-THC  </t>
  </si>
  <si>
    <t>15.</t>
  </si>
  <si>
    <t>*</t>
  </si>
  <si>
    <t>Metoda zapisana w postaci: nr procedury badawczej/ technika analityczna / A -akredytowana, NA- nieakredytowana, P-badania wykonane przez dostawcę usług zewnętrznych</t>
  </si>
  <si>
    <t>Wyjaśnienie skrótów: Kannabidiol (CBD), Kwas kannabidiolowy (CBDA), Δ9-Tetrahydrokannabinol (Δ9-THC),  Δ9-Kwas Tetrahydrokannabinolowy (Δ9-THCA), Kannabichromen (CBC), Kwas kannabigerolowy (CBGA), Kannabigerol (CBG), Kannabidiwarin (CBDV), Kannabinol (CBN), Δ8 Tetrahydrokannabinol (Δ8-THC), Kannabicyklol (CBL), Tetrahydrokannabiwarin (THCV)</t>
  </si>
  <si>
    <t>KONIEC SPRAWOZDANIA</t>
  </si>
  <si>
    <t>Formularz F-02/PO-03 Obowiązuje od dnia 2020.04.29</t>
  </si>
  <si>
    <t xml:space="preserve">Gdansk, </t>
  </si>
  <si>
    <t>ANALYSIS REPORT No</t>
  </si>
  <si>
    <t>Customer</t>
  </si>
  <si>
    <t>Basis for analysis</t>
  </si>
  <si>
    <t>Subject of analysis</t>
  </si>
  <si>
    <t>Condition of samples</t>
  </si>
  <si>
    <t>order number, contract number</t>
  </si>
  <si>
    <t xml:space="preserve">
sample matrix </t>
  </si>
  <si>
    <t>correct / incorrect - according to
I-01/PO-03 instruction</t>
  </si>
  <si>
    <t>Place of sampling</t>
  </si>
  <si>
    <t>Date of sampling</t>
  </si>
  <si>
    <t>Date of samples’
delivery to the laboratory</t>
  </si>
  <si>
    <t>Date of end of the
analysis</t>
  </si>
  <si>
    <t>according to the Customer's
information</t>
  </si>
  <si>
    <t>according to the Customer's information</t>
  </si>
  <si>
    <t>No data</t>
  </si>
  <si>
    <t>Analyses conducted by:</t>
  </si>
  <si>
    <t>Additional information</t>
  </si>
  <si>
    <t>Samples identification:</t>
  </si>
  <si>
    <t xml:space="preserve">No. </t>
  </si>
  <si>
    <t>Sample labeling by Customer</t>
  </si>
  <si>
    <t>Sample labeling by Laboratory</t>
  </si>
  <si>
    <t>Results:</t>
  </si>
  <si>
    <t xml:space="preserve">Sample code </t>
  </si>
  <si>
    <t>Subject of determination</t>
  </si>
  <si>
    <t>Method*</t>
  </si>
  <si>
    <t>Result ***</t>
  </si>
  <si>
    <t>Unit</t>
  </si>
  <si>
    <t>Total Δ9-THC</t>
  </si>
  <si>
    <t>Sum of cannabinoids</t>
  </si>
  <si>
    <t>The method is in the form: No. of test procedure / analytical technique / A - accredited, NA - not accredited, P - performed by the subcontractor</t>
  </si>
  <si>
    <t>END OF REPORT</t>
  </si>
  <si>
    <t>Form F-02/PO-03 Valid since 2020.04.29</t>
  </si>
  <si>
    <t xml:space="preserve">Miejsce pobrania próbek* </t>
  </si>
  <si>
    <t>Data pobrania próbek*</t>
  </si>
  <si>
    <t>Data dostarczenia próbek do laboratorium*</t>
  </si>
  <si>
    <t>PB-CL-4:2019 / GCMS/ NA</t>
  </si>
  <si>
    <t>mg/kg</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</si>
  <si>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</si>
  <si>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</si>
  <si>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</si>
  <si>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</si>
  <si>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</si>
  <si>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</si>
  <si>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</si>
  <si>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</si>
  <si>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</si>
  <si>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</si>
  <si>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</si>
  <si>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</si>
  <si>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</si>
  <si>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</si>
  <si>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</si>
  <si>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</si>
  <si>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</si>
  <si>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</si>
  <si>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</si>
  <si>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</si>
  <si>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</si>
  <si>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</si>
  <si>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</si>
  <si>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</si>
  <si>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</si>
  <si>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</si>
  <si>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</si>
  <si>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</si>
  <si>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</si>
  <si>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</si>
  <si>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</si>
  <si>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</si>
  <si>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</si>
  <si>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</si>
  <si>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 xml:space="preserve">** </t>
  </si>
  <si>
    <t>granica oznaczalności 1 mg/kg</t>
  </si>
  <si>
    <t>limit of quantification 1 mg/kg</t>
  </si>
  <si>
    <t>PB-CL-5:2019 / ICP/ NA</t>
  </si>
  <si>
    <t>**</t>
  </si>
  <si>
    <t>granica oznaczalności 2 mg/kg</t>
  </si>
  <si>
    <t>limit of quantification 2 mg/kg</t>
  </si>
  <si>
    <t>PB-CL-6:2019 / GC/ NA</t>
  </si>
  <si>
    <t>granica oznaczalności 50 mg/kg</t>
  </si>
  <si>
    <t>PB-CL-6:2019 /GC/ NA</t>
  </si>
  <si>
    <t>limit of quantification 50 mg/kg</t>
  </si>
  <si>
    <t>PB-CL-7:2019 / GCMS/ NA</t>
  </si>
  <si>
    <t>granica oznaczalności 10 mg/kg</t>
  </si>
  <si>
    <t>limit of quantification 10 mg/kg</t>
  </si>
  <si>
    <t>PB-CL-8:2019 / ICP/ NA</t>
  </si>
  <si>
    <t>%</t>
  </si>
  <si>
    <t>granica oznaczalności 0,02%</t>
  </si>
  <si>
    <t>limit of quantification 0,02%</t>
  </si>
  <si>
    <t>Result [% (m/m)]***</t>
  </si>
  <si>
    <t xml:space="preserve">Result [mg/ml] </t>
  </si>
  <si>
    <t>&lt;0.01</t>
  </si>
  <si>
    <t>Zgodnie z instrukcją I-01/PO-03</t>
  </si>
  <si>
    <t>Miejsce wykonywania analiz</t>
  </si>
  <si>
    <t>Wyniki analiz przydatne w obszarze regulowanym prawnie</t>
  </si>
  <si>
    <t>Specyfikacja/wymaganie do oceny zgodności****</t>
  </si>
  <si>
    <t>TAK/NIE</t>
  </si>
  <si>
    <t>Metoda/technika badawcza</t>
  </si>
  <si>
    <t xml:space="preserve">Metoda
A/NA/P**
</t>
  </si>
  <si>
    <t>Wynik ± niepewność***</t>
  </si>
  <si>
    <t>Zgodność ze specyfikacją****</t>
  </si>
  <si>
    <t>PB-CL-1:2019 / HPLC</t>
  </si>
  <si>
    <t>Total THC</t>
  </si>
  <si>
    <t>Sporządził(a)- Imię i nazwisko, Specjalista Analiz Instrumentalnych</t>
  </si>
  <si>
    <t>Autoryzował-  Kierownik Laboratorium</t>
  </si>
  <si>
    <t xml:space="preserve">*Laboratorium nie ponosi odpowiedzialności za etap pobierania próbek do badań i przygotowania próbki analitycznej (próbkę analityczną dostarcza klient). Wyniki badań odnoszą się do próbki analitycznej dostarczonej przez klienta. 
** A-Metoda akredytowana, NA-metoda nieakredytowana, P-badania wykonane przez dostawcę usług zewnętrznych nr akredytacji………….
***Niepewność pomiaru wyrażona jako niepewność rozszerzona przy poziomie prawdopodobieństwa 95% i współczynniku rozszerzenia k=2. Podana niepewność nie obejmuje etapu pobierania próbek.                                                                                                                                                                                                                                                                       ****Na życzenie Klienta Laboratorium stwierdza zgodność ze specyfikacją lub wymaganiem dotyczącym badania (określając spełnia/nie spełnia, w granicach tolerancji/poza granicami tolerancji)
Bez pisemnej zgody Laboratorium sprawozdanie z badań nie może być powielane inaczej, jak tylko w całości. Wyniki odnoszą się wyłącznie do badanych próbek. Okres na złożenie skargi wynosi 14 dni od daty wystawienia sprawozdania.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</si>
</sst>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HH:mm:ss"/>
  </numFmts>
  <fonts count="25">
    <font>
      <sz val="10.0"/>
      <color rgb="FF000000"/>
      <name val="Arial"/>
    </font>
    <font>
      <b/>
      <sz val="10.0"/>
      <color theme="1"/>
      <name val="Arial"/>
    </font>
    <font>
      <sz val="10.0"/>
      <color theme="1"/>
      <name val="Arial"/>
    </font>
    <font>
      <sz val="11.0"/>
      <color rgb="FF7E3794"/>
      <name val="Arial"/>
    </font>
    <font>
      <i/>
      <color theme="1"/>
      <name val="Arial"/>
    </font>
    <font/>
    <font>
      <b/>
      <color theme="1"/>
      <name val="Arial"/>
    </font>
    <font>
      <color theme="1"/>
      <name val="Arial"/>
    </font>
    <font>
      <sz val="9.0"/>
      <color rgb="FF000000"/>
      <name val="Arial"/>
    </font>
    <font>
      <color rgb="FF000000"/>
      <name val="Arial"/>
    </font>
    <font>
      <sz val="9.0"/>
      <color theme="1"/>
      <name val="Arial"/>
    </font>
    <font>
      <b/>
      <sz val="9.0"/>
      <color rgb="FF083C92"/>
      <name val="Arial"/>
    </font>
    <font>
      <sz val="10.0"/>
      <color theme="1"/>
      <name val="Tahoma"/>
    </font>
    <font>
      <b/>
      <sz val="14.0"/>
      <color rgb="FF3E7457"/>
      <name val="Century Gothic"/>
    </font>
    <font>
      <b/>
      <sz val="14.0"/>
      <color rgb="FF3E7457"/>
      <name val="Arial"/>
    </font>
    <font>
      <b/>
      <sz val="10.0"/>
      <color rgb="FF000000"/>
      <name val="Arial"/>
    </font>
    <font>
      <b/>
      <sz val="9.0"/>
      <color rgb="FF000000"/>
      <name val="Arial"/>
    </font>
    <font>
      <sz val="8.0"/>
      <color rgb="FF000000"/>
      <name val="Arial"/>
    </font>
    <font>
      <sz val="9.0"/>
      <color theme="1"/>
      <name val="Tahoma"/>
    </font>
    <font>
      <sz val="8.0"/>
      <color theme="1"/>
      <name val="Tahoma"/>
    </font>
    <font>
      <sz val="8.0"/>
      <color theme="1"/>
      <name val="Arial"/>
    </font>
    <font>
      <sz val="6.0"/>
      <color rgb="FF7F7F7F"/>
      <name val="Arial"/>
    </font>
    <font>
      <sz val="9.0"/>
      <color rgb="FF000000"/>
      <name val="Tahoma"/>
    </font>
    <font>
      <sz val="9.0"/>
      <color rgb="FF7F7F7F"/>
      <name val="Arial"/>
    </font>
    <font>
      <sz val="7.0"/>
      <color theme="1"/>
      <name val="Tahoma"/>
    </font>
  </fonts>
  <fills count="10">
    <fill>
      <patternFill patternType="none"/>
    </fill>
    <fill>
      <patternFill patternType="lightGray"/>
    </fill>
    <fill>
      <patternFill patternType="solid">
        <fgColor rgb="FFD9D2E9"/>
        <bgColor rgb="FFD9D2E9"/>
      </patternFill>
    </fill>
    <fill>
      <patternFill patternType="solid">
        <fgColor rgb="FF00FF00"/>
        <bgColor rgb="FF00FF00"/>
      </patternFill>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
      <patternFill patternType="solid">
        <fgColor rgb="FFFFD966"/>
        <bgColor rgb="FFFFD966"/>
      </patternFill>
    </fill>
    <fill>
      <patternFill patternType="solid">
        <fgColor rgb="FFA2C4C9"/>
        <bgColor rgb="FFA2C4C9"/>
      </patternFill>
    </fill>
    <fill>
      <patternFill patternType="solid">
        <fgColor rgb="FFD9EAD3"/>
        <bgColor rgb="FFD9EAD3"/>
      </patternFill>
    </fill>
  </fills>
  <borders count="56">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top style="thin">
        <color rgb="FFFFFFFF"/>
      </top>
    </border>
    <border>
      <top style="thin">
        <color rgb="FFFFFFFF"/>
      </top>
    </border>
    <border>
      <left style="thin">
        <color rgb="FFFFFFFF"/>
      </left>
    </border>
    <border>
      <left style="thin">
        <color rgb="FFFFFFFF"/>
      </left>
      <bottom style="thin">
        <color rgb="FFFFFFFF"/>
      </bottom>
    </border>
    <border>
      <bottom style="thin">
        <color rgb="FFFFFFFF"/>
      </bottom>
    </border>
    <border>
      <left style="thin">
        <color rgb="FFFFFFFF"/>
      </lef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right style="thin">
        <color rgb="FFFFFFFF"/>
      </right>
    </border>
    <border>
      <left style="thin">
        <color rgb="FF666666"/>
      </left>
      <top style="thin">
        <color rgb="FF666666"/>
      </top>
    </border>
    <border>
      <right style="thin">
        <color rgb="FF666666"/>
      </right>
      <top style="thin">
        <color rgb="FF666666"/>
      </top>
    </border>
    <border>
      <top style="thin">
        <color rgb="FF666666"/>
      </top>
    </border>
    <border>
      <left style="thin">
        <color rgb="FF666666"/>
      </left>
    </border>
    <border>
      <right style="thin">
        <color rgb="FF666666"/>
      </right>
    </border>
    <border>
      <left style="thin">
        <color rgb="FF666666"/>
      </left>
      <bottom style="thin">
        <color rgb="FF666666"/>
      </bottom>
    </border>
    <border>
      <right style="thin">
        <color rgb="FF666666"/>
      </right>
      <bottom style="thin">
        <color rgb="FF666666"/>
      </bottom>
    </border>
    <border>
      <bottom style="thin">
        <color rgb="FF666666"/>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right style="thin">
        <color rgb="FF000000"/>
      </right>
      <bottom style="thin">
        <color rgb="FF666666"/>
      </bottom>
    </border>
    <border>
      <right style="thin">
        <color rgb="FFFFFFFF"/>
      </right>
      <top style="thin">
        <color rgb="FFFFFFFF"/>
      </top>
    </border>
    <border>
      <right style="thin">
        <color rgb="FFFFFFFF"/>
      </right>
      <top style="thin">
        <color rgb="FFFFFFFF"/>
      </top>
      <bottom style="thin">
        <color rgb="FFFFFFFF"/>
      </bottom>
    </border>
    <border>
      <right style="thin">
        <color rgb="FFFFFFFF"/>
      </right>
      <bottom style="thin">
        <color rgb="FFFFFFFF"/>
      </bottom>
    </border>
    <border>
      <top style="thin">
        <color rgb="FFFFFFFF"/>
      </top>
      <bottom style="thin">
        <color rgb="FFFFFFFF"/>
      </bottom>
    </border>
    <border>
      <left style="thin">
        <color rgb="FFFFFFFF"/>
      </left>
      <top style="thin">
        <color rgb="FF000000"/>
      </top>
    </border>
    <border>
      <left style="thin">
        <color rgb="FFFFFFFF"/>
      </left>
      <top style="medium">
        <color rgb="FF000000"/>
      </top>
    </border>
    <border>
      <top style="medium">
        <color rgb="FF000000"/>
      </top>
    </border>
    <border>
      <right style="thin">
        <color rgb="FFFFFFFF"/>
      </right>
      <top style="medium">
        <color rgb="FF000000"/>
      </top>
    </border>
    <border>
      <top style="thin">
        <color rgb="FF000000"/>
      </top>
      <bottom style="thin">
        <color rgb="FFFFFFFF"/>
      </bottom>
    </border>
    <border>
      <right style="thin">
        <color rgb="FFFFFFFF"/>
      </right>
      <top style="thin">
        <color rgb="FF000000"/>
      </top>
      <bottom style="thin">
        <color rgb="FFFFFFFF"/>
      </bottom>
    </border>
    <border>
      <left style="thin">
        <color rgb="FFFFFFFF"/>
      </left>
      <top style="thin">
        <color rgb="FF000000"/>
      </top>
      <bottom style="thin">
        <color rgb="FFFFFFFF"/>
      </bottom>
    </border>
    <border>
      <left style="thin">
        <color rgb="FF666666"/>
      </left>
      <right style="thin">
        <color rgb="FF666666"/>
      </right>
      <top style="thin">
        <color rgb="FF666666"/>
      </top>
      <bottom style="thin">
        <color rgb="FF666666"/>
      </bottom>
    </border>
    <border>
      <left style="thin">
        <color rgb="FF666666"/>
      </left>
      <right style="thin">
        <color rgb="FF666666"/>
      </right>
      <top style="thin">
        <color rgb="FF666666"/>
      </top>
    </border>
    <border>
      <left style="thin">
        <color rgb="FF666666"/>
      </left>
      <right style="thin">
        <color rgb="FF666666"/>
      </right>
    </border>
    <border>
      <left style="thin">
        <color rgb="FF666666"/>
      </left>
      <right style="thin">
        <color rgb="FF666666"/>
      </right>
      <top style="thin">
        <color rgb="FF666666"/>
      </top>
      <bottom style="thin">
        <color rgb="FF000000"/>
      </bottom>
    </border>
    <border>
      <left style="thin">
        <color rgb="FF666666"/>
      </left>
      <right style="thin">
        <color rgb="FF666666"/>
      </right>
      <bottom style="thin">
        <color rgb="FF666666"/>
      </bottom>
    </border>
    <border>
      <left style="thin">
        <color rgb="FFFFFFFF"/>
      </left>
      <top style="medium">
        <color rgb="FF000000"/>
      </top>
      <bottom style="thin">
        <color rgb="FFFFFFFF"/>
      </bottom>
    </border>
    <border>
      <top style="medium">
        <color rgb="FF000000"/>
      </top>
      <bottom style="thin">
        <color rgb="FFFFFFFF"/>
      </bottom>
    </border>
    <border>
      <right style="thin">
        <color rgb="FFFFFFFF"/>
      </right>
      <top style="medium">
        <color rgb="FF000000"/>
      </top>
      <bottom style="thin">
        <color rgb="FFFFFFFF"/>
      </bottom>
    </border>
  </borders>
  <cellStyleXfs count="1">
    <xf borderId="0" fillId="0" fontId="0" numFmtId="0" applyAlignment="1" applyFont="1"/>
  </cellStyleXfs>
  <cellXfs count="218">
    <xf borderId="0" fillId="0" fontId="0" numFmtId="0" xfId="0" applyAlignment="1" applyFont="1">
      <alignment readingOrder="0" shrinkToFit="0" vertical="bottom" wrapText="0"/>
    </xf>
    <xf borderId="1" fillId="2" fontId="0" numFmtId="0" xfId="0" applyAlignment="1" applyBorder="1" applyFill="1" applyFont="1">
      <alignment readingOrder="0" shrinkToFit="0" wrapText="1"/>
    </xf>
    <xf borderId="0" fillId="0" fontId="1" numFmtId="0" xfId="0" applyAlignment="1" applyFont="1">
      <alignment shrinkToFit="0" wrapText="1"/>
    </xf>
    <xf borderId="0" fillId="0" fontId="1" numFmtId="0" xfId="0" applyAlignment="1" applyFont="1">
      <alignment horizontal="center" shrinkToFit="0" wrapText="1"/>
    </xf>
    <xf borderId="0" fillId="0" fontId="2" numFmtId="0" xfId="0" applyAlignment="1" applyFont="1">
      <alignment horizontal="center" shrinkToFit="0" wrapText="1"/>
    </xf>
    <xf borderId="0" fillId="3" fontId="0"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1"/>
    </xf>
    <xf borderId="0" fillId="0" fontId="0" numFmtId="0" xfId="0" applyAlignment="1" applyFont="1">
      <alignment horizontal="center" readingOrder="0" shrinkToFit="0" vertical="center" wrapText="1"/>
    </xf>
    <xf borderId="0" fillId="0" fontId="2" numFmtId="0" xfId="0" applyFont="1"/>
    <xf borderId="0" fillId="0" fontId="4" numFmtId="0" xfId="0" applyAlignment="1" applyFont="1">
      <alignment readingOrder="0" shrinkToFit="0" wrapText="1"/>
    </xf>
    <xf borderId="2" fillId="0" fontId="4" numFmtId="0" xfId="0" applyAlignment="1" applyBorder="1" applyFont="1">
      <alignment horizontal="center" readingOrder="0" vertical="center"/>
    </xf>
    <xf borderId="3" fillId="0" fontId="5" numFmtId="0" xfId="0" applyBorder="1" applyFont="1"/>
    <xf borderId="0" fillId="0" fontId="6" numFmtId="0" xfId="0" applyAlignment="1" applyFont="1">
      <alignment horizontal="center" readingOrder="0"/>
    </xf>
    <xf borderId="0" fillId="0" fontId="7" numFmtId="0" xfId="0" applyAlignment="1" applyFont="1">
      <alignment readingOrder="0"/>
    </xf>
    <xf borderId="4" fillId="0" fontId="7" numFmtId="0" xfId="0" applyAlignment="1" applyBorder="1" applyFont="1">
      <alignment readingOrder="0"/>
    </xf>
    <xf borderId="5" fillId="3" fontId="7" numFmtId="164" xfId="0" applyAlignment="1" applyBorder="1" applyFont="1" applyNumberFormat="1">
      <alignment horizontal="left" readingOrder="0"/>
    </xf>
    <xf borderId="6" fillId="4" fontId="7" numFmtId="0" xfId="0" applyAlignment="1" applyBorder="1" applyFill="1" applyFont="1">
      <alignment readingOrder="0"/>
    </xf>
    <xf borderId="0" fillId="4" fontId="8" numFmtId="0" xfId="0" applyAlignment="1" applyFont="1">
      <alignment readingOrder="0"/>
    </xf>
    <xf borderId="0" fillId="0" fontId="9" numFmtId="0" xfId="0" applyAlignment="1" applyFont="1">
      <alignment readingOrder="0"/>
    </xf>
    <xf borderId="0" fillId="4" fontId="10" numFmtId="0" xfId="0" applyAlignment="1" applyFont="1">
      <alignment readingOrder="0"/>
    </xf>
    <xf borderId="0" fillId="0" fontId="7" numFmtId="0" xfId="0" applyAlignment="1" applyFont="1">
      <alignment horizontal="center" readingOrder="0"/>
    </xf>
    <xf borderId="7" fillId="5" fontId="7" numFmtId="0" xfId="0" applyBorder="1" applyFill="1" applyFont="1"/>
    <xf borderId="0" fillId="6" fontId="7" numFmtId="0" xfId="0" applyAlignment="1" applyFill="1" applyFont="1">
      <alignment readingOrder="0"/>
    </xf>
    <xf borderId="0" fillId="0" fontId="4" numFmtId="0" xfId="0" applyAlignment="1" applyFont="1">
      <alignment readingOrder="0"/>
    </xf>
    <xf borderId="5" fillId="0" fontId="1" numFmtId="0" xfId="0" applyAlignment="1" applyBorder="1" applyFont="1">
      <alignment horizontal="center"/>
    </xf>
    <xf borderId="5" fillId="5" fontId="1" numFmtId="0" xfId="0" applyAlignment="1" applyBorder="1" applyFont="1">
      <alignment horizontal="center"/>
    </xf>
    <xf borderId="0" fillId="5" fontId="7" numFmtId="0" xfId="0" applyFont="1"/>
    <xf borderId="8" fillId="0" fontId="10" numFmtId="0" xfId="0" applyAlignment="1" applyBorder="1" applyFont="1">
      <alignment horizontal="center" readingOrder="0"/>
    </xf>
    <xf borderId="8" fillId="0" fontId="8" numFmtId="0" xfId="0" applyAlignment="1" applyBorder="1" applyFont="1">
      <alignment horizontal="center" readingOrder="0" shrinkToFit="0" wrapText="1"/>
    </xf>
    <xf borderId="8" fillId="0" fontId="10" numFmtId="0" xfId="0" applyAlignment="1" applyBorder="1" applyFont="1">
      <alignment readingOrder="0"/>
    </xf>
    <xf borderId="8" fillId="0" fontId="8" numFmtId="49" xfId="0" applyAlignment="1" applyBorder="1" applyFont="1" applyNumberFormat="1">
      <alignment horizontal="center" readingOrder="0" shrinkToFit="0" wrapText="1"/>
    </xf>
    <xf borderId="8" fillId="0" fontId="8" numFmtId="0" xfId="0" applyAlignment="1" applyBorder="1" applyFont="1">
      <alignment horizontal="center" shrinkToFit="0" vertical="center" wrapText="1"/>
    </xf>
    <xf borderId="8" fillId="3" fontId="0" numFmtId="0" xfId="0" applyAlignment="1" applyBorder="1" applyFont="1">
      <alignment readingOrder="0"/>
    </xf>
    <xf borderId="8" fillId="5" fontId="0" numFmtId="0" xfId="0" applyAlignment="1" applyBorder="1" applyFont="1">
      <alignment readingOrder="0"/>
    </xf>
    <xf borderId="8" fillId="0" fontId="8" numFmtId="0" xfId="0" applyAlignment="1" applyBorder="1" applyFont="1">
      <alignment horizontal="center" readingOrder="0" shrinkToFit="0" vertical="center" wrapText="1"/>
    </xf>
    <xf borderId="0" fillId="7" fontId="7" numFmtId="0" xfId="0" applyAlignment="1" applyFill="1" applyFont="1">
      <alignment horizontal="center" readingOrder="0" vertical="center"/>
    </xf>
    <xf borderId="8" fillId="0" fontId="11" numFmtId="0" xfId="0" applyAlignment="1" applyBorder="1" applyFont="1">
      <alignment horizontal="center" shrinkToFit="0" vertical="center" wrapText="1"/>
    </xf>
    <xf borderId="8" fillId="3" fontId="0" numFmtId="2" xfId="0" applyAlignment="1" applyBorder="1" applyFont="1" applyNumberFormat="1">
      <alignment readingOrder="0"/>
    </xf>
    <xf borderId="8" fillId="0" fontId="11" numFmtId="0" xfId="0" applyAlignment="1" applyBorder="1" applyFont="1">
      <alignment horizontal="center" readingOrder="0" shrinkToFit="0" vertical="center" wrapText="1"/>
    </xf>
    <xf borderId="8" fillId="3" fontId="0" numFmtId="2" xfId="0" applyAlignment="1" applyBorder="1" applyFont="1" applyNumberFormat="1">
      <alignment readingOrder="0"/>
    </xf>
    <xf borderId="0" fillId="8" fontId="7" numFmtId="0" xfId="0" applyAlignment="1" applyFill="1" applyFont="1">
      <alignment horizontal="center" readingOrder="0" vertical="center"/>
    </xf>
    <xf borderId="0" fillId="3" fontId="7" numFmtId="0" xfId="0" applyFont="1"/>
    <xf borderId="8" fillId="0" fontId="7" numFmtId="0" xfId="0" applyBorder="1" applyFont="1"/>
    <xf borderId="8" fillId="0" fontId="7" numFmtId="0" xfId="0" applyAlignment="1" applyBorder="1" applyFont="1">
      <alignment horizontal="center" vertical="bottom"/>
    </xf>
    <xf borderId="8" fillId="0" fontId="8" numFmtId="0" xfId="0" applyAlignment="1" applyBorder="1" applyFont="1">
      <alignment horizontal="center" shrinkToFit="0" vertical="bottom" wrapText="1"/>
    </xf>
    <xf borderId="0" fillId="0" fontId="7" numFmtId="0" xfId="0" applyAlignment="1" applyFont="1">
      <alignment vertical="bottom"/>
    </xf>
    <xf borderId="8" fillId="0" fontId="8" numFmtId="49" xfId="0" applyAlignment="1" applyBorder="1" applyFont="1" applyNumberFormat="1">
      <alignment horizontal="center" shrinkToFit="0" vertical="bottom" wrapText="1"/>
    </xf>
    <xf borderId="8" fillId="0" fontId="7" numFmtId="0" xfId="0" applyAlignment="1" applyBorder="1" applyFont="1">
      <alignment horizontal="center"/>
    </xf>
    <xf borderId="8" fillId="0" fontId="8" numFmtId="49" xfId="0" applyAlignment="1" applyBorder="1" applyFont="1" applyNumberFormat="1">
      <alignment horizontal="center" shrinkToFit="0" wrapText="1"/>
    </xf>
    <xf borderId="0" fillId="0" fontId="7" numFmtId="0" xfId="0" applyAlignment="1" applyFont="1">
      <alignment shrinkToFit="0" vertical="bottom" wrapText="0"/>
    </xf>
    <xf borderId="0" fillId="0" fontId="8" numFmtId="0" xfId="0" applyAlignment="1" applyFont="1">
      <alignment horizontal="center" readingOrder="0" shrinkToFit="0" wrapText="1"/>
    </xf>
    <xf borderId="9" fillId="0" fontId="12" numFmtId="4" xfId="0" applyBorder="1" applyFont="1" applyNumberFormat="1"/>
    <xf borderId="10" fillId="0" fontId="12" numFmtId="4" xfId="0" applyBorder="1" applyFont="1" applyNumberFormat="1"/>
    <xf borderId="11" fillId="0" fontId="5" numFmtId="0" xfId="0" applyBorder="1" applyFont="1"/>
    <xf borderId="9" fillId="0" fontId="12" numFmtId="0" xfId="0" applyBorder="1" applyFont="1"/>
    <xf borderId="12" fillId="0" fontId="5" numFmtId="0" xfId="0" applyBorder="1" applyFont="1"/>
    <xf borderId="13" fillId="0" fontId="5" numFmtId="0" xfId="0" applyBorder="1" applyFont="1"/>
    <xf borderId="14" fillId="0" fontId="5" numFmtId="0" xfId="0" applyBorder="1" applyFont="1"/>
    <xf borderId="15" fillId="0" fontId="12" numFmtId="4" xfId="0" applyBorder="1" applyFont="1" applyNumberFormat="1"/>
    <xf borderId="0" fillId="0" fontId="12" numFmtId="4" xfId="0" applyFont="1" applyNumberFormat="1"/>
    <xf borderId="0" fillId="0" fontId="0" numFmtId="4" xfId="0" applyAlignment="1" applyFont="1" applyNumberFormat="1">
      <alignment horizontal="right" readingOrder="0"/>
    </xf>
    <xf borderId="0" fillId="0" fontId="7" numFmtId="164" xfId="0" applyAlignment="1" applyFont="1" applyNumberFormat="1">
      <alignment horizontal="left"/>
    </xf>
    <xf borderId="16" fillId="0" fontId="12" numFmtId="4" xfId="0" applyBorder="1" applyFont="1" applyNumberFormat="1"/>
    <xf borderId="17" fillId="0" fontId="12" numFmtId="4" xfId="0" applyBorder="1" applyFont="1" applyNumberFormat="1"/>
    <xf borderId="10" fillId="0" fontId="13" numFmtId="4" xfId="0" applyAlignment="1" applyBorder="1" applyFont="1" applyNumberFormat="1">
      <alignment horizontal="right" vertical="center"/>
    </xf>
    <xf borderId="0" fillId="0" fontId="14" numFmtId="4" xfId="0" applyAlignment="1" applyFont="1" applyNumberFormat="1">
      <alignment horizontal="left" shrinkToFit="0" vertical="center" wrapText="1"/>
    </xf>
    <xf borderId="18" fillId="0" fontId="5" numFmtId="0" xfId="0" applyBorder="1" applyFont="1"/>
    <xf borderId="19" fillId="9" fontId="15" numFmtId="4" xfId="0" applyAlignment="1" applyBorder="1" applyFill="1" applyFont="1" applyNumberFormat="1">
      <alignment horizontal="center" shrinkToFit="0" vertical="center" wrapText="1"/>
    </xf>
    <xf borderId="20" fillId="0" fontId="5" numFmtId="0" xfId="0" applyBorder="1" applyFont="1"/>
    <xf borderId="19" fillId="0" fontId="0" numFmtId="4" xfId="0" applyAlignment="1" applyBorder="1" applyFont="1" applyNumberFormat="1">
      <alignment horizontal="left" shrinkToFit="0" vertical="center" wrapText="1"/>
    </xf>
    <xf borderId="21" fillId="0" fontId="5" numFmtId="0" xfId="0" applyBorder="1" applyFont="1"/>
    <xf borderId="22" fillId="0" fontId="5" numFmtId="0" xfId="0" applyBorder="1" applyFont="1"/>
    <xf borderId="23" fillId="0" fontId="5" numFmtId="0" xfId="0" applyBorder="1" applyFont="1"/>
    <xf borderId="22" fillId="0" fontId="0" numFmtId="4" xfId="0" applyAlignment="1" applyBorder="1" applyFont="1" applyNumberFormat="1">
      <alignment horizontal="left" vertical="center"/>
    </xf>
    <xf borderId="24" fillId="0" fontId="5" numFmtId="0" xfId="0" applyBorder="1" applyFont="1"/>
    <xf borderId="25" fillId="0" fontId="5" numFmtId="0" xfId="0" applyBorder="1" applyFont="1"/>
    <xf borderId="26" fillId="0" fontId="5" numFmtId="0" xfId="0" applyBorder="1" applyFont="1"/>
    <xf borderId="19" fillId="9" fontId="16" numFmtId="4" xfId="0" applyAlignment="1" applyBorder="1" applyFont="1" applyNumberFormat="1">
      <alignment horizontal="center" shrinkToFit="0" vertical="center" wrapText="1"/>
    </xf>
    <xf borderId="27" fillId="9" fontId="16" numFmtId="4" xfId="0" applyAlignment="1" applyBorder="1" applyFont="1" applyNumberFormat="1">
      <alignment horizontal="center" shrinkToFit="0" vertical="center" wrapText="1"/>
    </xf>
    <xf borderId="28" fillId="0" fontId="5" numFmtId="0" xfId="0" applyBorder="1" applyFont="1"/>
    <xf borderId="29" fillId="0" fontId="5" numFmtId="0" xfId="0" applyBorder="1" applyFont="1"/>
    <xf borderId="21" fillId="9" fontId="16" numFmtId="4" xfId="0" applyAlignment="1" applyBorder="1" applyFont="1" applyNumberFormat="1">
      <alignment horizontal="center" shrinkToFit="0" vertical="center" wrapText="1"/>
    </xf>
    <xf borderId="22" fillId="9" fontId="17" numFmtId="4" xfId="0" applyAlignment="1" applyBorder="1" applyFont="1" applyNumberFormat="1">
      <alignment horizontal="center" shrinkToFit="0" vertical="center" wrapText="1"/>
    </xf>
    <xf borderId="30" fillId="9" fontId="17" numFmtId="4" xfId="0" applyAlignment="1" applyBorder="1" applyFont="1" applyNumberFormat="1">
      <alignment horizontal="center" shrinkToFit="0" vertical="center" wrapText="1"/>
    </xf>
    <xf borderId="31" fillId="0" fontId="5" numFmtId="0" xfId="0" applyBorder="1" applyFont="1"/>
    <xf borderId="32" fillId="0" fontId="5" numFmtId="0" xfId="0" applyBorder="1" applyFont="1"/>
    <xf borderId="0" fillId="9" fontId="17" numFmtId="4" xfId="0" applyAlignment="1" applyFont="1" applyNumberFormat="1">
      <alignment horizontal="center" readingOrder="0" shrinkToFit="0" vertical="center" wrapText="1"/>
    </xf>
    <xf borderId="19" fillId="0" fontId="8" numFmtId="4" xfId="0" applyAlignment="1" applyBorder="1" applyFont="1" applyNumberFormat="1">
      <alignment horizontal="center" shrinkToFit="0" vertical="center" wrapText="1"/>
    </xf>
    <xf borderId="22" fillId="0" fontId="8" numFmtId="4" xfId="0" applyAlignment="1" applyBorder="1" applyFont="1" applyNumberFormat="1">
      <alignment horizontal="center" shrinkToFit="0" vertical="center" wrapText="1"/>
    </xf>
    <xf borderId="21" fillId="0" fontId="8" numFmtId="4" xfId="0" applyAlignment="1" applyBorder="1" applyFont="1" applyNumberFormat="1">
      <alignment horizontal="center" shrinkToFit="0" vertical="center" wrapText="1"/>
    </xf>
    <xf borderId="19" fillId="9" fontId="16" numFmtId="4" xfId="0" applyAlignment="1" applyBorder="1" applyFont="1" applyNumberFormat="1">
      <alignment horizontal="center" readingOrder="0" shrinkToFit="0" vertical="center" wrapText="1"/>
    </xf>
    <xf borderId="33" fillId="0" fontId="8" numFmtId="4" xfId="0" applyAlignment="1" applyBorder="1" applyFont="1" applyNumberFormat="1">
      <alignment horizontal="center" shrinkToFit="0" vertical="center" wrapText="1"/>
    </xf>
    <xf borderId="34" fillId="0" fontId="5" numFmtId="0" xfId="0" applyBorder="1" applyFont="1"/>
    <xf borderId="35" fillId="0" fontId="5" numFmtId="0" xfId="0" applyBorder="1" applyFont="1"/>
    <xf borderId="34" fillId="0" fontId="8" numFmtId="164" xfId="0" applyAlignment="1" applyBorder="1" applyFont="1" applyNumberFormat="1">
      <alignment horizontal="center" shrinkToFit="0" vertical="center" wrapText="1"/>
    </xf>
    <xf borderId="24" fillId="9" fontId="16" numFmtId="4" xfId="0" applyAlignment="1" applyBorder="1" applyFont="1" applyNumberFormat="1">
      <alignment horizontal="center" readingOrder="0" shrinkToFit="0" vertical="center" wrapText="1"/>
    </xf>
    <xf borderId="24" fillId="9" fontId="16" numFmtId="4" xfId="0" applyAlignment="1" applyBorder="1" applyFont="1" applyNumberFormat="1">
      <alignment horizontal="center" shrinkToFit="0" vertical="center" wrapText="1"/>
    </xf>
    <xf borderId="24" fillId="0" fontId="8" numFmtId="4" xfId="0" applyAlignment="1" applyBorder="1" applyFont="1" applyNumberFormat="1">
      <alignment horizontal="center" readingOrder="0" shrinkToFit="0" vertical="center" wrapText="1"/>
    </xf>
    <xf borderId="36" fillId="0" fontId="5" numFmtId="0" xfId="0" applyBorder="1" applyFont="1"/>
    <xf borderId="26" fillId="0" fontId="8" numFmtId="0" xfId="0" applyAlignment="1" applyBorder="1" applyFont="1">
      <alignment horizontal="center" readingOrder="0" shrinkToFit="0" vertical="center" wrapText="1"/>
    </xf>
    <xf borderId="10" fillId="0" fontId="15" numFmtId="4" xfId="0" applyAlignment="1" applyBorder="1" applyFont="1" applyNumberFormat="1">
      <alignment horizontal="left"/>
    </xf>
    <xf borderId="37" fillId="0" fontId="5" numFmtId="0" xfId="0" applyBorder="1" applyFont="1"/>
    <xf borderId="19" fillId="0" fontId="16" numFmtId="4" xfId="0" applyAlignment="1" applyBorder="1" applyFont="1" applyNumberFormat="1">
      <alignment horizontal="center" shrinkToFit="0" vertical="center" wrapText="1"/>
    </xf>
    <xf borderId="33" fillId="0" fontId="8" numFmtId="3" xfId="0" applyAlignment="1" applyBorder="1" applyFont="1" applyNumberFormat="1">
      <alignment horizontal="center" readingOrder="0" shrinkToFit="0" vertical="center" wrapText="1"/>
    </xf>
    <xf borderId="33" fillId="5" fontId="8" numFmtId="4" xfId="0" applyAlignment="1" applyBorder="1" applyFont="1" applyNumberFormat="1">
      <alignment horizontal="center" shrinkToFit="0" vertical="center" wrapText="1"/>
    </xf>
    <xf borderId="33" fillId="9" fontId="8" numFmtId="4" xfId="0" applyAlignment="1" applyBorder="1" applyFont="1" applyNumberFormat="1">
      <alignment horizontal="center" shrinkToFit="0" vertical="center" wrapText="1"/>
    </xf>
    <xf borderId="16" fillId="0" fontId="18" numFmtId="4" xfId="0" applyBorder="1" applyFont="1" applyNumberFormat="1"/>
    <xf borderId="17" fillId="0" fontId="18" numFmtId="4" xfId="0" applyBorder="1" applyFont="1" applyNumberFormat="1"/>
    <xf borderId="10" fillId="0" fontId="15" numFmtId="4" xfId="0" applyAlignment="1" applyBorder="1" applyFont="1" applyNumberFormat="1">
      <alignment horizontal="left" vertical="center"/>
    </xf>
    <xf borderId="8" fillId="0" fontId="16" numFmtId="4" xfId="0" applyAlignment="1" applyBorder="1" applyFont="1" applyNumberFormat="1">
      <alignment horizontal="center" shrinkToFit="0" vertical="center" wrapText="1"/>
    </xf>
    <xf borderId="8" fillId="9" fontId="16" numFmtId="4" xfId="0" applyAlignment="1" applyBorder="1" applyFont="1" applyNumberFormat="1">
      <alignment horizontal="center" shrinkToFit="0" vertical="center" wrapText="1"/>
    </xf>
    <xf borderId="8" fillId="0" fontId="16" numFmtId="4" xfId="0" applyAlignment="1" applyBorder="1" applyFont="1" applyNumberFormat="1">
      <alignment horizontal="center" readingOrder="0" shrinkToFit="0" vertical="center" wrapText="1"/>
    </xf>
    <xf borderId="2" fillId="0" fontId="16" numFmtId="4" xfId="0" applyAlignment="1" applyBorder="1" applyFont="1" applyNumberFormat="1">
      <alignment horizontal="center" readingOrder="0" shrinkToFit="0" vertical="center" wrapText="1"/>
    </xf>
    <xf borderId="38" fillId="0" fontId="12" numFmtId="0" xfId="0" applyBorder="1" applyFont="1"/>
    <xf borderId="8" fillId="0" fontId="8" numFmtId="3" xfId="0" applyAlignment="1" applyBorder="1" applyFont="1" applyNumberFormat="1">
      <alignment horizontal="center" readingOrder="0" shrinkToFit="0" vertical="center" wrapText="1"/>
    </xf>
    <xf borderId="5" fillId="9" fontId="8" numFmtId="4" xfId="0" applyAlignment="1" applyBorder="1" applyFont="1" applyNumberFormat="1">
      <alignment horizontal="center" shrinkToFit="0" vertical="center" wrapText="1"/>
    </xf>
    <xf borderId="8" fillId="0" fontId="8" numFmtId="4" xfId="0" applyAlignment="1" applyBorder="1" applyFont="1" applyNumberFormat="1">
      <alignment horizontal="center" shrinkToFit="0" vertical="center" wrapText="1"/>
    </xf>
    <xf borderId="2" fillId="0" fontId="8" numFmtId="4" xfId="0" applyAlignment="1" applyBorder="1" applyFont="1" applyNumberFormat="1">
      <alignment horizontal="center" readingOrder="0" shrinkToFit="0" vertical="center" wrapText="1"/>
    </xf>
    <xf borderId="2" fillId="0" fontId="10" numFmtId="4" xfId="0" applyAlignment="1" applyBorder="1" applyFont="1" applyNumberFormat="1">
      <alignment horizontal="center" readingOrder="0" vertical="center"/>
    </xf>
    <xf borderId="6" fillId="0" fontId="5" numFmtId="0" xfId="0" applyBorder="1" applyFont="1"/>
    <xf borderId="8" fillId="0" fontId="8" numFmtId="4" xfId="0" applyAlignment="1" applyBorder="1" applyFont="1" applyNumberFormat="1">
      <alignment horizontal="center" readingOrder="0" shrinkToFit="0" vertical="center" wrapText="1"/>
    </xf>
    <xf borderId="7" fillId="0" fontId="5" numFmtId="0" xfId="0" applyBorder="1" applyFont="1"/>
    <xf borderId="8" fillId="0" fontId="8" numFmtId="4" xfId="0" applyAlignment="1" applyBorder="1" applyFont="1" applyNumberFormat="1">
      <alignment horizontal="center" readingOrder="0"/>
    </xf>
    <xf borderId="16" fillId="0" fontId="12" numFmtId="4" xfId="0" applyAlignment="1" applyBorder="1" applyFont="1" applyNumberFormat="1">
      <alignment readingOrder="0"/>
    </xf>
    <xf borderId="13" fillId="0" fontId="19" numFmtId="4" xfId="0" applyAlignment="1" applyBorder="1" applyFont="1" applyNumberFormat="1">
      <alignment readingOrder="0" shrinkToFit="0" wrapText="1"/>
    </xf>
    <xf borderId="39" fillId="0" fontId="5" numFmtId="0" xfId="0" applyBorder="1" applyFont="1"/>
    <xf borderId="0" fillId="0" fontId="12" numFmtId="4" xfId="0" applyAlignment="1" applyFont="1" applyNumberFormat="1">
      <alignment readingOrder="0"/>
    </xf>
    <xf borderId="14" fillId="0" fontId="19" numFmtId="4" xfId="0" applyAlignment="1" applyBorder="1" applyFont="1" applyNumberFormat="1">
      <alignment readingOrder="0" shrinkToFit="0" wrapText="1"/>
    </xf>
    <xf borderId="15" fillId="0" fontId="20" numFmtId="4" xfId="0" applyAlignment="1" applyBorder="1" applyFont="1" applyNumberFormat="1">
      <alignment horizontal="right" readingOrder="0"/>
    </xf>
    <xf borderId="38" fillId="0" fontId="5" numFmtId="0" xfId="0" applyBorder="1" applyFont="1"/>
    <xf borderId="15" fillId="0" fontId="20" numFmtId="4" xfId="0" applyAlignment="1" applyBorder="1" applyFont="1" applyNumberFormat="1">
      <alignment readingOrder="0"/>
    </xf>
    <xf borderId="40" fillId="0" fontId="5" numFmtId="0" xfId="0" applyBorder="1" applyFont="1"/>
    <xf borderId="9" fillId="0" fontId="12" numFmtId="165" xfId="0" applyBorder="1" applyFont="1" applyNumberFormat="1"/>
    <xf borderId="9" fillId="0" fontId="12" numFmtId="4" xfId="0" applyAlignment="1" applyBorder="1" applyFont="1" applyNumberFormat="1">
      <alignment horizontal="center"/>
    </xf>
    <xf borderId="15" fillId="0" fontId="12" numFmtId="4" xfId="0" applyAlignment="1" applyBorder="1" applyFont="1" applyNumberFormat="1">
      <alignment horizontal="center"/>
    </xf>
    <xf borderId="15" fillId="0" fontId="19" numFmtId="4" xfId="0" applyAlignment="1" applyBorder="1" applyFont="1" applyNumberFormat="1">
      <alignment horizontal="center" readingOrder="0" shrinkToFit="0" vertical="center" wrapText="1"/>
    </xf>
    <xf borderId="38" fillId="0" fontId="19" numFmtId="4" xfId="0" applyAlignment="1" applyBorder="1" applyFont="1" applyNumberFormat="1">
      <alignment horizontal="center" readingOrder="0" shrinkToFit="0" vertical="center" wrapText="1"/>
    </xf>
    <xf borderId="41" fillId="0" fontId="17" numFmtId="4" xfId="0" applyAlignment="1" applyBorder="1" applyFont="1" applyNumberFormat="1">
      <alignment horizontal="left" readingOrder="0" shrinkToFit="0" vertical="center" wrapText="1"/>
    </xf>
    <xf borderId="9" fillId="0" fontId="21" numFmtId="0" xfId="0" applyBorder="1" applyFont="1"/>
    <xf borderId="42" fillId="0" fontId="1" numFmtId="4" xfId="0" applyAlignment="1" applyBorder="1" applyFont="1" applyNumberFormat="1">
      <alignment horizontal="center"/>
    </xf>
    <xf borderId="43" fillId="0" fontId="5" numFmtId="0" xfId="0" applyBorder="1" applyFont="1"/>
    <xf borderId="44" fillId="0" fontId="5" numFmtId="0" xfId="0" applyBorder="1" applyFont="1"/>
    <xf borderId="45" fillId="0" fontId="20" numFmtId="0" xfId="0" applyAlignment="1" applyBorder="1" applyFont="1">
      <alignment readingOrder="0"/>
    </xf>
    <xf borderId="45" fillId="0" fontId="5" numFmtId="0" xfId="0" applyBorder="1" applyFont="1"/>
    <xf borderId="46" fillId="0" fontId="5" numFmtId="0" xfId="0" applyBorder="1" applyFont="1"/>
    <xf borderId="10" fillId="0" fontId="13" numFmtId="4" xfId="0" applyAlignment="1" applyBorder="1" applyFont="1" applyNumberFormat="1">
      <alignment horizontal="right" readingOrder="0" vertical="center"/>
    </xf>
    <xf borderId="19" fillId="9" fontId="15" numFmtId="4" xfId="0" applyAlignment="1" applyBorder="1" applyFont="1" applyNumberFormat="1">
      <alignment horizontal="center" readingOrder="0" shrinkToFit="0" vertical="center" wrapText="1"/>
    </xf>
    <xf borderId="27" fillId="9" fontId="16" numFmtId="4" xfId="0" applyAlignment="1" applyBorder="1" applyFont="1" applyNumberFormat="1">
      <alignment horizontal="center" readingOrder="0" shrinkToFit="0" vertical="center" wrapText="1"/>
    </xf>
    <xf borderId="21" fillId="9" fontId="16" numFmtId="4" xfId="0" applyAlignment="1" applyBorder="1" applyFont="1" applyNumberFormat="1">
      <alignment horizontal="center" readingOrder="0" shrinkToFit="0" vertical="center" wrapText="1"/>
    </xf>
    <xf borderId="22" fillId="9" fontId="17" numFmtId="4" xfId="0" applyAlignment="1" applyBorder="1" applyFont="1" applyNumberFormat="1">
      <alignment horizontal="center" readingOrder="0" shrinkToFit="0" vertical="center" wrapText="1"/>
    </xf>
    <xf borderId="30" fillId="9" fontId="17" numFmtId="4" xfId="0" applyAlignment="1" applyBorder="1" applyFont="1" applyNumberFormat="1">
      <alignment horizontal="center" readingOrder="0" shrinkToFit="0" vertical="center" wrapText="1"/>
    </xf>
    <xf borderId="21" fillId="0" fontId="8" numFmtId="4" xfId="0" applyAlignment="1" applyBorder="1" applyFont="1" applyNumberFormat="1">
      <alignment horizontal="center" readingOrder="0" shrinkToFit="0" vertical="center" wrapText="1"/>
    </xf>
    <xf borderId="33" fillId="0" fontId="22" numFmtId="4" xfId="0" applyAlignment="1" applyBorder="1" applyFont="1" applyNumberFormat="1">
      <alignment horizontal="center" readingOrder="0" shrinkToFit="0" vertical="center" wrapText="1"/>
    </xf>
    <xf borderId="9" fillId="0" fontId="12" numFmtId="0" xfId="0" applyAlignment="1" applyBorder="1" applyFont="1">
      <alignment readingOrder="0"/>
    </xf>
    <xf borderId="10" fillId="0" fontId="15" numFmtId="4" xfId="0" applyAlignment="1" applyBorder="1" applyFont="1" applyNumberFormat="1">
      <alignment horizontal="left" readingOrder="0"/>
    </xf>
    <xf borderId="19" fillId="0" fontId="16" numFmtId="4" xfId="0" applyAlignment="1" applyBorder="1" applyFont="1" applyNumberFormat="1">
      <alignment horizontal="center" readingOrder="0" shrinkToFit="0" vertical="center" wrapText="1"/>
    </xf>
    <xf borderId="10" fillId="0" fontId="15" numFmtId="4" xfId="0" applyAlignment="1" applyBorder="1" applyFont="1" applyNumberFormat="1">
      <alignment horizontal="left" readingOrder="0" vertical="center"/>
    </xf>
    <xf borderId="8" fillId="9" fontId="16" numFmtId="4" xfId="0" applyAlignment="1" applyBorder="1" applyFont="1" applyNumberFormat="1">
      <alignment horizontal="center" readingOrder="0" shrinkToFit="0" vertical="center" wrapText="1"/>
    </xf>
    <xf borderId="13" fillId="0" fontId="20" numFmtId="4" xfId="0" applyAlignment="1" applyBorder="1" applyFont="1" applyNumberFormat="1">
      <alignment readingOrder="0" shrinkToFit="0" wrapText="1"/>
    </xf>
    <xf borderId="0" fillId="0" fontId="17" numFmtId="4" xfId="0" applyAlignment="1" applyFont="1" applyNumberFormat="1">
      <alignment horizontal="center" readingOrder="0" vertical="top"/>
    </xf>
    <xf borderId="42" fillId="0" fontId="1" numFmtId="4" xfId="0" applyAlignment="1" applyBorder="1" applyFont="1" applyNumberFormat="1">
      <alignment horizontal="center" readingOrder="0"/>
    </xf>
    <xf borderId="47" fillId="0" fontId="20" numFmtId="0" xfId="0" applyAlignment="1" applyBorder="1" applyFont="1">
      <alignment readingOrder="0"/>
    </xf>
    <xf borderId="9" fillId="0" fontId="23" numFmtId="0" xfId="0" applyAlignment="1" applyBorder="1" applyFont="1">
      <alignment readingOrder="0"/>
    </xf>
    <xf borderId="17" fillId="0" fontId="12" numFmtId="0" xfId="0" applyBorder="1" applyFont="1"/>
    <xf borderId="15" fillId="0" fontId="12" numFmtId="0" xfId="0" applyBorder="1" applyFont="1"/>
    <xf borderId="0" fillId="0" fontId="12" numFmtId="0" xfId="0" applyFont="1"/>
    <xf borderId="48" fillId="0" fontId="16" numFmtId="4" xfId="0" applyAlignment="1" applyBorder="1" applyFont="1" applyNumberFormat="1">
      <alignment horizontal="center" shrinkToFit="0" vertical="center" wrapText="1"/>
    </xf>
    <xf borderId="48" fillId="9" fontId="16" numFmtId="4" xfId="0" applyAlignment="1" applyBorder="1" applyFont="1" applyNumberFormat="1">
      <alignment horizontal="center" shrinkToFit="0" vertical="center" wrapText="1"/>
    </xf>
    <xf borderId="48" fillId="0" fontId="16" numFmtId="4" xfId="0" applyAlignment="1" applyBorder="1" applyFont="1" applyNumberFormat="1">
      <alignment horizontal="center" readingOrder="0" shrinkToFit="0" vertical="center" wrapText="1"/>
    </xf>
    <xf borderId="33" fillId="0" fontId="16" numFmtId="4" xfId="0" applyAlignment="1" applyBorder="1" applyFont="1" applyNumberFormat="1">
      <alignment horizontal="center" readingOrder="0" shrinkToFit="0" vertical="center" wrapText="1"/>
    </xf>
    <xf borderId="0" fillId="0" fontId="7" numFmtId="0" xfId="0" applyFont="1"/>
    <xf borderId="48" fillId="0" fontId="8" numFmtId="3" xfId="0" applyAlignment="1" applyBorder="1" applyFont="1" applyNumberFormat="1">
      <alignment horizontal="center" readingOrder="0" shrinkToFit="0" vertical="center" wrapText="1"/>
    </xf>
    <xf borderId="49" fillId="9" fontId="8" numFmtId="4" xfId="0" applyAlignment="1" applyBorder="1" applyFont="1" applyNumberFormat="1">
      <alignment horizontal="center" shrinkToFit="0" vertical="center" wrapText="1"/>
    </xf>
    <xf borderId="48" fillId="0" fontId="8" numFmtId="4" xfId="0" applyAlignment="1" applyBorder="1" applyFont="1" applyNumberFormat="1">
      <alignment horizontal="center" shrinkToFit="0" vertical="center" wrapText="1"/>
    </xf>
    <xf borderId="33" fillId="0" fontId="8" numFmtId="4" xfId="0" applyAlignment="1" applyBorder="1" applyFont="1" applyNumberFormat="1">
      <alignment horizontal="center" readingOrder="0" shrinkToFit="0" vertical="center" wrapText="1"/>
    </xf>
    <xf borderId="33" fillId="0" fontId="10" numFmtId="4" xfId="0" applyAlignment="1" applyBorder="1" applyFont="1" applyNumberFormat="1">
      <alignment horizontal="center" readingOrder="0" vertical="center"/>
    </xf>
    <xf borderId="48" fillId="0" fontId="8" numFmtId="4" xfId="0" applyAlignment="1" applyBorder="1" applyFont="1" applyNumberFormat="1">
      <alignment horizontal="center" readingOrder="0" shrinkToFit="0" vertical="center" wrapText="1"/>
    </xf>
    <xf borderId="50" fillId="0" fontId="5" numFmtId="0" xfId="0" applyBorder="1" applyFont="1"/>
    <xf borderId="16" fillId="0" fontId="12" numFmtId="0" xfId="0" applyBorder="1" applyFont="1"/>
    <xf borderId="9" fillId="0" fontId="24" numFmtId="4" xfId="0" applyAlignment="1" applyBorder="1" applyFont="1" applyNumberFormat="1">
      <alignment readingOrder="0"/>
    </xf>
    <xf borderId="9" fillId="0" fontId="24" numFmtId="0" xfId="0" applyAlignment="1" applyBorder="1" applyFont="1">
      <alignment readingOrder="0"/>
    </xf>
    <xf borderId="15" fillId="0" fontId="19" numFmtId="4" xfId="0" applyAlignment="1" applyBorder="1" applyFont="1" applyNumberFormat="1">
      <alignment readingOrder="0" shrinkToFit="0" wrapText="1"/>
    </xf>
    <xf borderId="12" fillId="0" fontId="1" numFmtId="4" xfId="0" applyAlignment="1" applyBorder="1" applyFont="1" applyNumberFormat="1">
      <alignment horizontal="center"/>
    </xf>
    <xf borderId="40" fillId="0" fontId="12" numFmtId="0" xfId="0" applyBorder="1" applyFont="1"/>
    <xf borderId="48" fillId="9" fontId="16" numFmtId="4" xfId="0" applyAlignment="1" applyBorder="1" applyFont="1" applyNumberFormat="1">
      <alignment horizontal="center" readingOrder="0" shrinkToFit="0" vertical="center" wrapText="1"/>
    </xf>
    <xf borderId="35" fillId="0" fontId="8" numFmtId="4" xfId="0" applyAlignment="1" applyBorder="1" applyFont="1" applyNumberFormat="1">
      <alignment horizontal="center" shrinkToFit="0" vertical="center" wrapText="1"/>
    </xf>
    <xf borderId="12" fillId="0" fontId="1" numFmtId="4" xfId="0" applyAlignment="1" applyBorder="1" applyFont="1" applyNumberFormat="1">
      <alignment horizontal="center" readingOrder="0"/>
    </xf>
    <xf borderId="49" fillId="9" fontId="16" numFmtId="4" xfId="0" applyAlignment="1" applyBorder="1" applyFont="1" applyNumberFormat="1">
      <alignment horizontal="center" shrinkToFit="0" vertical="center" wrapText="1"/>
    </xf>
    <xf borderId="49" fillId="0" fontId="16" numFmtId="4" xfId="0" applyAlignment="1" applyBorder="1" applyFont="1" applyNumberFormat="1">
      <alignment horizontal="center" readingOrder="0" shrinkToFit="0" vertical="center" wrapText="1"/>
    </xf>
    <xf borderId="34" fillId="0" fontId="8" numFmtId="4" xfId="0" applyAlignment="1" applyBorder="1" applyFont="1" applyNumberFormat="1">
      <alignment horizontal="center" readingOrder="0" shrinkToFit="0" vertical="center" wrapText="1"/>
    </xf>
    <xf borderId="12" fillId="0" fontId="17" numFmtId="4" xfId="0" applyAlignment="1" applyBorder="1" applyFont="1" applyNumberFormat="1">
      <alignment horizontal="left" readingOrder="0" shrinkToFit="0" vertical="center" wrapText="1"/>
    </xf>
    <xf borderId="0" fillId="0" fontId="17" numFmtId="4" xfId="0" applyAlignment="1" applyFont="1" applyNumberFormat="1">
      <alignment horizontal="left" readingOrder="0" shrinkToFit="0" vertical="center" wrapText="1"/>
    </xf>
    <xf borderId="28" fillId="0" fontId="17" numFmtId="4" xfId="0" applyAlignment="1" applyBorder="1" applyFont="1" applyNumberFormat="1">
      <alignment horizontal="left" readingOrder="0" shrinkToFit="0" vertical="center" wrapText="1"/>
    </xf>
    <xf borderId="13" fillId="0" fontId="17" numFmtId="4" xfId="0" applyAlignment="1" applyBorder="1" applyFont="1" applyNumberFormat="1">
      <alignment horizontal="left" readingOrder="0" shrinkToFit="0" vertical="center" wrapText="1"/>
    </xf>
    <xf borderId="14" fillId="0" fontId="17" numFmtId="4" xfId="0" applyAlignment="1" applyBorder="1" applyFont="1" applyNumberFormat="1">
      <alignment horizontal="left" readingOrder="0" shrinkToFit="0" vertical="center" wrapText="1"/>
    </xf>
    <xf borderId="49" fillId="9" fontId="16" numFmtId="4" xfId="0" applyAlignment="1" applyBorder="1" applyFont="1" applyNumberFormat="1">
      <alignment horizontal="center" readingOrder="0" shrinkToFit="0" vertical="center" wrapText="1"/>
    </xf>
    <xf borderId="51" fillId="0" fontId="16" numFmtId="4" xfId="0" applyAlignment="1" applyBorder="1" applyFont="1" applyNumberFormat="1">
      <alignment horizontal="center" readingOrder="0" shrinkToFit="0" vertical="center" wrapText="1"/>
    </xf>
    <xf borderId="0" fillId="0" fontId="8" numFmtId="0" xfId="0" applyAlignment="1" applyFont="1">
      <alignment horizontal="center" shrinkToFit="0" vertical="bottom" wrapText="1"/>
    </xf>
    <xf borderId="2" fillId="0" fontId="8" numFmtId="4" xfId="0" applyAlignment="1" applyBorder="1" applyFont="1" applyNumberFormat="1">
      <alignment horizontal="center" shrinkToFit="0" wrapText="1"/>
    </xf>
    <xf borderId="8" fillId="9" fontId="8" numFmtId="4" xfId="0" applyAlignment="1" applyBorder="1" applyFont="1" applyNumberFormat="1">
      <alignment horizontal="center" shrinkToFit="0" vertical="center" wrapText="1"/>
    </xf>
    <xf borderId="8" fillId="0" fontId="10" numFmtId="0" xfId="0" applyAlignment="1" applyBorder="1" applyFont="1">
      <alignment horizontal="center" readingOrder="0" vertical="center"/>
    </xf>
    <xf borderId="20" fillId="0" fontId="16" numFmtId="4" xfId="0" applyAlignment="1" applyBorder="1" applyFont="1" applyNumberFormat="1">
      <alignment horizontal="center" readingOrder="0" shrinkToFit="0" vertical="center" wrapText="1"/>
    </xf>
    <xf borderId="3" fillId="0" fontId="10" numFmtId="0" xfId="0" applyAlignment="1" applyBorder="1" applyFont="1">
      <alignment horizontal="center" readingOrder="0"/>
    </xf>
    <xf borderId="3" fillId="0" fontId="8" numFmtId="4" xfId="0" applyAlignment="1" applyBorder="1" applyFont="1" applyNumberFormat="1">
      <alignment horizontal="center" readingOrder="0" shrinkToFit="0" vertical="center" wrapText="1"/>
    </xf>
    <xf borderId="0" fillId="0" fontId="12" numFmtId="4" xfId="0" applyAlignment="1" applyFont="1" applyNumberFormat="1">
      <alignment horizontal="right"/>
    </xf>
    <xf borderId="0" fillId="0" fontId="7" numFmtId="0" xfId="0" applyAlignment="1" applyFont="1">
      <alignment horizontal="right"/>
    </xf>
    <xf borderId="0" fillId="0" fontId="7" numFmtId="0" xfId="0" applyAlignment="1" applyFont="1">
      <alignment horizontal="left"/>
    </xf>
    <xf borderId="10" fillId="0" fontId="13" numFmtId="4" xfId="0" applyAlignment="1" applyBorder="1" applyFont="1" applyNumberFormat="1">
      <alignment horizontal="center" vertical="center"/>
    </xf>
    <xf borderId="18" fillId="0" fontId="12" numFmtId="4" xfId="0" applyBorder="1" applyFont="1" applyNumberFormat="1"/>
    <xf borderId="0" fillId="9" fontId="17" numFmtId="4" xfId="0" applyAlignment="1" applyFont="1" applyNumberFormat="1">
      <alignment horizontal="center" shrinkToFit="0" vertical="center" wrapText="1"/>
    </xf>
    <xf borderId="20" fillId="9" fontId="16" numFmtId="4" xfId="0" applyAlignment="1" applyBorder="1" applyFont="1" applyNumberFormat="1">
      <alignment horizontal="center" shrinkToFit="0" vertical="center" wrapText="1"/>
    </xf>
    <xf borderId="48" fillId="0" fontId="10" numFmtId="4" xfId="0" applyAlignment="1" applyBorder="1" applyFont="1" applyNumberFormat="1">
      <alignment horizontal="center" readingOrder="0" vertical="center"/>
    </xf>
    <xf borderId="52" fillId="0" fontId="5" numFmtId="0" xfId="0" applyBorder="1" applyFont="1"/>
    <xf borderId="10" fillId="0" fontId="17" numFmtId="4" xfId="0" applyAlignment="1" applyBorder="1" applyFont="1" applyNumberFormat="1">
      <alignment horizontal="left" readingOrder="0" shrinkToFit="0" vertical="center" wrapText="1"/>
    </xf>
    <xf borderId="53" fillId="0" fontId="1" numFmtId="4" xfId="0" applyAlignment="1" applyBorder="1" applyFont="1" applyNumberFormat="1">
      <alignment horizontal="center"/>
    </xf>
    <xf borderId="54" fillId="0" fontId="5" numFmtId="0" xfId="0" applyBorder="1" applyFont="1"/>
    <xf borderId="55"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942975</xdr:colOff>
      <xdr:row>1</xdr:row>
      <xdr:rowOff>819150</xdr:rowOff>
    </xdr:from>
    <xdr:ext cx="981075" cy="352425"/>
    <xdr:sp>
      <xdr:nvSpPr>
        <xdr:cNvPr id="3" name="Shape 3"/>
        <xdr:cNvSpPr/>
      </xdr:nvSpPr>
      <xdr:spPr>
        <a:xfrm>
          <a:off x="1864150" y="1387100"/>
          <a:ext cx="1343100" cy="480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Tłumaczenie</a:t>
          </a:r>
          <a:endParaRPr sz="1400"/>
        </a:p>
      </xdr:txBody>
    </xdr:sp>
    <xdr:clientData fLocksWithSheet="0"/>
  </xdr:oneCellAnchor>
  <xdr:oneCellAnchor>
    <xdr:from>
      <xdr:col>4</xdr:col>
      <xdr:colOff>942975</xdr:colOff>
      <xdr:row>1</xdr:row>
      <xdr:rowOff>876300</xdr:rowOff>
    </xdr:from>
    <xdr:ext cx="1104900" cy="504825"/>
    <xdr:sp>
      <xdr:nvSpPr>
        <xdr:cNvPr id="4" name="Shape 4"/>
        <xdr:cNvSpPr/>
      </xdr:nvSpPr>
      <xdr:spPr>
        <a:xfrm>
          <a:off x="2305275" y="1259650"/>
          <a:ext cx="990000" cy="5391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Pakiet S</a:t>
          </a:r>
          <a:endParaRPr sz="1400"/>
        </a:p>
      </xdr:txBody>
    </xdr:sp>
    <xdr:clientData fLocksWithSheet="0"/>
  </xdr:oneCellAnchor>
  <xdr:oneCellAnchor>
    <xdr:from>
      <xdr:col>6</xdr:col>
      <xdr:colOff>200025</xdr:colOff>
      <xdr:row>1</xdr:row>
      <xdr:rowOff>876300</xdr:rowOff>
    </xdr:from>
    <xdr:ext cx="1057275" cy="504825"/>
    <xdr:sp>
      <xdr:nvSpPr>
        <xdr:cNvPr id="5" name="Shape 5"/>
        <xdr:cNvSpPr/>
      </xdr:nvSpPr>
      <xdr:spPr>
        <a:xfrm>
          <a:off x="2099425" y="1249850"/>
          <a:ext cx="1078200" cy="549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Pakiet M</a:t>
          </a:r>
          <a:endParaRPr sz="1400"/>
        </a:p>
      </xdr:txBody>
    </xdr:sp>
    <xdr:clientData fLocksWithSheet="0"/>
  </xdr:oneCellAnchor>
  <xdr:oneCellAnchor>
    <xdr:from>
      <xdr:col>7</xdr:col>
      <xdr:colOff>371475</xdr:colOff>
      <xdr:row>1</xdr:row>
      <xdr:rowOff>876300</xdr:rowOff>
    </xdr:from>
    <xdr:ext cx="952500" cy="504825"/>
    <xdr:sp>
      <xdr:nvSpPr>
        <xdr:cNvPr id="6" name="Shape 6"/>
        <xdr:cNvSpPr/>
      </xdr:nvSpPr>
      <xdr:spPr>
        <a:xfrm>
          <a:off x="2707200" y="1347875"/>
          <a:ext cx="931200" cy="4902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Pakiet L</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51</xdr:row>
      <xdr:rowOff>171450</xdr:rowOff>
    </xdr:from>
    <xdr:ext cx="6105525" cy="981075"/>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700"/>
            <a:t>*** Niepewność pomiaru wyrażona jest na życzenie Klienta,  lub kiedy ma to znaczenie dla interpretacji wyników -jako niepewność rozszerzona przy poziomie prawdopodobieństwa 95% i współczynniku rozszerzenia k=2, podana niepewność nie obejmuje etapu pobierania próbek. </a:t>
          </a:r>
          <a:endParaRPr sz="700"/>
        </a:p>
        <a:p>
          <a:pPr indent="0" lvl="0" marL="0" rtl="0" algn="l">
            <a:spcBef>
              <a:spcPts val="0"/>
            </a:spcBef>
            <a:spcAft>
              <a:spcPts val="0"/>
            </a:spcAft>
            <a:buNone/>
          </a:pPr>
          <a:r>
            <a:rPr lang="en-US" sz="700"/>
            <a:t>Laboratorium nie ponosi odpowiedzialności za etap pobierania i transportu próbek. </a:t>
          </a:r>
          <a:endParaRPr sz="700"/>
        </a:p>
        <a:p>
          <a:pPr indent="0" lvl="0" marL="0" rtl="0" algn="l">
            <a:spcBef>
              <a:spcPts val="0"/>
            </a:spcBef>
            <a:spcAft>
              <a:spcPts val="0"/>
            </a:spcAft>
            <a:buNone/>
          </a:pPr>
          <a:r>
            <a:rPr lang="en-US" sz="700"/>
            <a:t>Bez pisemnej zgody Laboratorium sprawozdanie z badań nie może być powielane inaczej, jak tylko w całości. </a:t>
          </a:r>
          <a:endParaRPr sz="700"/>
        </a:p>
        <a:p>
          <a:pPr indent="0" lvl="0" marL="0" rtl="0" algn="l">
            <a:spcBef>
              <a:spcPts val="0"/>
            </a:spcBef>
            <a:spcAft>
              <a:spcPts val="0"/>
            </a:spcAft>
            <a:buNone/>
          </a:pPr>
          <a:r>
            <a:rPr lang="en-US" sz="700"/>
            <a:t>Wyniki odnoszą się wyłącznie do badanych próbek. </a:t>
          </a:r>
          <a:endParaRPr sz="700"/>
        </a:p>
        <a:p>
          <a:pPr indent="0" lvl="0" marL="0" rtl="0" algn="l">
            <a:spcBef>
              <a:spcPts val="0"/>
            </a:spcBef>
            <a:spcAft>
              <a:spcPts val="0"/>
            </a:spcAft>
            <a:buNone/>
          </a:pPr>
          <a:r>
            <a:rPr lang="en-US" sz="700"/>
            <a:t>Okres na złożenie skargi wynosi 14 dni od daty otrzymania sprawozdania.</a:t>
          </a:r>
          <a:endParaRPr sz="700"/>
        </a:p>
      </xdr:txBody>
    </xdr:sp>
    <xdr:clientData fLocksWithSheet="0"/>
  </xdr:oneCellAnchor>
  <xdr:oneCellAnchor>
    <xdr:from>
      <xdr:col>0</xdr:col>
      <xdr:colOff>257175</xdr:colOff>
      <xdr:row>49</xdr:row>
      <xdr:rowOff>57150</xdr:rowOff>
    </xdr:from>
    <xdr:ext cx="1914525" cy="428625"/>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Sprawdził(a) </a:t>
          </a:r>
          <a:endParaRPr sz="800"/>
        </a:p>
        <a:p>
          <a:pPr indent="0" lvl="0" marL="0" rtl="0" algn="ctr">
            <a:spcBef>
              <a:spcPts val="0"/>
            </a:spcBef>
            <a:spcAft>
              <a:spcPts val="0"/>
            </a:spcAft>
            <a:buNone/>
          </a:pPr>
          <a:r>
            <a:rPr lang="en-US" sz="800"/>
            <a:t>Specjalista Analiz Instrumentalnych</a:t>
          </a:r>
          <a:endParaRPr sz="800"/>
        </a:p>
      </xdr:txBody>
    </xdr:sp>
    <xdr:clientData fLocksWithSheet="0"/>
  </xdr:oneCellAnchor>
  <xdr:oneCellAnchor>
    <xdr:from>
      <xdr:col>5</xdr:col>
      <xdr:colOff>257175</xdr:colOff>
      <xdr:row>49</xdr:row>
      <xdr:rowOff>57150</xdr:rowOff>
    </xdr:from>
    <xdr:ext cx="1971675" cy="42862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Autoryzował- Kierownik Laboratorium</a:t>
          </a:r>
          <a:endParaRPr sz="8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152400</xdr:colOff>
      <xdr:row>50</xdr:row>
      <xdr:rowOff>152400</xdr:rowOff>
    </xdr:from>
    <xdr:ext cx="5553075" cy="1323975"/>
    <xdr:sp>
      <xdr:nvSpPr>
        <xdr:cNvPr id="10" name="Shape 10"/>
        <xdr:cNvSpPr txBox="1"/>
      </xdr:nvSpPr>
      <xdr:spPr>
        <a:xfrm>
          <a:off x="862650" y="1107700"/>
          <a:ext cx="5538600" cy="13038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48</xdr:row>
      <xdr:rowOff>133350</xdr:rowOff>
    </xdr:from>
    <xdr:ext cx="6324600" cy="704850"/>
    <xdr:sp>
      <xdr:nvSpPr>
        <xdr:cNvPr id="11" name="Shape 11"/>
        <xdr:cNvSpPr txBox="1"/>
      </xdr:nvSpPr>
      <xdr:spPr>
        <a:xfrm>
          <a:off x="-68625" y="1088100"/>
          <a:ext cx="7410900" cy="7548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800"/>
            <a:t>*** The laboratory gives measurement uncertainty when it is relevant to the validity of the analyses result or for compliance with the specified limit values and at the Client's request (expanded uncertainty 95% and coverage factor k = 2).</a:t>
          </a:r>
          <a:endParaRPr sz="800"/>
        </a:p>
        <a:p>
          <a:pPr indent="0" lvl="0" marL="0" rtl="0" algn="l">
            <a:spcBef>
              <a:spcPts val="0"/>
            </a:spcBef>
            <a:spcAft>
              <a:spcPts val="0"/>
            </a:spcAft>
            <a:buNone/>
          </a:pPr>
          <a:r>
            <a:rPr lang="en-US" sz="800"/>
            <a:t>The laboratory is not responsible for the collection and transport of the sample. </a:t>
          </a:r>
          <a:endParaRPr sz="800"/>
        </a:p>
        <a:p>
          <a:pPr indent="0" lvl="0" marL="0" rtl="0" algn="l">
            <a:spcBef>
              <a:spcPts val="0"/>
            </a:spcBef>
            <a:spcAft>
              <a:spcPts val="0"/>
            </a:spcAft>
            <a:buNone/>
          </a:pPr>
          <a:r>
            <a:rPr lang="en-US" sz="800"/>
            <a:t>The report may not be reproduced or distributed, in part, without the prior written permission. The obtained result applies only to the tested (received) samples. The Client has the right to submit complaints within 14 days from the date of receipt of the Report.</a:t>
          </a:r>
          <a:endParaRPr sz="800"/>
        </a:p>
        <a:p>
          <a:pPr indent="0" lvl="0" marL="0" rtl="0" algn="l">
            <a:spcBef>
              <a:spcPts val="0"/>
            </a:spcBef>
            <a:spcAft>
              <a:spcPts val="0"/>
            </a:spcAft>
            <a:buNone/>
          </a:pPr>
          <a:r>
            <a:t/>
          </a:r>
          <a:endParaRPr sz="800"/>
        </a:p>
      </xdr:txBody>
    </xdr:sp>
    <xdr:clientData fLocksWithSheet="0"/>
  </xdr:oneCellAnchor>
  <xdr:oneCellAnchor>
    <xdr:from>
      <xdr:col>1</xdr:col>
      <xdr:colOff>133350</xdr:colOff>
      <xdr:row>46</xdr:row>
      <xdr:rowOff>38100</xdr:rowOff>
    </xdr:from>
    <xdr:ext cx="1752600" cy="381000"/>
    <xdr:sp>
      <xdr:nvSpPr>
        <xdr:cNvPr id="12" name="Shape 12"/>
        <xdr:cNvSpPr txBox="1"/>
      </xdr:nvSpPr>
      <xdr:spPr>
        <a:xfrm>
          <a:off x="2119025" y="1641950"/>
          <a:ext cx="1735200" cy="3627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Authorized by MSc. Eng.     Instrumental Analysis Specialist</a:t>
          </a:r>
          <a:endParaRPr sz="800"/>
        </a:p>
      </xdr:txBody>
    </xdr:sp>
    <xdr:clientData fLocksWithSheet="0"/>
  </xdr:oneCellAnchor>
  <xdr:oneCellAnchor>
    <xdr:from>
      <xdr:col>5</xdr:col>
      <xdr:colOff>190500</xdr:colOff>
      <xdr:row>46</xdr:row>
      <xdr:rowOff>28575</xdr:rowOff>
    </xdr:from>
    <xdr:ext cx="1981200" cy="466725"/>
    <xdr:sp>
      <xdr:nvSpPr>
        <xdr:cNvPr id="13" name="Shape 13"/>
        <xdr:cNvSpPr txBox="1"/>
      </xdr:nvSpPr>
      <xdr:spPr>
        <a:xfrm>
          <a:off x="2393500" y="1465500"/>
          <a:ext cx="1960500" cy="4020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t/>
          </a:r>
          <a:endParaRPr sz="800"/>
        </a:p>
        <a:p>
          <a:pPr indent="0" lvl="0" marL="0" rtl="0" algn="l">
            <a:spcBef>
              <a:spcPts val="0"/>
            </a:spcBef>
            <a:spcAft>
              <a:spcPts val="0"/>
            </a:spcAft>
            <a:buNone/>
          </a:pPr>
          <a:r>
            <a:t/>
          </a:r>
          <a:endParaRPr sz="1400"/>
        </a:p>
      </xdr:txBody>
    </xdr:sp>
    <xdr:clientData fLocksWithSheet="0"/>
  </xdr:oneCellAnchor>
  <xdr:oneCellAnchor>
    <xdr:from>
      <xdr:col>5</xdr:col>
      <xdr:colOff>180975</xdr:colOff>
      <xdr:row>46</xdr:row>
      <xdr:rowOff>28575</xdr:rowOff>
    </xdr:from>
    <xdr:ext cx="2009775" cy="390525"/>
    <xdr:sp>
      <xdr:nvSpPr>
        <xdr:cNvPr id="14" name="Shape 14"/>
        <xdr:cNvSpPr txBox="1"/>
      </xdr:nvSpPr>
      <xdr:spPr>
        <a:xfrm>
          <a:off x="1952375" y="1396900"/>
          <a:ext cx="1989900" cy="3726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rPr lang="en-US" sz="800"/>
            <a:t>Approved by - Laboratory Manager</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84</xdr:row>
      <xdr:rowOff>9525</xdr:rowOff>
    </xdr:from>
    <xdr:ext cx="6105525" cy="981075"/>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700"/>
            <a:t>*** Niepewność pomiaru wyrażona jest na życzenie Klienta,  lub kiedy ma to znaczenie dla interpretacji wyników -jako niepewność rozszerzona przy poziomie prawdopodobieństwa 95% i współczynniku rozszerzenia k=2, podana niepewność nie obejmuje etapu pobierania próbek. </a:t>
          </a:r>
          <a:endParaRPr sz="700"/>
        </a:p>
        <a:p>
          <a:pPr indent="0" lvl="0" marL="0" rtl="0" algn="l">
            <a:spcBef>
              <a:spcPts val="0"/>
            </a:spcBef>
            <a:spcAft>
              <a:spcPts val="0"/>
            </a:spcAft>
            <a:buNone/>
          </a:pPr>
          <a:r>
            <a:rPr lang="en-US" sz="700"/>
            <a:t>Laboratorium nie ponosi odpowiedzialności za etap pobierania i transportu próbek. </a:t>
          </a:r>
          <a:endParaRPr sz="700"/>
        </a:p>
        <a:p>
          <a:pPr indent="0" lvl="0" marL="0" rtl="0" algn="l">
            <a:spcBef>
              <a:spcPts val="0"/>
            </a:spcBef>
            <a:spcAft>
              <a:spcPts val="0"/>
            </a:spcAft>
            <a:buNone/>
          </a:pPr>
          <a:r>
            <a:rPr lang="en-US" sz="700"/>
            <a:t>Bez pisemnej zgody Laboratorium sprawozdanie z badań nie może być powielane inaczej, jak tylko w całości. </a:t>
          </a:r>
          <a:endParaRPr sz="700"/>
        </a:p>
        <a:p>
          <a:pPr indent="0" lvl="0" marL="0" rtl="0" algn="l">
            <a:spcBef>
              <a:spcPts val="0"/>
            </a:spcBef>
            <a:spcAft>
              <a:spcPts val="0"/>
            </a:spcAft>
            <a:buNone/>
          </a:pPr>
          <a:r>
            <a:rPr lang="en-US" sz="700"/>
            <a:t>Wyniki odnoszą się wyłącznie do badanych próbek. </a:t>
          </a:r>
          <a:endParaRPr sz="700"/>
        </a:p>
        <a:p>
          <a:pPr indent="0" lvl="0" marL="0" rtl="0" algn="l">
            <a:spcBef>
              <a:spcPts val="0"/>
            </a:spcBef>
            <a:spcAft>
              <a:spcPts val="0"/>
            </a:spcAft>
            <a:buNone/>
          </a:pPr>
          <a:r>
            <a:rPr lang="en-US" sz="700"/>
            <a:t>Okres na złożenie skargi wynosi 14 dni od daty otrzymania sprawozdania.</a:t>
          </a:r>
          <a:endParaRPr sz="700"/>
        </a:p>
      </xdr:txBody>
    </xdr:sp>
    <xdr:clientData fLocksWithSheet="0"/>
  </xdr:oneCellAnchor>
  <xdr:oneCellAnchor>
    <xdr:from>
      <xdr:col>1</xdr:col>
      <xdr:colOff>495300</xdr:colOff>
      <xdr:row>81</xdr:row>
      <xdr:rowOff>161925</xdr:rowOff>
    </xdr:from>
    <xdr:ext cx="1581150" cy="447675"/>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Sprawdził(a) </a:t>
          </a:r>
          <a:endParaRPr sz="800"/>
        </a:p>
        <a:p>
          <a:pPr indent="0" lvl="0" marL="0" rtl="0" algn="ctr">
            <a:spcBef>
              <a:spcPts val="0"/>
            </a:spcBef>
            <a:spcAft>
              <a:spcPts val="0"/>
            </a:spcAft>
            <a:buNone/>
          </a:pPr>
          <a:r>
            <a:rPr lang="en-US" sz="800"/>
            <a:t>Specjalista Analiz Instrumentalnych</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714375</xdr:colOff>
      <xdr:row>81</xdr:row>
      <xdr:rowOff>171450</xdr:rowOff>
    </xdr:from>
    <xdr:ext cx="1971675" cy="42862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Autoryzował- </a:t>
          </a:r>
          <a:endParaRPr sz="800"/>
        </a:p>
        <a:p>
          <a:pPr indent="0" lvl="0" marL="0" rtl="0" algn="ctr">
            <a:spcBef>
              <a:spcPts val="0"/>
            </a:spcBef>
            <a:spcAft>
              <a:spcPts val="0"/>
            </a:spcAft>
            <a:buNone/>
          </a:pPr>
          <a:r>
            <a:rPr lang="en-US" sz="800"/>
            <a:t>Kierownik Laboratorium</a:t>
          </a:r>
          <a:endParaRPr sz="800"/>
        </a:p>
      </xdr:txBody>
    </xdr:sp>
    <xdr:clientData fLocksWithSheet="0"/>
  </xdr:oneCellAnchor>
  <xdr:oneCellAnchor>
    <xdr:from>
      <xdr:col>6</xdr:col>
      <xdr:colOff>209550</xdr:colOff>
      <xdr:row>7</xdr:row>
      <xdr:rowOff>152400</xdr:rowOff>
    </xdr:from>
    <xdr:ext cx="323850" cy="457200"/>
    <xdr:sp>
      <xdr:nvSpPr>
        <xdr:cNvPr id="15" name="Shape 15"/>
        <xdr:cNvSpPr txBox="1"/>
      </xdr:nvSpPr>
      <xdr:spPr>
        <a:xfrm>
          <a:off x="1893575" y="1406700"/>
          <a:ext cx="303900" cy="441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3E7457"/>
              </a:solidFill>
            </a:rPr>
            <a:t>P</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628650</xdr:colOff>
      <xdr:row>80</xdr:row>
      <xdr:rowOff>19050</xdr:rowOff>
    </xdr:from>
    <xdr:ext cx="1733550" cy="4191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Authorized by </a:t>
          </a:r>
          <a:r>
            <a:rPr lang="en-US" sz="800"/>
            <a:t>MSc. Eng.  </a:t>
          </a:r>
          <a:r>
            <a:rPr lang="en-US" sz="800"/>
            <a:t>   Instrumental Analysis Specialist</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714375</xdr:colOff>
      <xdr:row>80</xdr:row>
      <xdr:rowOff>19050</xdr:rowOff>
    </xdr:from>
    <xdr:ext cx="1971675" cy="42862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rPr lang="en-US" sz="800"/>
            <a:t>Approved by - Laboratory Manager</a:t>
          </a:r>
          <a:endParaRPr sz="800"/>
        </a:p>
      </xdr:txBody>
    </xdr:sp>
    <xdr:clientData fLocksWithSheet="0"/>
  </xdr:oneCellAnchor>
  <xdr:oneCellAnchor>
    <xdr:from>
      <xdr:col>0</xdr:col>
      <xdr:colOff>66675</xdr:colOff>
      <xdr:row>81</xdr:row>
      <xdr:rowOff>180975</xdr:rowOff>
    </xdr:from>
    <xdr:ext cx="6105525" cy="981075"/>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800"/>
            <a:t>*** The laboratory gives measurement uncertainty when it is relevant to the validity of the analyses result or for compliance with the specified limit values and at the Client's request (expanded uncertainty 95% and coverage factor k = 2).</a:t>
          </a:r>
          <a:endParaRPr sz="800"/>
        </a:p>
        <a:p>
          <a:pPr indent="0" lvl="0" marL="0" rtl="0" algn="l">
            <a:spcBef>
              <a:spcPts val="0"/>
            </a:spcBef>
            <a:spcAft>
              <a:spcPts val="0"/>
            </a:spcAft>
            <a:buNone/>
          </a:pPr>
          <a:r>
            <a:rPr lang="en-US" sz="800"/>
            <a:t>The laboratory is not responsible for the collection and transport of the sample. </a:t>
          </a:r>
          <a:endParaRPr sz="800"/>
        </a:p>
        <a:p>
          <a:pPr indent="0" lvl="0" marL="0" rtl="0" algn="l">
            <a:spcBef>
              <a:spcPts val="0"/>
            </a:spcBef>
            <a:spcAft>
              <a:spcPts val="0"/>
            </a:spcAft>
            <a:buNone/>
          </a:pPr>
          <a:r>
            <a:rPr lang="en-US" sz="800"/>
            <a:t>The report may not be reproduced or distributed, in part, without the prior written permission. The obtained result applies only to the tested (received) samples. The Client has the right to submit complaints within 14 days from the date of receipt of the Report.</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800"/>
        </a:p>
      </xdr:txBody>
    </xdr:sp>
    <xdr:clientData fLocksWithSheet="0"/>
  </xdr:oneCellAnchor>
  <xdr:oneCellAnchor>
    <xdr:from>
      <xdr:col>6</xdr:col>
      <xdr:colOff>209550</xdr:colOff>
      <xdr:row>7</xdr:row>
      <xdr:rowOff>152400</xdr:rowOff>
    </xdr:from>
    <xdr:ext cx="266700" cy="371475"/>
    <xdr:sp>
      <xdr:nvSpPr>
        <xdr:cNvPr id="16" name="Shape 16"/>
        <xdr:cNvSpPr txBox="1"/>
      </xdr:nvSpPr>
      <xdr:spPr>
        <a:xfrm>
          <a:off x="0" y="0"/>
          <a:ext cx="256500" cy="363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3E7457"/>
              </a:solidFill>
            </a:rPr>
            <a:t>P</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48</xdr:row>
      <xdr:rowOff>161925</xdr:rowOff>
    </xdr:from>
    <xdr:ext cx="6105525" cy="981075"/>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700"/>
            <a:t>*** Niepewność pomiaru wyrażona jest na życzenie Klienta,  lub kiedy ma to znaczenie dla interpretacji wyników -jako niepewność rozszerzona przy poziomie prawdopodobieństwa 95% i współczynniku rozszerzenia k=2, podana niepewność nie obejmuje etapu pobierania próbek. </a:t>
          </a:r>
          <a:endParaRPr sz="700"/>
        </a:p>
        <a:p>
          <a:pPr indent="0" lvl="0" marL="0" rtl="0" algn="l">
            <a:spcBef>
              <a:spcPts val="0"/>
            </a:spcBef>
            <a:spcAft>
              <a:spcPts val="0"/>
            </a:spcAft>
            <a:buNone/>
          </a:pPr>
          <a:r>
            <a:rPr lang="en-US" sz="700"/>
            <a:t>Laboratorium nie ponosi odpowiedzialności za etap pobierania i transportu próbek. </a:t>
          </a:r>
          <a:endParaRPr sz="700"/>
        </a:p>
        <a:p>
          <a:pPr indent="0" lvl="0" marL="0" rtl="0" algn="l">
            <a:spcBef>
              <a:spcPts val="0"/>
            </a:spcBef>
            <a:spcAft>
              <a:spcPts val="0"/>
            </a:spcAft>
            <a:buNone/>
          </a:pPr>
          <a:r>
            <a:rPr lang="en-US" sz="700"/>
            <a:t>Bez pisemnej zgody Laboratorium sprawozdanie z badań nie może być powielane inaczej, jak tylko w całości. </a:t>
          </a:r>
          <a:endParaRPr sz="700"/>
        </a:p>
        <a:p>
          <a:pPr indent="0" lvl="0" marL="0" rtl="0" algn="l">
            <a:spcBef>
              <a:spcPts val="0"/>
            </a:spcBef>
            <a:spcAft>
              <a:spcPts val="0"/>
            </a:spcAft>
            <a:buNone/>
          </a:pPr>
          <a:r>
            <a:rPr lang="en-US" sz="700"/>
            <a:t>Wyniki odnoszą się wyłącznie do badanych próbek. </a:t>
          </a:r>
          <a:endParaRPr sz="700"/>
        </a:p>
        <a:p>
          <a:pPr indent="0" lvl="0" marL="0" rtl="0" algn="l">
            <a:spcBef>
              <a:spcPts val="0"/>
            </a:spcBef>
            <a:spcAft>
              <a:spcPts val="0"/>
            </a:spcAft>
            <a:buNone/>
          </a:pPr>
          <a:r>
            <a:rPr lang="en-US" sz="700"/>
            <a:t>Okres na złożenie skargi wynosi 14 dni od daty otrzymania sprawozdania.</a:t>
          </a:r>
          <a:endParaRPr sz="700"/>
        </a:p>
      </xdr:txBody>
    </xdr:sp>
    <xdr:clientData fLocksWithSheet="0"/>
  </xdr:oneCellAnchor>
  <xdr:oneCellAnchor>
    <xdr:from>
      <xdr:col>0</xdr:col>
      <xdr:colOff>47625</xdr:colOff>
      <xdr:row>46</xdr:row>
      <xdr:rowOff>47625</xdr:rowOff>
    </xdr:from>
    <xdr:ext cx="1809750" cy="5715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Sprawdził(a) </a:t>
          </a:r>
          <a:endParaRPr sz="800"/>
        </a:p>
        <a:p>
          <a:pPr indent="0" lvl="0" marL="0" rtl="0" algn="ctr">
            <a:spcBef>
              <a:spcPts val="0"/>
            </a:spcBef>
            <a:spcAft>
              <a:spcPts val="0"/>
            </a:spcAft>
            <a:buNone/>
          </a:pPr>
          <a:r>
            <a:rPr lang="en-US" sz="800"/>
            <a:t>Specjalista Analiz Instrumentalnych</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628650</xdr:colOff>
      <xdr:row>46</xdr:row>
      <xdr:rowOff>123825</xdr:rowOff>
    </xdr:from>
    <xdr:ext cx="1971675" cy="42862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Autoryzował- </a:t>
          </a:r>
          <a:endParaRPr sz="800"/>
        </a:p>
        <a:p>
          <a:pPr indent="0" lvl="0" marL="0" rtl="0" algn="ctr">
            <a:spcBef>
              <a:spcPts val="0"/>
            </a:spcBef>
            <a:spcAft>
              <a:spcPts val="0"/>
            </a:spcAft>
            <a:buNone/>
          </a:pPr>
          <a:r>
            <a:rPr lang="en-US" sz="800"/>
            <a:t>Kierownik Laboratorium</a:t>
          </a:r>
          <a:endParaRPr sz="800"/>
        </a:p>
      </xdr:txBody>
    </xdr:sp>
    <xdr:clientData fLocksWithSheet="0"/>
  </xdr:oneCellAnchor>
  <xdr:oneCellAnchor>
    <xdr:from>
      <xdr:col>6</xdr:col>
      <xdr:colOff>219075</xdr:colOff>
      <xdr:row>7</xdr:row>
      <xdr:rowOff>161925</xdr:rowOff>
    </xdr:from>
    <xdr:ext cx="304800" cy="342900"/>
    <xdr:sp>
      <xdr:nvSpPr>
        <xdr:cNvPr id="17" name="Shape 17"/>
        <xdr:cNvSpPr txBox="1"/>
      </xdr:nvSpPr>
      <xdr:spPr>
        <a:xfrm>
          <a:off x="0" y="0"/>
          <a:ext cx="315300" cy="354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3E7457"/>
              </a:solidFill>
            </a:rPr>
            <a:t>M</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48</xdr:row>
      <xdr:rowOff>161925</xdr:rowOff>
    </xdr:from>
    <xdr:ext cx="6105525" cy="1085850"/>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800"/>
            <a:t>*** The laboratory gives measurement uncertainty when it is relevant to the validity of the analyses result or for compliance with the specified limit values and at the Client's request (expanded uncertainty 95% and coverage factor k = 2).</a:t>
          </a:r>
          <a:endParaRPr sz="800"/>
        </a:p>
        <a:p>
          <a:pPr indent="0" lvl="0" marL="0" rtl="0" algn="l">
            <a:spcBef>
              <a:spcPts val="0"/>
            </a:spcBef>
            <a:spcAft>
              <a:spcPts val="0"/>
            </a:spcAft>
            <a:buNone/>
          </a:pPr>
          <a:r>
            <a:rPr lang="en-US" sz="800"/>
            <a:t>The laboratory is not responsible for the collection and transport of the sample. </a:t>
          </a:r>
          <a:endParaRPr sz="800"/>
        </a:p>
        <a:p>
          <a:pPr indent="0" lvl="0" marL="0" rtl="0" algn="l">
            <a:spcBef>
              <a:spcPts val="0"/>
            </a:spcBef>
            <a:spcAft>
              <a:spcPts val="0"/>
            </a:spcAft>
            <a:buNone/>
          </a:pPr>
          <a:r>
            <a:rPr lang="en-US" sz="800"/>
            <a:t>The report may not be reproduced or distributed, in part, without the prior written permission. The obtained result applies only to the tested (received) samples. The Client has the right to submit complaints within 14 days from the date of receipt of the Report.</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700"/>
        </a:p>
      </xdr:txBody>
    </xdr:sp>
    <xdr:clientData fLocksWithSheet="0"/>
  </xdr:oneCellAnchor>
  <xdr:oneCellAnchor>
    <xdr:from>
      <xdr:col>0</xdr:col>
      <xdr:colOff>47625</xdr:colOff>
      <xdr:row>46</xdr:row>
      <xdr:rowOff>47625</xdr:rowOff>
    </xdr:from>
    <xdr:ext cx="1914525" cy="6096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Authorized by MSc. Eng.     Instrumental Analysis Specialist</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628650</xdr:colOff>
      <xdr:row>46</xdr:row>
      <xdr:rowOff>95250</xdr:rowOff>
    </xdr:from>
    <xdr:ext cx="1971675" cy="52387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rPr lang="en-US" sz="800"/>
            <a:t>Approved by - </a:t>
          </a:r>
          <a:endParaRPr sz="800"/>
        </a:p>
        <a:p>
          <a:pPr indent="0" lvl="0" marL="0" rtl="0" algn="ctr">
            <a:lnSpc>
              <a:spcPct val="115000"/>
            </a:lnSpc>
            <a:spcBef>
              <a:spcPts val="0"/>
            </a:spcBef>
            <a:spcAft>
              <a:spcPts val="0"/>
            </a:spcAft>
            <a:buNone/>
          </a:pPr>
          <a:r>
            <a:rPr lang="en-US" sz="800"/>
            <a:t>Laboratory Manager</a:t>
          </a:r>
          <a:endParaRPr sz="800"/>
        </a:p>
        <a:p>
          <a:pPr indent="0" lvl="0" marL="0" rtl="0" algn="ctr">
            <a:spcBef>
              <a:spcPts val="0"/>
            </a:spcBef>
            <a:spcAft>
              <a:spcPts val="0"/>
            </a:spcAft>
            <a:buNone/>
          </a:pPr>
          <a:r>
            <a:t/>
          </a:r>
          <a:endParaRPr sz="800"/>
        </a:p>
      </xdr:txBody>
    </xdr:sp>
    <xdr:clientData fLocksWithSheet="0"/>
  </xdr:oneCellAnchor>
  <xdr:oneCellAnchor>
    <xdr:from>
      <xdr:col>6</xdr:col>
      <xdr:colOff>209550</xdr:colOff>
      <xdr:row>7</xdr:row>
      <xdr:rowOff>152400</xdr:rowOff>
    </xdr:from>
    <xdr:ext cx="371475" cy="371475"/>
    <xdr:sp>
      <xdr:nvSpPr>
        <xdr:cNvPr id="18" name="Shape 18"/>
        <xdr:cNvSpPr txBox="1"/>
      </xdr:nvSpPr>
      <xdr:spPr>
        <a:xfrm>
          <a:off x="0" y="0"/>
          <a:ext cx="364200" cy="363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3E7457"/>
              </a:solidFill>
            </a:rPr>
            <a:t>M</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40</xdr:row>
      <xdr:rowOff>161925</xdr:rowOff>
    </xdr:from>
    <xdr:ext cx="6105525" cy="981075"/>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700"/>
            <a:t>*** Niepewność pomiaru wyrażona jest na życzenie Klienta,  lub kiedy ma to znaczenie dla interpretacji wyników -jako niepewność rozszerzona przy poziomie prawdopodobieństwa 95% i współczynniku rozszerzenia k=2, podana niepewność nie obejmuje etapu pobierania próbek. </a:t>
          </a:r>
          <a:endParaRPr sz="700"/>
        </a:p>
        <a:p>
          <a:pPr indent="0" lvl="0" marL="0" rtl="0" algn="l">
            <a:spcBef>
              <a:spcPts val="0"/>
            </a:spcBef>
            <a:spcAft>
              <a:spcPts val="0"/>
            </a:spcAft>
            <a:buNone/>
          </a:pPr>
          <a:r>
            <a:rPr lang="en-US" sz="700"/>
            <a:t>Laboratorium nie ponosi odpowiedzialności za etap pobierania i transportu próbek. </a:t>
          </a:r>
          <a:endParaRPr sz="700"/>
        </a:p>
        <a:p>
          <a:pPr indent="0" lvl="0" marL="0" rtl="0" algn="l">
            <a:spcBef>
              <a:spcPts val="0"/>
            </a:spcBef>
            <a:spcAft>
              <a:spcPts val="0"/>
            </a:spcAft>
            <a:buNone/>
          </a:pPr>
          <a:r>
            <a:rPr lang="en-US" sz="700"/>
            <a:t>Bez pisemnej zgody Laboratorium sprawozdanie z badań nie może być powielane inaczej, jak tylko w całości. </a:t>
          </a:r>
          <a:endParaRPr sz="700"/>
        </a:p>
        <a:p>
          <a:pPr indent="0" lvl="0" marL="0" rtl="0" algn="l">
            <a:spcBef>
              <a:spcPts val="0"/>
            </a:spcBef>
            <a:spcAft>
              <a:spcPts val="0"/>
            </a:spcAft>
            <a:buNone/>
          </a:pPr>
          <a:r>
            <a:rPr lang="en-US" sz="700"/>
            <a:t>Wyniki odnoszą się wyłącznie do badanych próbek. </a:t>
          </a:r>
          <a:endParaRPr sz="700"/>
        </a:p>
        <a:p>
          <a:pPr indent="0" lvl="0" marL="0" rtl="0" algn="l">
            <a:spcBef>
              <a:spcPts val="0"/>
            </a:spcBef>
            <a:spcAft>
              <a:spcPts val="0"/>
            </a:spcAft>
            <a:buNone/>
          </a:pPr>
          <a:r>
            <a:rPr lang="en-US" sz="700"/>
            <a:t>Okres na złożenie skargi wynosi 14 dni od daty otrzymania sprawozdania.</a:t>
          </a:r>
          <a:endParaRPr sz="700"/>
        </a:p>
      </xdr:txBody>
    </xdr:sp>
    <xdr:clientData fLocksWithSheet="0"/>
  </xdr:oneCellAnchor>
  <xdr:oneCellAnchor>
    <xdr:from>
      <xdr:col>0</xdr:col>
      <xdr:colOff>47625</xdr:colOff>
      <xdr:row>38</xdr:row>
      <xdr:rowOff>47625</xdr:rowOff>
    </xdr:from>
    <xdr:ext cx="1809750" cy="5715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Sprawdził(a) </a:t>
          </a:r>
          <a:endParaRPr sz="800"/>
        </a:p>
        <a:p>
          <a:pPr indent="0" lvl="0" marL="0" rtl="0" algn="ctr">
            <a:spcBef>
              <a:spcPts val="0"/>
            </a:spcBef>
            <a:spcAft>
              <a:spcPts val="0"/>
            </a:spcAft>
            <a:buNone/>
          </a:pPr>
          <a:r>
            <a:rPr lang="en-US" sz="800"/>
            <a:t>Specjalista Analiz Instrumentalnych</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638175</xdr:colOff>
      <xdr:row>39</xdr:row>
      <xdr:rowOff>28575</xdr:rowOff>
    </xdr:from>
    <xdr:ext cx="1971675" cy="42862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Autoryzował- </a:t>
          </a:r>
          <a:endParaRPr sz="800"/>
        </a:p>
        <a:p>
          <a:pPr indent="0" lvl="0" marL="0" rtl="0" algn="ctr">
            <a:spcBef>
              <a:spcPts val="0"/>
            </a:spcBef>
            <a:spcAft>
              <a:spcPts val="0"/>
            </a:spcAft>
            <a:buNone/>
          </a:pPr>
          <a:r>
            <a:rPr lang="en-US" sz="800"/>
            <a:t>Kierownik Laboratorium</a:t>
          </a:r>
          <a:endParaRPr sz="800"/>
        </a:p>
      </xdr:txBody>
    </xdr:sp>
    <xdr:clientData fLocksWithSheet="0"/>
  </xdr:oneCellAnchor>
  <xdr:oneCellAnchor>
    <xdr:from>
      <xdr:col>6</xdr:col>
      <xdr:colOff>219075</xdr:colOff>
      <xdr:row>7</xdr:row>
      <xdr:rowOff>152400</xdr:rowOff>
    </xdr:from>
    <xdr:ext cx="314325" cy="333375"/>
    <xdr:sp>
      <xdr:nvSpPr>
        <xdr:cNvPr id="19" name="Shape 19"/>
        <xdr:cNvSpPr txBox="1"/>
      </xdr:nvSpPr>
      <xdr:spPr>
        <a:xfrm>
          <a:off x="0" y="0"/>
          <a:ext cx="305400" cy="32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3E7457"/>
              </a:solidFill>
            </a:rPr>
            <a:t>R</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40</xdr:row>
      <xdr:rowOff>161925</xdr:rowOff>
    </xdr:from>
    <xdr:ext cx="6105525" cy="1085850"/>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800"/>
            <a:t>*** The laboratory gives measurement uncertainty when it is relevant to the validity of the analyses result or for compliance with the specified limit values and at the Client's request (expanded uncertainty 95% and coverage factor k = 2).</a:t>
          </a:r>
          <a:endParaRPr sz="800"/>
        </a:p>
        <a:p>
          <a:pPr indent="0" lvl="0" marL="0" rtl="0" algn="l">
            <a:spcBef>
              <a:spcPts val="0"/>
            </a:spcBef>
            <a:spcAft>
              <a:spcPts val="0"/>
            </a:spcAft>
            <a:buNone/>
          </a:pPr>
          <a:r>
            <a:rPr lang="en-US" sz="800"/>
            <a:t>The laboratory is not responsible for the collection and transport of the sample. </a:t>
          </a:r>
          <a:endParaRPr sz="800"/>
        </a:p>
        <a:p>
          <a:pPr indent="0" lvl="0" marL="0" rtl="0" algn="l">
            <a:spcBef>
              <a:spcPts val="0"/>
            </a:spcBef>
            <a:spcAft>
              <a:spcPts val="0"/>
            </a:spcAft>
            <a:buNone/>
          </a:pPr>
          <a:r>
            <a:rPr lang="en-US" sz="800"/>
            <a:t>The report may not be reproduced or distributed, in part, without the prior written permission. The obtained result applies only to the tested (received) samples. The Client has the right to submit complaints within 14 days from the date of receipt of the Report.</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700"/>
        </a:p>
      </xdr:txBody>
    </xdr:sp>
    <xdr:clientData fLocksWithSheet="0"/>
  </xdr:oneCellAnchor>
  <xdr:oneCellAnchor>
    <xdr:from>
      <xdr:col>0</xdr:col>
      <xdr:colOff>47625</xdr:colOff>
      <xdr:row>38</xdr:row>
      <xdr:rowOff>47625</xdr:rowOff>
    </xdr:from>
    <xdr:ext cx="1914525" cy="6096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Authorized by MSc. Eng.     Instrumental Analysis Specialist</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628650</xdr:colOff>
      <xdr:row>38</xdr:row>
      <xdr:rowOff>95250</xdr:rowOff>
    </xdr:from>
    <xdr:ext cx="1971675" cy="52387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rPr lang="en-US" sz="800"/>
            <a:t>Approved by - </a:t>
          </a:r>
          <a:endParaRPr sz="800"/>
        </a:p>
        <a:p>
          <a:pPr indent="0" lvl="0" marL="0" rtl="0" algn="ctr">
            <a:lnSpc>
              <a:spcPct val="115000"/>
            </a:lnSpc>
            <a:spcBef>
              <a:spcPts val="0"/>
            </a:spcBef>
            <a:spcAft>
              <a:spcPts val="0"/>
            </a:spcAft>
            <a:buNone/>
          </a:pPr>
          <a:r>
            <a:rPr lang="en-US" sz="800"/>
            <a:t>Laboratory Manager</a:t>
          </a:r>
          <a:endParaRPr sz="800"/>
        </a:p>
        <a:p>
          <a:pPr indent="0" lvl="0" marL="0" rtl="0" algn="ctr">
            <a:spcBef>
              <a:spcPts val="0"/>
            </a:spcBef>
            <a:spcAft>
              <a:spcPts val="0"/>
            </a:spcAft>
            <a:buNone/>
          </a:pPr>
          <a:r>
            <a:t/>
          </a:r>
          <a:endParaRPr sz="800"/>
        </a:p>
      </xdr:txBody>
    </xdr:sp>
    <xdr:clientData fLocksWithSheet="0"/>
  </xdr:oneCellAnchor>
  <xdr:oneCellAnchor>
    <xdr:from>
      <xdr:col>6</xdr:col>
      <xdr:colOff>209550</xdr:colOff>
      <xdr:row>7</xdr:row>
      <xdr:rowOff>152400</xdr:rowOff>
    </xdr:from>
    <xdr:ext cx="314325" cy="409575"/>
    <xdr:sp>
      <xdr:nvSpPr>
        <xdr:cNvPr id="20" name="Shape 20"/>
        <xdr:cNvSpPr txBox="1"/>
      </xdr:nvSpPr>
      <xdr:spPr>
        <a:xfrm>
          <a:off x="0" y="0"/>
          <a:ext cx="305400" cy="4029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3E7457"/>
              </a:solidFill>
            </a:rPr>
            <a:t>R</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48</xdr:row>
      <xdr:rowOff>161925</xdr:rowOff>
    </xdr:from>
    <xdr:ext cx="6105525" cy="981075"/>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700"/>
            <a:t>*** Niepewność pomiaru wyrażona jest na życzenie Klienta,  lub kiedy ma to znaczenie dla interpretacji wyników -jako niepewność rozszerzona przy poziomie prawdopodobieństwa 95% i współczynniku rozszerzenia k=2, podana niepewność nie obejmuje etapu pobierania próbek. </a:t>
          </a:r>
          <a:endParaRPr sz="700"/>
        </a:p>
        <a:p>
          <a:pPr indent="0" lvl="0" marL="0" rtl="0" algn="l">
            <a:spcBef>
              <a:spcPts val="0"/>
            </a:spcBef>
            <a:spcAft>
              <a:spcPts val="0"/>
            </a:spcAft>
            <a:buNone/>
          </a:pPr>
          <a:r>
            <a:rPr lang="en-US" sz="700"/>
            <a:t>Laboratorium nie ponosi odpowiedzialności za etap pobierania i transportu próbek. </a:t>
          </a:r>
          <a:endParaRPr sz="700"/>
        </a:p>
        <a:p>
          <a:pPr indent="0" lvl="0" marL="0" rtl="0" algn="l">
            <a:spcBef>
              <a:spcPts val="0"/>
            </a:spcBef>
            <a:spcAft>
              <a:spcPts val="0"/>
            </a:spcAft>
            <a:buNone/>
          </a:pPr>
          <a:r>
            <a:rPr lang="en-US" sz="700"/>
            <a:t>Bez pisemnej zgody Laboratorium sprawozdanie z badań nie może być powielane inaczej, jak tylko w całości. </a:t>
          </a:r>
          <a:endParaRPr sz="700"/>
        </a:p>
        <a:p>
          <a:pPr indent="0" lvl="0" marL="0" rtl="0" algn="l">
            <a:spcBef>
              <a:spcPts val="0"/>
            </a:spcBef>
            <a:spcAft>
              <a:spcPts val="0"/>
            </a:spcAft>
            <a:buNone/>
          </a:pPr>
          <a:r>
            <a:rPr lang="en-US" sz="700"/>
            <a:t>Wyniki odnoszą się wyłącznie do badanych próbek. </a:t>
          </a:r>
          <a:endParaRPr sz="700"/>
        </a:p>
        <a:p>
          <a:pPr indent="0" lvl="0" marL="0" rtl="0" algn="l">
            <a:spcBef>
              <a:spcPts val="0"/>
            </a:spcBef>
            <a:spcAft>
              <a:spcPts val="0"/>
            </a:spcAft>
            <a:buNone/>
          </a:pPr>
          <a:r>
            <a:rPr lang="en-US" sz="700"/>
            <a:t>Okres na złożenie skargi wynosi 14 dni od daty otrzymania sprawozdania.</a:t>
          </a:r>
          <a:endParaRPr sz="700"/>
        </a:p>
      </xdr:txBody>
    </xdr:sp>
    <xdr:clientData fLocksWithSheet="0"/>
  </xdr:oneCellAnchor>
  <xdr:oneCellAnchor>
    <xdr:from>
      <xdr:col>0</xdr:col>
      <xdr:colOff>47625</xdr:colOff>
      <xdr:row>46</xdr:row>
      <xdr:rowOff>47625</xdr:rowOff>
    </xdr:from>
    <xdr:ext cx="1809750" cy="5715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Sprawdził(a) </a:t>
          </a:r>
          <a:endParaRPr sz="800"/>
        </a:p>
        <a:p>
          <a:pPr indent="0" lvl="0" marL="0" rtl="0" algn="ctr">
            <a:spcBef>
              <a:spcPts val="0"/>
            </a:spcBef>
            <a:spcAft>
              <a:spcPts val="0"/>
            </a:spcAft>
            <a:buNone/>
          </a:pPr>
          <a:r>
            <a:rPr lang="en-US" sz="800"/>
            <a:t>Specjalista Analiz Instrumentalnych</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638175</xdr:colOff>
      <xdr:row>47</xdr:row>
      <xdr:rowOff>28575</xdr:rowOff>
    </xdr:from>
    <xdr:ext cx="1971675" cy="42862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Autoryzował- </a:t>
          </a:r>
          <a:endParaRPr sz="800"/>
        </a:p>
        <a:p>
          <a:pPr indent="0" lvl="0" marL="0" rtl="0" algn="ctr">
            <a:spcBef>
              <a:spcPts val="0"/>
            </a:spcBef>
            <a:spcAft>
              <a:spcPts val="0"/>
            </a:spcAft>
            <a:buNone/>
          </a:pPr>
          <a:r>
            <a:rPr lang="en-US" sz="800"/>
            <a:t>Kierownik Laboratorium</a:t>
          </a:r>
          <a:endParaRPr sz="800"/>
        </a:p>
      </xdr:txBody>
    </xdr:sp>
    <xdr:clientData fLocksWithSheet="0"/>
  </xdr:oneCellAnchor>
  <xdr:oneCellAnchor>
    <xdr:from>
      <xdr:col>6</xdr:col>
      <xdr:colOff>228600</xdr:colOff>
      <xdr:row>7</xdr:row>
      <xdr:rowOff>152400</xdr:rowOff>
    </xdr:from>
    <xdr:ext cx="352425" cy="352425"/>
    <xdr:sp>
      <xdr:nvSpPr>
        <xdr:cNvPr id="21" name="Shape 21"/>
        <xdr:cNvSpPr txBox="1"/>
      </xdr:nvSpPr>
      <xdr:spPr>
        <a:xfrm>
          <a:off x="0" y="0"/>
          <a:ext cx="344700" cy="344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3E7457"/>
              </a:solidFill>
            </a:rPr>
            <a:t>T</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48</xdr:row>
      <xdr:rowOff>161925</xdr:rowOff>
    </xdr:from>
    <xdr:ext cx="6105525" cy="1085850"/>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800"/>
            <a:t>*** The laboratory gives measurement uncertainty when it is relevant to the validity of the analyses result or for compliance with the specified limit values and at the Client's request (expanded uncertainty 95% and coverage factor k = 2).</a:t>
          </a:r>
          <a:endParaRPr sz="800"/>
        </a:p>
        <a:p>
          <a:pPr indent="0" lvl="0" marL="0" rtl="0" algn="l">
            <a:spcBef>
              <a:spcPts val="0"/>
            </a:spcBef>
            <a:spcAft>
              <a:spcPts val="0"/>
            </a:spcAft>
            <a:buNone/>
          </a:pPr>
          <a:r>
            <a:rPr lang="en-US" sz="800"/>
            <a:t>The laboratory is not responsible for the collection and transport of the sample. </a:t>
          </a:r>
          <a:endParaRPr sz="800"/>
        </a:p>
        <a:p>
          <a:pPr indent="0" lvl="0" marL="0" rtl="0" algn="l">
            <a:spcBef>
              <a:spcPts val="0"/>
            </a:spcBef>
            <a:spcAft>
              <a:spcPts val="0"/>
            </a:spcAft>
            <a:buNone/>
          </a:pPr>
          <a:r>
            <a:rPr lang="en-US" sz="800"/>
            <a:t>The report may not be reproduced or distributed, in part, without the prior written permission. The obtained result applies only to the tested (received) samples. The Client has the right to submit complaints within 14 days from the date of receipt of the Report.</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700"/>
        </a:p>
      </xdr:txBody>
    </xdr:sp>
    <xdr:clientData fLocksWithSheet="0"/>
  </xdr:oneCellAnchor>
  <xdr:oneCellAnchor>
    <xdr:from>
      <xdr:col>0</xdr:col>
      <xdr:colOff>47625</xdr:colOff>
      <xdr:row>46</xdr:row>
      <xdr:rowOff>47625</xdr:rowOff>
    </xdr:from>
    <xdr:ext cx="1914525" cy="6096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Authorized by MSc. Eng.     Instrumental Analysis Specialist</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628650</xdr:colOff>
      <xdr:row>46</xdr:row>
      <xdr:rowOff>95250</xdr:rowOff>
    </xdr:from>
    <xdr:ext cx="1971675" cy="52387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rPr lang="en-US" sz="800"/>
            <a:t>Approved by - </a:t>
          </a:r>
          <a:endParaRPr sz="800"/>
        </a:p>
        <a:p>
          <a:pPr indent="0" lvl="0" marL="0" rtl="0" algn="ctr">
            <a:lnSpc>
              <a:spcPct val="115000"/>
            </a:lnSpc>
            <a:spcBef>
              <a:spcPts val="0"/>
            </a:spcBef>
            <a:spcAft>
              <a:spcPts val="0"/>
            </a:spcAft>
            <a:buNone/>
          </a:pPr>
          <a:r>
            <a:rPr lang="en-US" sz="800"/>
            <a:t>Laboratory Manager</a:t>
          </a:r>
          <a:endParaRPr sz="800"/>
        </a:p>
        <a:p>
          <a:pPr indent="0" lvl="0" marL="0" rtl="0" algn="ctr">
            <a:spcBef>
              <a:spcPts val="0"/>
            </a:spcBef>
            <a:spcAft>
              <a:spcPts val="0"/>
            </a:spcAft>
            <a:buNone/>
          </a:pPr>
          <a:r>
            <a:t/>
          </a:r>
          <a:endParaRPr sz="800"/>
        </a:p>
      </xdr:txBody>
    </xdr:sp>
    <xdr:clientData fLocksWithSheet="0"/>
  </xdr:oneCellAnchor>
  <xdr:oneCellAnchor>
    <xdr:from>
      <xdr:col>6</xdr:col>
      <xdr:colOff>219075</xdr:colOff>
      <xdr:row>7</xdr:row>
      <xdr:rowOff>152400</xdr:rowOff>
    </xdr:from>
    <xdr:ext cx="342900" cy="276225"/>
    <xdr:sp>
      <xdr:nvSpPr>
        <xdr:cNvPr id="22" name="Shape 22"/>
        <xdr:cNvSpPr txBox="1"/>
      </xdr:nvSpPr>
      <xdr:spPr>
        <a:xfrm>
          <a:off x="0" y="0"/>
          <a:ext cx="354600" cy="275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solidFill>
                <a:srgbClr val="3E7457"/>
              </a:solidFill>
            </a:rPr>
            <a:t>T</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35</xdr:row>
      <xdr:rowOff>161925</xdr:rowOff>
    </xdr:from>
    <xdr:ext cx="6105525" cy="981075"/>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700"/>
            <a:t>*** Niepewność pomiaru wyrażona jest na życzenie Klienta,  lub kiedy ma to znaczenie dla interpretacji wyników -jako niepewność rozszerzona przy poziomie prawdopodobieństwa 95% i współczynniku rozszerzenia k=2, podana niepewność nie obejmuje etapu pobierania próbek. </a:t>
          </a:r>
          <a:endParaRPr sz="700"/>
        </a:p>
        <a:p>
          <a:pPr indent="0" lvl="0" marL="0" rtl="0" algn="l">
            <a:spcBef>
              <a:spcPts val="0"/>
            </a:spcBef>
            <a:spcAft>
              <a:spcPts val="0"/>
            </a:spcAft>
            <a:buNone/>
          </a:pPr>
          <a:r>
            <a:rPr lang="en-US" sz="700"/>
            <a:t>Laboratorium nie ponosi odpowiedzialności za etap pobierania i transportu próbek. </a:t>
          </a:r>
          <a:endParaRPr sz="700"/>
        </a:p>
        <a:p>
          <a:pPr indent="0" lvl="0" marL="0" rtl="0" algn="l">
            <a:spcBef>
              <a:spcPts val="0"/>
            </a:spcBef>
            <a:spcAft>
              <a:spcPts val="0"/>
            </a:spcAft>
            <a:buNone/>
          </a:pPr>
          <a:r>
            <a:rPr lang="en-US" sz="700"/>
            <a:t>Bez pisemnej zgody Laboratorium sprawozdanie z badań nie może być powielane inaczej, jak tylko w całości. </a:t>
          </a:r>
          <a:endParaRPr sz="700"/>
        </a:p>
        <a:p>
          <a:pPr indent="0" lvl="0" marL="0" rtl="0" algn="l">
            <a:spcBef>
              <a:spcPts val="0"/>
            </a:spcBef>
            <a:spcAft>
              <a:spcPts val="0"/>
            </a:spcAft>
            <a:buNone/>
          </a:pPr>
          <a:r>
            <a:rPr lang="en-US" sz="700"/>
            <a:t>Wyniki odnoszą się wyłącznie do badanych próbek. </a:t>
          </a:r>
          <a:endParaRPr sz="700"/>
        </a:p>
        <a:p>
          <a:pPr indent="0" lvl="0" marL="0" rtl="0" algn="l">
            <a:spcBef>
              <a:spcPts val="0"/>
            </a:spcBef>
            <a:spcAft>
              <a:spcPts val="0"/>
            </a:spcAft>
            <a:buNone/>
          </a:pPr>
          <a:r>
            <a:rPr lang="en-US" sz="700"/>
            <a:t>Okres na złożenie skargi wynosi 14 dni od daty otrzymania sprawozdania.</a:t>
          </a:r>
          <a:endParaRPr sz="700"/>
        </a:p>
      </xdr:txBody>
    </xdr:sp>
    <xdr:clientData fLocksWithSheet="0"/>
  </xdr:oneCellAnchor>
  <xdr:oneCellAnchor>
    <xdr:from>
      <xdr:col>0</xdr:col>
      <xdr:colOff>47625</xdr:colOff>
      <xdr:row>33</xdr:row>
      <xdr:rowOff>47625</xdr:rowOff>
    </xdr:from>
    <xdr:ext cx="1809750" cy="5715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Sprawdził(a) </a:t>
          </a:r>
          <a:endParaRPr sz="800"/>
        </a:p>
        <a:p>
          <a:pPr indent="0" lvl="0" marL="0" rtl="0" algn="ctr">
            <a:spcBef>
              <a:spcPts val="0"/>
            </a:spcBef>
            <a:spcAft>
              <a:spcPts val="0"/>
            </a:spcAft>
            <a:buNone/>
          </a:pPr>
          <a:r>
            <a:rPr lang="en-US" sz="800"/>
            <a:t>Specjalista Analiz Instrumentalnych</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638175</xdr:colOff>
      <xdr:row>34</xdr:row>
      <xdr:rowOff>28575</xdr:rowOff>
    </xdr:from>
    <xdr:ext cx="1971675" cy="42862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Autoryzował- Kierownik Laboratorium</a:t>
          </a:r>
          <a:endParaRPr sz="800"/>
        </a:p>
      </xdr:txBody>
    </xdr: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35</xdr:row>
      <xdr:rowOff>161925</xdr:rowOff>
    </xdr:from>
    <xdr:ext cx="6105525" cy="1085850"/>
    <xdr:sp>
      <xdr:nvSpPr>
        <xdr:cNvPr id="7" name="Shape 7"/>
        <xdr:cNvSpPr txBox="1"/>
      </xdr:nvSpPr>
      <xdr:spPr>
        <a:xfrm>
          <a:off x="599600" y="1720400"/>
          <a:ext cx="6087600" cy="960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800"/>
            <a:t>*** The laboratory gives measurement uncertainty when it is relevant to the validity of the analyses result or for compliance with the specified limit values and at the Client's request (expanded uncertainty 95% and coverage factor k = 2).</a:t>
          </a:r>
          <a:endParaRPr sz="800"/>
        </a:p>
        <a:p>
          <a:pPr indent="0" lvl="0" marL="0" rtl="0" algn="l">
            <a:spcBef>
              <a:spcPts val="0"/>
            </a:spcBef>
            <a:spcAft>
              <a:spcPts val="0"/>
            </a:spcAft>
            <a:buNone/>
          </a:pPr>
          <a:r>
            <a:rPr lang="en-US" sz="800"/>
            <a:t>The laboratory is not responsible for the collection and transport of the sample. </a:t>
          </a:r>
          <a:endParaRPr sz="800"/>
        </a:p>
        <a:p>
          <a:pPr indent="0" lvl="0" marL="0" rtl="0" algn="l">
            <a:spcBef>
              <a:spcPts val="0"/>
            </a:spcBef>
            <a:spcAft>
              <a:spcPts val="0"/>
            </a:spcAft>
            <a:buNone/>
          </a:pPr>
          <a:r>
            <a:rPr lang="en-US" sz="800"/>
            <a:t>The report may not be reproduced or distributed, in part, without the prior written permission. The obtained result applies only to the tested (received) samples. The Client has the right to submit complaints within 14 days from the date of receipt of the Report.</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800"/>
        </a:p>
        <a:p>
          <a:pPr indent="0" lvl="0" marL="0" rtl="0" algn="l">
            <a:spcBef>
              <a:spcPts val="0"/>
            </a:spcBef>
            <a:spcAft>
              <a:spcPts val="0"/>
            </a:spcAft>
            <a:buNone/>
          </a:pPr>
          <a:r>
            <a:t/>
          </a:r>
          <a:endParaRPr sz="700"/>
        </a:p>
      </xdr:txBody>
    </xdr:sp>
    <xdr:clientData fLocksWithSheet="0"/>
  </xdr:oneCellAnchor>
  <xdr:oneCellAnchor>
    <xdr:from>
      <xdr:col>0</xdr:col>
      <xdr:colOff>47625</xdr:colOff>
      <xdr:row>33</xdr:row>
      <xdr:rowOff>47625</xdr:rowOff>
    </xdr:from>
    <xdr:ext cx="1914525" cy="609600"/>
    <xdr:sp>
      <xdr:nvSpPr>
        <xdr:cNvPr id="8" name="Shape 8"/>
        <xdr:cNvSpPr txBox="1"/>
      </xdr:nvSpPr>
      <xdr:spPr>
        <a:xfrm>
          <a:off x="1746525" y="1759600"/>
          <a:ext cx="1891800" cy="411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Authorized by MSc. Eng.     Instrumental Analysis Specialist</a:t>
          </a:r>
          <a:endParaRPr sz="800"/>
        </a:p>
        <a:p>
          <a:pPr indent="0" lvl="0" marL="0" rtl="0" algn="ctr">
            <a:spcBef>
              <a:spcPts val="0"/>
            </a:spcBef>
            <a:spcAft>
              <a:spcPts val="0"/>
            </a:spcAft>
            <a:buNone/>
          </a:pPr>
          <a:r>
            <a:t/>
          </a:r>
          <a:endParaRPr sz="800"/>
        </a:p>
        <a:p>
          <a:pPr indent="0" lvl="0" marL="0" rtl="0" algn="ctr">
            <a:spcBef>
              <a:spcPts val="0"/>
            </a:spcBef>
            <a:spcAft>
              <a:spcPts val="0"/>
            </a:spcAft>
            <a:buNone/>
          </a:pPr>
          <a:r>
            <a:t/>
          </a:r>
          <a:endParaRPr sz="800"/>
        </a:p>
      </xdr:txBody>
    </xdr:sp>
    <xdr:clientData fLocksWithSheet="0"/>
  </xdr:oneCellAnchor>
  <xdr:oneCellAnchor>
    <xdr:from>
      <xdr:col>4</xdr:col>
      <xdr:colOff>628650</xdr:colOff>
      <xdr:row>33</xdr:row>
      <xdr:rowOff>95250</xdr:rowOff>
    </xdr:from>
    <xdr:ext cx="1971675" cy="523875"/>
    <xdr:sp>
      <xdr:nvSpPr>
        <xdr:cNvPr id="9" name="Shape 9"/>
        <xdr:cNvSpPr txBox="1"/>
      </xdr:nvSpPr>
      <xdr:spPr>
        <a:xfrm>
          <a:off x="2089625" y="1289050"/>
          <a:ext cx="1950900" cy="4116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rPr lang="en-US" sz="800"/>
            <a:t>Approved by -</a:t>
          </a:r>
          <a:endParaRPr sz="800"/>
        </a:p>
        <a:p>
          <a:pPr indent="0" lvl="0" marL="0" rtl="0" algn="ctr">
            <a:lnSpc>
              <a:spcPct val="115000"/>
            </a:lnSpc>
            <a:spcBef>
              <a:spcPts val="0"/>
            </a:spcBef>
            <a:spcAft>
              <a:spcPts val="0"/>
            </a:spcAft>
            <a:buNone/>
          </a:pPr>
          <a:r>
            <a:rPr lang="en-US" sz="800"/>
            <a:t>Laboratory Manager</a:t>
          </a:r>
          <a:endParaRPr sz="800"/>
        </a:p>
        <a:p>
          <a:pPr indent="0" lvl="0" marL="0" rtl="0" algn="ctr">
            <a:spcBef>
              <a:spcPts val="0"/>
            </a:spcBef>
            <a:spcAft>
              <a:spcPts val="0"/>
            </a:spcAft>
            <a:buNone/>
          </a:pPr>
          <a:r>
            <a:t/>
          </a:r>
          <a:endParaRPr sz="8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152400</xdr:colOff>
      <xdr:row>47</xdr:row>
      <xdr:rowOff>152400</xdr:rowOff>
    </xdr:from>
    <xdr:ext cx="5553075" cy="1323975"/>
    <xdr:sp>
      <xdr:nvSpPr>
        <xdr:cNvPr id="10" name="Shape 10"/>
        <xdr:cNvSpPr txBox="1"/>
      </xdr:nvSpPr>
      <xdr:spPr>
        <a:xfrm>
          <a:off x="862650" y="1107700"/>
          <a:ext cx="5538600" cy="13038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45</xdr:row>
      <xdr:rowOff>161925</xdr:rowOff>
    </xdr:from>
    <xdr:ext cx="6324600" cy="704850"/>
    <xdr:sp>
      <xdr:nvSpPr>
        <xdr:cNvPr id="11" name="Shape 11"/>
        <xdr:cNvSpPr txBox="1"/>
      </xdr:nvSpPr>
      <xdr:spPr>
        <a:xfrm>
          <a:off x="-68625" y="1088100"/>
          <a:ext cx="7410900" cy="7548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800"/>
            <a:t>*** The laboratory gives measurement uncertainty when it is relevant to the validity of the analyses result or for compliance with the specified limit values and at the Client's request (expanded uncertainty 95% and coverage factor k = 2).</a:t>
          </a:r>
          <a:endParaRPr sz="800"/>
        </a:p>
        <a:p>
          <a:pPr indent="0" lvl="0" marL="0" rtl="0" algn="l">
            <a:spcBef>
              <a:spcPts val="0"/>
            </a:spcBef>
            <a:spcAft>
              <a:spcPts val="0"/>
            </a:spcAft>
            <a:buNone/>
          </a:pPr>
          <a:r>
            <a:rPr lang="en-US" sz="800"/>
            <a:t>The laboratory is not responsible for the collection and transport of the sample. </a:t>
          </a:r>
          <a:endParaRPr sz="800"/>
        </a:p>
        <a:p>
          <a:pPr indent="0" lvl="0" marL="0" rtl="0" algn="l">
            <a:spcBef>
              <a:spcPts val="0"/>
            </a:spcBef>
            <a:spcAft>
              <a:spcPts val="0"/>
            </a:spcAft>
            <a:buNone/>
          </a:pPr>
          <a:r>
            <a:rPr lang="en-US" sz="800"/>
            <a:t>The report may not be reproduced or distributed, in part, without the prior written permission. The obtained result applies only to the tested (received) samples. The Client has the right to submit complaints within 14 days from the date of receipt of the Report.</a:t>
          </a:r>
          <a:endParaRPr sz="800"/>
        </a:p>
        <a:p>
          <a:pPr indent="0" lvl="0" marL="0" rtl="0" algn="l">
            <a:spcBef>
              <a:spcPts val="0"/>
            </a:spcBef>
            <a:spcAft>
              <a:spcPts val="0"/>
            </a:spcAft>
            <a:buNone/>
          </a:pPr>
          <a:r>
            <a:t/>
          </a:r>
          <a:endParaRPr sz="800"/>
        </a:p>
      </xdr:txBody>
    </xdr:sp>
    <xdr:clientData fLocksWithSheet="0"/>
  </xdr:oneCellAnchor>
  <xdr:oneCellAnchor>
    <xdr:from>
      <xdr:col>1</xdr:col>
      <xdr:colOff>133350</xdr:colOff>
      <xdr:row>43</xdr:row>
      <xdr:rowOff>38100</xdr:rowOff>
    </xdr:from>
    <xdr:ext cx="1752600" cy="381000"/>
    <xdr:sp>
      <xdr:nvSpPr>
        <xdr:cNvPr id="12" name="Shape 12"/>
        <xdr:cNvSpPr txBox="1"/>
      </xdr:nvSpPr>
      <xdr:spPr>
        <a:xfrm>
          <a:off x="2119025" y="1641950"/>
          <a:ext cx="1735200" cy="3627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800"/>
            <a:t>Authorized by MSc. Eng.     Instrumental Analysis Specialist</a:t>
          </a:r>
          <a:endParaRPr sz="800"/>
        </a:p>
      </xdr:txBody>
    </xdr:sp>
    <xdr:clientData fLocksWithSheet="0"/>
  </xdr:oneCellAnchor>
  <xdr:oneCellAnchor>
    <xdr:from>
      <xdr:col>5</xdr:col>
      <xdr:colOff>190500</xdr:colOff>
      <xdr:row>43</xdr:row>
      <xdr:rowOff>28575</xdr:rowOff>
    </xdr:from>
    <xdr:ext cx="1981200" cy="466725"/>
    <xdr:sp>
      <xdr:nvSpPr>
        <xdr:cNvPr id="13" name="Shape 13"/>
        <xdr:cNvSpPr txBox="1"/>
      </xdr:nvSpPr>
      <xdr:spPr>
        <a:xfrm>
          <a:off x="2393500" y="1465500"/>
          <a:ext cx="1960500" cy="4020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t/>
          </a:r>
          <a:endParaRPr sz="800"/>
        </a:p>
        <a:p>
          <a:pPr indent="0" lvl="0" marL="0" rtl="0" algn="l">
            <a:spcBef>
              <a:spcPts val="0"/>
            </a:spcBef>
            <a:spcAft>
              <a:spcPts val="0"/>
            </a:spcAft>
            <a:buNone/>
          </a:pPr>
          <a:r>
            <a:t/>
          </a:r>
          <a:endParaRPr sz="1400"/>
        </a:p>
      </xdr:txBody>
    </xdr:sp>
    <xdr:clientData fLocksWithSheet="0"/>
  </xdr:oneCellAnchor>
  <xdr:oneCellAnchor>
    <xdr:from>
      <xdr:col>5</xdr:col>
      <xdr:colOff>180975</xdr:colOff>
      <xdr:row>43</xdr:row>
      <xdr:rowOff>28575</xdr:rowOff>
    </xdr:from>
    <xdr:ext cx="2009775" cy="390525"/>
    <xdr:sp>
      <xdr:nvSpPr>
        <xdr:cNvPr id="14" name="Shape 14"/>
        <xdr:cNvSpPr txBox="1"/>
      </xdr:nvSpPr>
      <xdr:spPr>
        <a:xfrm>
          <a:off x="1952375" y="1396900"/>
          <a:ext cx="1989900" cy="372600"/>
        </a:xfrm>
        <a:prstGeom prst="rect">
          <a:avLst/>
        </a:prstGeom>
        <a:noFill/>
        <a:ln>
          <a:noFill/>
        </a:ln>
      </xdr:spPr>
      <xdr:txBody>
        <a:bodyPr anchorCtr="0" anchor="t" bIns="91425" lIns="91425" spcFirstLastPara="1" rIns="91425" wrap="square" tIns="91425">
          <a:noAutofit/>
        </a:bodyPr>
        <a:lstStyle/>
        <a:p>
          <a:pPr indent="0" lvl="0" marL="0" rtl="0" algn="ctr">
            <a:lnSpc>
              <a:spcPct val="115000"/>
            </a:lnSpc>
            <a:spcBef>
              <a:spcPts val="0"/>
            </a:spcBef>
            <a:spcAft>
              <a:spcPts val="0"/>
            </a:spcAft>
            <a:buNone/>
          </a:pPr>
          <a:r>
            <a:rPr lang="en-US" sz="800"/>
            <a:t>Approved by - Laboratory Manager</a:t>
          </a:r>
          <a:endParaRPr sz="1400"/>
        </a:p>
      </xdr:txBody>
    </xdr: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4.43"/>
    <col customWidth="1" min="2" max="2" width="22.57"/>
    <col customWidth="1" min="3" max="6" width="14.43"/>
    <col customWidth="1" min="7" max="7" width="17.71"/>
    <col customWidth="1" min="8" max="8" width="17.14"/>
    <col customWidth="1" min="10" max="10" width="22.0"/>
  </cols>
  <sheetData>
    <row r="1" ht="27.75" customHeight="1">
      <c r="A1" s="1"/>
      <c r="B1" s="2" t="s">
        <v>0</v>
      </c>
      <c r="C1" s="2" t="s">
        <v>1</v>
      </c>
      <c r="D1" s="2" t="s">
        <v>2</v>
      </c>
      <c r="E1" s="2" t="s">
        <v>3</v>
      </c>
      <c r="F1" s="2" t="s">
        <v>4</v>
      </c>
      <c r="G1" s="2" t="s">
        <v>5</v>
      </c>
      <c r="H1" s="2" t="s">
        <v>6</v>
      </c>
      <c r="I1" s="2" t="s">
        <v>7</v>
      </c>
      <c r="J1" s="2" t="s">
        <v>8</v>
      </c>
      <c r="K1" s="3" t="s">
        <v>9</v>
      </c>
      <c r="L1" s="4"/>
      <c r="M1" s="4"/>
      <c r="N1" s="4"/>
      <c r="O1" s="4"/>
      <c r="P1" s="4"/>
      <c r="Q1" s="4"/>
      <c r="R1" s="4"/>
      <c r="S1" s="4"/>
      <c r="T1" s="4"/>
      <c r="U1" s="4"/>
      <c r="V1" s="4"/>
      <c r="W1" s="4"/>
      <c r="X1" s="4"/>
      <c r="Y1" s="4"/>
      <c r="Z1" s="4"/>
    </row>
    <row r="2" ht="69.0" customHeight="1">
      <c r="A2" s="5"/>
      <c r="B2" s="6"/>
      <c r="C2" s="7"/>
      <c r="D2" s="7"/>
      <c r="E2" s="7"/>
      <c r="F2" s="7"/>
      <c r="G2" s="8"/>
      <c r="H2" s="7"/>
      <c r="I2" s="7"/>
      <c r="J2" s="7"/>
      <c r="K2" s="9"/>
    </row>
    <row r="3" ht="15.75" customHeight="1">
      <c r="A3" s="10" t="s">
        <v>10</v>
      </c>
      <c r="B3" s="11" t="s">
        <v>11</v>
      </c>
      <c r="C3" s="12"/>
      <c r="H3" s="13"/>
      <c r="J3" s="14" t="s">
        <v>12</v>
      </c>
    </row>
    <row r="4" ht="15.75" customHeight="1">
      <c r="A4" s="10"/>
      <c r="B4" s="15" t="s">
        <v>13</v>
      </c>
      <c r="C4" s="16">
        <v>44005.0</v>
      </c>
      <c r="D4" s="14" t="s">
        <v>14</v>
      </c>
    </row>
    <row r="5" ht="15.75" customHeight="1">
      <c r="A5" s="10"/>
      <c r="B5" s="15" t="s">
        <v>15</v>
      </c>
      <c r="C5" s="17" t="s">
        <v>16</v>
      </c>
      <c r="D5" s="18" t="s">
        <v>17</v>
      </c>
      <c r="F5" s="14" t="s">
        <v>18</v>
      </c>
      <c r="G5" s="19" t="s">
        <v>19</v>
      </c>
      <c r="H5" s="14" t="s">
        <v>20</v>
      </c>
    </row>
    <row r="6" ht="15.75" customHeight="1">
      <c r="B6" s="15" t="s">
        <v>21</v>
      </c>
      <c r="C6" s="17" t="s">
        <v>22</v>
      </c>
      <c r="D6" s="20" t="s">
        <v>23</v>
      </c>
      <c r="F6" s="21" t="s">
        <v>24</v>
      </c>
      <c r="L6" s="14" t="s">
        <v>25</v>
      </c>
    </row>
    <row r="7" ht="15.75" customHeight="1">
      <c r="B7" s="15" t="s">
        <v>26</v>
      </c>
      <c r="C7" s="22" t="str">
        <f>H2</f>
        <v/>
      </c>
      <c r="D7" s="23" t="s">
        <v>27</v>
      </c>
      <c r="E7" s="24" t="s">
        <v>28</v>
      </c>
    </row>
    <row r="8" ht="15.75" customHeight="1">
      <c r="B8" s="25" t="s">
        <v>29</v>
      </c>
      <c r="C8" s="26" t="s">
        <v>30</v>
      </c>
      <c r="D8" s="27"/>
      <c r="F8" s="14">
        <v>1.0</v>
      </c>
      <c r="G8" s="28" t="s">
        <v>31</v>
      </c>
      <c r="H8" s="29" t="s">
        <v>32</v>
      </c>
      <c r="I8" s="30" t="s">
        <v>33</v>
      </c>
      <c r="J8" s="29" t="s">
        <v>34</v>
      </c>
      <c r="K8" s="29" t="s">
        <v>35</v>
      </c>
      <c r="L8" s="31" t="s">
        <v>32</v>
      </c>
      <c r="M8" s="14" t="s">
        <v>36</v>
      </c>
      <c r="N8" s="29" t="s">
        <v>34</v>
      </c>
    </row>
    <row r="9" ht="15.75" customHeight="1">
      <c r="B9" s="32" t="s">
        <v>37</v>
      </c>
      <c r="C9" s="33"/>
      <c r="D9" s="34"/>
      <c r="F9" s="14">
        <v>2.0</v>
      </c>
      <c r="G9" s="28" t="s">
        <v>38</v>
      </c>
      <c r="H9" s="29" t="s">
        <v>32</v>
      </c>
      <c r="I9" s="30" t="s">
        <v>39</v>
      </c>
      <c r="J9" s="29" t="s">
        <v>34</v>
      </c>
      <c r="K9" s="29" t="s">
        <v>40</v>
      </c>
      <c r="L9" s="31" t="s">
        <v>32</v>
      </c>
      <c r="M9" s="14" t="s">
        <v>41</v>
      </c>
      <c r="N9" s="29" t="s">
        <v>34</v>
      </c>
    </row>
    <row r="10" ht="15.75" customHeight="1">
      <c r="B10" s="32" t="s">
        <v>42</v>
      </c>
      <c r="C10" s="33"/>
      <c r="D10" s="34"/>
      <c r="F10" s="14">
        <v>3.0</v>
      </c>
      <c r="G10" s="28" t="s">
        <v>43</v>
      </c>
      <c r="H10" s="29" t="s">
        <v>32</v>
      </c>
      <c r="I10" s="30" t="s">
        <v>44</v>
      </c>
      <c r="J10" s="29" t="s">
        <v>34</v>
      </c>
      <c r="K10" s="29" t="s">
        <v>45</v>
      </c>
      <c r="L10" s="31" t="s">
        <v>32</v>
      </c>
      <c r="M10" s="14" t="s">
        <v>46</v>
      </c>
      <c r="N10" s="29" t="s">
        <v>34</v>
      </c>
    </row>
    <row r="11" ht="15.75" customHeight="1">
      <c r="B11" s="32" t="s">
        <v>47</v>
      </c>
      <c r="C11" s="33"/>
      <c r="D11" s="34"/>
      <c r="F11" s="14">
        <v>4.0</v>
      </c>
      <c r="G11" s="28" t="s">
        <v>48</v>
      </c>
      <c r="H11" s="29" t="s">
        <v>32</v>
      </c>
      <c r="I11" s="30" t="s">
        <v>49</v>
      </c>
      <c r="J11" s="29" t="s">
        <v>34</v>
      </c>
      <c r="K11" s="29" t="s">
        <v>50</v>
      </c>
      <c r="L11" s="31" t="s">
        <v>32</v>
      </c>
      <c r="M11" s="14" t="s">
        <v>51</v>
      </c>
      <c r="N11" s="29" t="s">
        <v>34</v>
      </c>
    </row>
    <row r="12" ht="15.75" customHeight="1">
      <c r="B12" s="32" t="s">
        <v>52</v>
      </c>
      <c r="C12" s="33"/>
      <c r="D12" s="34"/>
      <c r="F12" s="14">
        <v>5.0</v>
      </c>
      <c r="G12" s="28" t="s">
        <v>53</v>
      </c>
      <c r="H12" s="29" t="s">
        <v>32</v>
      </c>
      <c r="I12" s="30" t="s">
        <v>54</v>
      </c>
      <c r="J12" s="29" t="s">
        <v>34</v>
      </c>
      <c r="K12" s="29" t="s">
        <v>55</v>
      </c>
      <c r="L12" s="31" t="s">
        <v>32</v>
      </c>
      <c r="M12" s="14" t="s">
        <v>56</v>
      </c>
      <c r="N12" s="29" t="s">
        <v>34</v>
      </c>
    </row>
    <row r="13" ht="15.75" customHeight="1">
      <c r="B13" s="32" t="s">
        <v>57</v>
      </c>
      <c r="C13" s="33"/>
      <c r="D13" s="34"/>
      <c r="F13" s="14">
        <v>6.0</v>
      </c>
      <c r="G13" s="28" t="s">
        <v>58</v>
      </c>
      <c r="H13" s="29" t="s">
        <v>32</v>
      </c>
      <c r="I13" s="30" t="s">
        <v>59</v>
      </c>
      <c r="J13" s="29" t="s">
        <v>34</v>
      </c>
      <c r="K13" s="29" t="s">
        <v>60</v>
      </c>
      <c r="L13" s="31" t="s">
        <v>32</v>
      </c>
      <c r="M13" s="14" t="s">
        <v>61</v>
      </c>
      <c r="N13" s="29" t="s">
        <v>34</v>
      </c>
    </row>
    <row r="14" ht="15.75" customHeight="1">
      <c r="B14" s="32" t="s">
        <v>62</v>
      </c>
      <c r="C14" s="33"/>
      <c r="D14" s="34"/>
      <c r="F14" s="14">
        <v>7.0</v>
      </c>
      <c r="G14" s="28" t="s">
        <v>63</v>
      </c>
      <c r="H14" s="29" t="s">
        <v>32</v>
      </c>
      <c r="I14" s="30" t="s">
        <v>64</v>
      </c>
      <c r="J14" s="29" t="s">
        <v>34</v>
      </c>
    </row>
    <row r="15" ht="15.75" customHeight="1">
      <c r="B15" s="32" t="s">
        <v>65</v>
      </c>
      <c r="C15" s="33"/>
      <c r="D15" s="34"/>
      <c r="F15" s="14">
        <v>8.0</v>
      </c>
      <c r="G15" s="28" t="s">
        <v>66</v>
      </c>
      <c r="H15" s="29" t="s">
        <v>32</v>
      </c>
      <c r="I15" s="30" t="s">
        <v>67</v>
      </c>
      <c r="J15" s="29" t="s">
        <v>34</v>
      </c>
    </row>
    <row r="16" ht="15.75" customHeight="1">
      <c r="B16" s="32" t="s">
        <v>68</v>
      </c>
      <c r="C16" s="33"/>
      <c r="D16" s="34"/>
      <c r="F16" s="14">
        <v>9.0</v>
      </c>
      <c r="G16" s="28" t="s">
        <v>69</v>
      </c>
      <c r="H16" s="29" t="s">
        <v>32</v>
      </c>
      <c r="I16" s="30" t="s">
        <v>70</v>
      </c>
      <c r="J16" s="29" t="s">
        <v>34</v>
      </c>
    </row>
    <row r="17" ht="15.75" customHeight="1">
      <c r="B17" s="32" t="s">
        <v>71</v>
      </c>
      <c r="C17" s="33"/>
      <c r="D17" s="34"/>
      <c r="F17" s="14">
        <v>10.0</v>
      </c>
      <c r="G17" s="28" t="s">
        <v>72</v>
      </c>
      <c r="H17" s="29" t="s">
        <v>32</v>
      </c>
      <c r="I17" s="30" t="s">
        <v>73</v>
      </c>
      <c r="J17" s="29" t="s">
        <v>34</v>
      </c>
    </row>
    <row r="18" ht="15.75" customHeight="1">
      <c r="B18" s="32" t="s">
        <v>74</v>
      </c>
      <c r="C18" s="33"/>
      <c r="D18" s="34"/>
      <c r="F18" s="14">
        <v>11.0</v>
      </c>
      <c r="G18" s="28" t="s">
        <v>75</v>
      </c>
      <c r="H18" s="29" t="s">
        <v>32</v>
      </c>
      <c r="I18" s="30" t="s">
        <v>76</v>
      </c>
      <c r="J18" s="29" t="s">
        <v>34</v>
      </c>
    </row>
    <row r="19" ht="15.75" customHeight="1">
      <c r="B19" s="32" t="s">
        <v>77</v>
      </c>
      <c r="C19" s="33"/>
      <c r="D19" s="34"/>
      <c r="F19" s="14">
        <v>12.0</v>
      </c>
      <c r="G19" s="28" t="s">
        <v>78</v>
      </c>
      <c r="H19" s="29" t="s">
        <v>32</v>
      </c>
      <c r="I19" s="30" t="s">
        <v>79</v>
      </c>
      <c r="J19" s="29" t="s">
        <v>34</v>
      </c>
    </row>
    <row r="20" ht="15.75" customHeight="1">
      <c r="B20" s="35" t="s">
        <v>80</v>
      </c>
      <c r="C20" s="33"/>
      <c r="D20" s="34"/>
      <c r="F20" s="14">
        <v>13.0</v>
      </c>
      <c r="G20" s="28" t="s">
        <v>81</v>
      </c>
      <c r="H20" s="29" t="s">
        <v>32</v>
      </c>
      <c r="I20" s="30" t="s">
        <v>82</v>
      </c>
      <c r="J20" s="29" t="s">
        <v>34</v>
      </c>
    </row>
    <row r="21" ht="15.75" customHeight="1">
      <c r="A21" s="36" t="s">
        <v>83</v>
      </c>
      <c r="B21" s="37" t="s">
        <v>84</v>
      </c>
      <c r="C21" s="38">
        <f>(0.877*C10)+C9</f>
        <v>0</v>
      </c>
      <c r="D21" s="34"/>
      <c r="F21" s="14">
        <v>14.0</v>
      </c>
      <c r="G21" s="28" t="s">
        <v>85</v>
      </c>
      <c r="H21" s="29" t="s">
        <v>32</v>
      </c>
      <c r="I21" s="30" t="s">
        <v>86</v>
      </c>
      <c r="J21" s="29" t="s">
        <v>34</v>
      </c>
    </row>
    <row r="22" ht="15.75" customHeight="1">
      <c r="B22" s="39" t="s">
        <v>87</v>
      </c>
      <c r="C22" s="40">
        <f>(0.877*C12)+C11</f>
        <v>0</v>
      </c>
      <c r="D22" s="34"/>
    </row>
    <row r="23" ht="15.75" customHeight="1">
      <c r="A23" s="41" t="s">
        <v>88</v>
      </c>
      <c r="B23" s="37" t="s">
        <v>84</v>
      </c>
      <c r="C23" s="33">
        <f>C9+C10</f>
        <v>0</v>
      </c>
      <c r="D23" s="34"/>
    </row>
    <row r="24" ht="15.75" customHeight="1">
      <c r="B24" s="39" t="s">
        <v>87</v>
      </c>
      <c r="C24" s="33">
        <f>C11+C12</f>
        <v>0</v>
      </c>
      <c r="D24" s="34"/>
    </row>
    <row r="25" ht="15.75" customHeight="1">
      <c r="B25" s="14" t="s">
        <v>89</v>
      </c>
      <c r="C25" s="42">
        <f>SUM(C9:C20)</f>
        <v>0</v>
      </c>
      <c r="D25" s="43"/>
    </row>
    <row r="26" ht="15.75" customHeight="1"/>
    <row r="27" ht="15.75" customHeight="1"/>
    <row r="28" ht="15.75" customHeight="1">
      <c r="A28" s="21" t="s">
        <v>90</v>
      </c>
      <c r="G28" s="14" t="s">
        <v>91</v>
      </c>
    </row>
    <row r="29" ht="15.75" customHeight="1">
      <c r="H29" s="21" t="s">
        <v>92</v>
      </c>
      <c r="I29" s="44" t="s">
        <v>93</v>
      </c>
    </row>
    <row r="30" ht="15.75" customHeight="1">
      <c r="A30" s="14">
        <v>1.0</v>
      </c>
      <c r="B30" s="45" t="s">
        <v>94</v>
      </c>
      <c r="C30" s="45" t="s">
        <v>32</v>
      </c>
      <c r="D30" s="45" t="s">
        <v>34</v>
      </c>
      <c r="E30" s="46"/>
      <c r="F30" s="14">
        <v>1.0</v>
      </c>
      <c r="G30" s="14" t="s">
        <v>95</v>
      </c>
      <c r="H30" s="29" t="s">
        <v>96</v>
      </c>
      <c r="I30" s="47" t="s">
        <v>32</v>
      </c>
      <c r="J30" s="31" t="s">
        <v>34</v>
      </c>
    </row>
    <row r="31" ht="15.75" customHeight="1">
      <c r="A31" s="14">
        <v>2.0</v>
      </c>
      <c r="B31" s="45" t="s">
        <v>97</v>
      </c>
      <c r="C31" s="45" t="s">
        <v>32</v>
      </c>
      <c r="D31" s="45" t="s">
        <v>34</v>
      </c>
      <c r="E31" s="46"/>
      <c r="F31" s="14">
        <v>2.0</v>
      </c>
      <c r="G31" s="14" t="s">
        <v>98</v>
      </c>
      <c r="H31" s="29" t="s">
        <v>99</v>
      </c>
      <c r="I31" s="47" t="s">
        <v>32</v>
      </c>
      <c r="J31" s="31" t="s">
        <v>34</v>
      </c>
    </row>
    <row r="32" ht="15.75" customHeight="1">
      <c r="A32" s="14">
        <v>3.0</v>
      </c>
      <c r="B32" s="45" t="s">
        <v>100</v>
      </c>
      <c r="C32" s="45" t="s">
        <v>32</v>
      </c>
      <c r="D32" s="45" t="s">
        <v>34</v>
      </c>
      <c r="E32" s="46"/>
      <c r="F32" s="14">
        <v>3.0</v>
      </c>
      <c r="G32" s="14" t="s">
        <v>101</v>
      </c>
      <c r="H32" s="29" t="s">
        <v>102</v>
      </c>
      <c r="I32" s="47" t="s">
        <v>32</v>
      </c>
      <c r="J32" s="31" t="s">
        <v>34</v>
      </c>
    </row>
    <row r="33" ht="15.75" customHeight="1">
      <c r="A33" s="14">
        <v>4.0</v>
      </c>
      <c r="B33" s="45" t="s">
        <v>103</v>
      </c>
      <c r="C33" s="45" t="s">
        <v>32</v>
      </c>
      <c r="D33" s="45" t="s">
        <v>34</v>
      </c>
      <c r="E33" s="46"/>
      <c r="F33" s="14">
        <v>4.0</v>
      </c>
      <c r="G33" s="14" t="s">
        <v>104</v>
      </c>
      <c r="H33" s="29" t="s">
        <v>105</v>
      </c>
      <c r="I33" s="47" t="s">
        <v>32</v>
      </c>
      <c r="J33" s="31" t="s">
        <v>34</v>
      </c>
    </row>
    <row r="34" ht="15.75" customHeight="1">
      <c r="A34" s="14">
        <v>5.0</v>
      </c>
      <c r="B34" s="45" t="s">
        <v>106</v>
      </c>
      <c r="C34" s="45" t="s">
        <v>32</v>
      </c>
      <c r="D34" s="45" t="s">
        <v>34</v>
      </c>
      <c r="E34" s="46"/>
      <c r="F34" s="14">
        <v>5.0</v>
      </c>
      <c r="G34" s="14" t="s">
        <v>107</v>
      </c>
      <c r="H34" s="29" t="s">
        <v>108</v>
      </c>
      <c r="I34" s="47" t="s">
        <v>32</v>
      </c>
      <c r="J34" s="31" t="s">
        <v>34</v>
      </c>
    </row>
    <row r="35" ht="15.75" customHeight="1">
      <c r="A35" s="14">
        <v>6.0</v>
      </c>
      <c r="B35" s="45" t="s">
        <v>109</v>
      </c>
      <c r="C35" s="45" t="s">
        <v>32</v>
      </c>
      <c r="D35" s="45" t="s">
        <v>34</v>
      </c>
      <c r="E35" s="46"/>
      <c r="F35" s="14">
        <v>6.0</v>
      </c>
      <c r="G35" s="14" t="s">
        <v>110</v>
      </c>
      <c r="H35" s="29" t="s">
        <v>111</v>
      </c>
      <c r="I35" s="47" t="s">
        <v>32</v>
      </c>
      <c r="J35" s="31" t="s">
        <v>34</v>
      </c>
    </row>
    <row r="36" ht="15.75" customHeight="1">
      <c r="A36" s="14">
        <v>7.0</v>
      </c>
      <c r="B36" s="45" t="s">
        <v>112</v>
      </c>
      <c r="C36" s="45" t="s">
        <v>32</v>
      </c>
      <c r="D36" s="45" t="s">
        <v>34</v>
      </c>
      <c r="E36" s="46"/>
      <c r="F36" s="14">
        <v>7.0</v>
      </c>
      <c r="G36" s="14" t="s">
        <v>113</v>
      </c>
      <c r="H36" s="29" t="s">
        <v>114</v>
      </c>
      <c r="I36" s="47" t="s">
        <v>32</v>
      </c>
      <c r="J36" s="31" t="s">
        <v>34</v>
      </c>
    </row>
    <row r="37" ht="15.75" customHeight="1">
      <c r="A37" s="14">
        <v>8.0</v>
      </c>
      <c r="B37" s="45" t="s">
        <v>115</v>
      </c>
      <c r="C37" s="45" t="s">
        <v>32</v>
      </c>
      <c r="D37" s="45" t="s">
        <v>34</v>
      </c>
      <c r="E37" s="46"/>
      <c r="F37" s="14">
        <v>8.0</v>
      </c>
      <c r="G37" s="14" t="s">
        <v>116</v>
      </c>
      <c r="H37" s="29" t="s">
        <v>117</v>
      </c>
      <c r="I37" s="47" t="s">
        <v>32</v>
      </c>
      <c r="J37" s="31" t="s">
        <v>34</v>
      </c>
    </row>
    <row r="38" ht="15.75" customHeight="1">
      <c r="A38" s="14">
        <v>9.0</v>
      </c>
      <c r="B38" s="45" t="s">
        <v>118</v>
      </c>
      <c r="C38" s="45" t="s">
        <v>32</v>
      </c>
      <c r="D38" s="45" t="s">
        <v>34</v>
      </c>
      <c r="E38" s="46"/>
      <c r="F38" s="14">
        <v>9.0</v>
      </c>
      <c r="G38" s="14" t="s">
        <v>119</v>
      </c>
      <c r="H38" s="29" t="s">
        <v>120</v>
      </c>
      <c r="I38" s="47" t="s">
        <v>32</v>
      </c>
      <c r="J38" s="31" t="s">
        <v>34</v>
      </c>
    </row>
    <row r="39" ht="15.75" customHeight="1">
      <c r="A39" s="14">
        <v>10.0</v>
      </c>
      <c r="B39" s="45" t="s">
        <v>121</v>
      </c>
      <c r="C39" s="45" t="s">
        <v>32</v>
      </c>
      <c r="D39" s="45" t="s">
        <v>34</v>
      </c>
      <c r="E39" s="46"/>
      <c r="F39" s="14">
        <v>10.0</v>
      </c>
      <c r="G39" s="14" t="s">
        <v>122</v>
      </c>
      <c r="H39" s="29" t="s">
        <v>123</v>
      </c>
      <c r="I39" s="47" t="s">
        <v>32</v>
      </c>
      <c r="J39" s="31" t="s">
        <v>34</v>
      </c>
    </row>
    <row r="40" ht="15.75" customHeight="1">
      <c r="A40" s="14">
        <v>11.0</v>
      </c>
      <c r="B40" s="45" t="s">
        <v>124</v>
      </c>
      <c r="C40" s="45" t="s">
        <v>32</v>
      </c>
      <c r="D40" s="45" t="s">
        <v>34</v>
      </c>
      <c r="E40" s="46"/>
      <c r="F40" s="14">
        <v>11.0</v>
      </c>
      <c r="G40" s="14" t="s">
        <v>125</v>
      </c>
      <c r="H40" s="29" t="s">
        <v>126</v>
      </c>
      <c r="I40" s="47" t="s">
        <v>32</v>
      </c>
      <c r="J40" s="31" t="s">
        <v>34</v>
      </c>
    </row>
    <row r="41" ht="15.75" customHeight="1">
      <c r="A41" s="14">
        <v>12.0</v>
      </c>
      <c r="B41" s="45" t="s">
        <v>127</v>
      </c>
      <c r="C41" s="45" t="s">
        <v>32</v>
      </c>
      <c r="D41" s="45" t="s">
        <v>34</v>
      </c>
      <c r="E41" s="46"/>
      <c r="F41" s="14">
        <v>12.0</v>
      </c>
      <c r="G41" s="14" t="s">
        <v>128</v>
      </c>
      <c r="H41" s="29" t="s">
        <v>129</v>
      </c>
      <c r="I41" s="47" t="s">
        <v>32</v>
      </c>
      <c r="J41" s="31" t="s">
        <v>34</v>
      </c>
    </row>
    <row r="42" ht="15.75" customHeight="1">
      <c r="A42" s="14">
        <v>13.0</v>
      </c>
      <c r="B42" s="45" t="s">
        <v>130</v>
      </c>
      <c r="C42" s="45" t="s">
        <v>32</v>
      </c>
      <c r="D42" s="45" t="s">
        <v>34</v>
      </c>
      <c r="E42" s="46"/>
      <c r="F42" s="14">
        <v>13.0</v>
      </c>
      <c r="G42" s="14" t="s">
        <v>131</v>
      </c>
      <c r="H42" s="29" t="s">
        <v>132</v>
      </c>
      <c r="I42" s="47" t="s">
        <v>32</v>
      </c>
      <c r="J42" s="31" t="s">
        <v>34</v>
      </c>
    </row>
    <row r="43" ht="15.75" customHeight="1">
      <c r="A43" s="14">
        <v>14.0</v>
      </c>
      <c r="B43" s="45" t="s">
        <v>133</v>
      </c>
      <c r="C43" s="45" t="s">
        <v>32</v>
      </c>
      <c r="D43" s="45" t="s">
        <v>34</v>
      </c>
      <c r="E43" s="46"/>
      <c r="F43" s="14">
        <v>14.0</v>
      </c>
      <c r="G43" s="14" t="s">
        <v>134</v>
      </c>
      <c r="H43" s="29" t="s">
        <v>135</v>
      </c>
      <c r="I43" s="47" t="s">
        <v>32</v>
      </c>
      <c r="J43" s="31" t="s">
        <v>34</v>
      </c>
    </row>
    <row r="44" ht="15.75" customHeight="1">
      <c r="A44" s="14">
        <v>15.0</v>
      </c>
      <c r="B44" s="45" t="s">
        <v>136</v>
      </c>
      <c r="C44" s="45" t="s">
        <v>32</v>
      </c>
      <c r="D44" s="45" t="s">
        <v>34</v>
      </c>
      <c r="E44" s="46"/>
      <c r="F44" s="14">
        <v>15.0</v>
      </c>
      <c r="G44" s="14" t="s">
        <v>137</v>
      </c>
    </row>
    <row r="45" ht="15.75" customHeight="1">
      <c r="A45" s="14">
        <v>16.0</v>
      </c>
      <c r="B45" s="45" t="s">
        <v>138</v>
      </c>
      <c r="C45" s="45" t="s">
        <v>32</v>
      </c>
      <c r="D45" s="45" t="s">
        <v>34</v>
      </c>
      <c r="E45" s="46"/>
      <c r="F45" s="14">
        <v>16.0</v>
      </c>
      <c r="G45" s="14" t="s">
        <v>139</v>
      </c>
    </row>
    <row r="46" ht="15.75" customHeight="1">
      <c r="A46" s="14">
        <v>17.0</v>
      </c>
      <c r="B46" s="45" t="s">
        <v>140</v>
      </c>
      <c r="C46" s="45" t="s">
        <v>32</v>
      </c>
      <c r="D46" s="45" t="s">
        <v>34</v>
      </c>
      <c r="E46" s="46"/>
      <c r="F46" s="14">
        <v>17.0</v>
      </c>
      <c r="G46" s="14" t="s">
        <v>141</v>
      </c>
    </row>
    <row r="47" ht="15.75" customHeight="1">
      <c r="A47" s="14">
        <v>18.0</v>
      </c>
      <c r="B47" s="45" t="s">
        <v>142</v>
      </c>
      <c r="C47" s="45" t="s">
        <v>32</v>
      </c>
      <c r="D47" s="45" t="s">
        <v>34</v>
      </c>
      <c r="E47" s="46"/>
      <c r="F47" s="14">
        <v>18.0</v>
      </c>
      <c r="G47" s="14" t="s">
        <v>143</v>
      </c>
    </row>
    <row r="48" ht="15.75" customHeight="1">
      <c r="A48" s="14">
        <v>19.0</v>
      </c>
      <c r="B48" s="45" t="s">
        <v>144</v>
      </c>
      <c r="C48" s="45" t="s">
        <v>32</v>
      </c>
      <c r="D48" s="45" t="s">
        <v>34</v>
      </c>
      <c r="E48" s="46"/>
      <c r="F48" s="14">
        <v>19.0</v>
      </c>
      <c r="G48" s="14" t="s">
        <v>145</v>
      </c>
    </row>
    <row r="49" ht="15.75" customHeight="1">
      <c r="A49" s="14">
        <v>20.0</v>
      </c>
      <c r="B49" s="45" t="s">
        <v>146</v>
      </c>
      <c r="C49" s="45" t="s">
        <v>32</v>
      </c>
      <c r="D49" s="45" t="s">
        <v>34</v>
      </c>
      <c r="E49" s="46"/>
      <c r="F49" s="14">
        <v>20.0</v>
      </c>
      <c r="G49" s="14" t="s">
        <v>147</v>
      </c>
    </row>
    <row r="50" ht="15.75" customHeight="1">
      <c r="A50" s="14">
        <v>21.0</v>
      </c>
      <c r="B50" s="45" t="s">
        <v>148</v>
      </c>
      <c r="C50" s="45" t="s">
        <v>32</v>
      </c>
      <c r="D50" s="45" t="s">
        <v>34</v>
      </c>
      <c r="E50" s="46"/>
      <c r="F50" s="14">
        <v>21.0</v>
      </c>
      <c r="G50" s="14" t="s">
        <v>149</v>
      </c>
    </row>
    <row r="51" ht="15.75" customHeight="1">
      <c r="A51" s="14">
        <v>22.0</v>
      </c>
      <c r="B51" s="45" t="s">
        <v>150</v>
      </c>
      <c r="C51" s="45" t="s">
        <v>32</v>
      </c>
      <c r="D51" s="45" t="s">
        <v>34</v>
      </c>
      <c r="E51" s="46"/>
      <c r="F51" s="14">
        <v>22.0</v>
      </c>
      <c r="G51" s="14" t="s">
        <v>151</v>
      </c>
    </row>
    <row r="52" ht="15.75" customHeight="1">
      <c r="A52" s="14">
        <v>23.0</v>
      </c>
      <c r="B52" s="45" t="s">
        <v>152</v>
      </c>
      <c r="C52" s="45" t="s">
        <v>32</v>
      </c>
      <c r="D52" s="45" t="s">
        <v>34</v>
      </c>
      <c r="E52" s="46"/>
      <c r="F52" s="14">
        <v>23.0</v>
      </c>
      <c r="G52" s="14" t="s">
        <v>153</v>
      </c>
    </row>
    <row r="53" ht="15.75" customHeight="1">
      <c r="A53" s="14">
        <v>24.0</v>
      </c>
      <c r="B53" s="45" t="s">
        <v>154</v>
      </c>
      <c r="C53" s="45" t="s">
        <v>32</v>
      </c>
      <c r="D53" s="45" t="s">
        <v>34</v>
      </c>
      <c r="E53" s="46"/>
      <c r="F53" s="14">
        <v>24.0</v>
      </c>
      <c r="G53" s="14" t="s">
        <v>155</v>
      </c>
    </row>
    <row r="54" ht="15.75" customHeight="1">
      <c r="A54" s="14">
        <v>25.0</v>
      </c>
      <c r="B54" s="45" t="s">
        <v>156</v>
      </c>
      <c r="C54" s="45" t="s">
        <v>32</v>
      </c>
      <c r="D54" s="45" t="s">
        <v>34</v>
      </c>
      <c r="E54" s="46"/>
      <c r="F54" s="14">
        <v>25.0</v>
      </c>
      <c r="G54" s="14" t="s">
        <v>157</v>
      </c>
    </row>
    <row r="55" ht="15.75" customHeight="1">
      <c r="A55" s="14">
        <v>26.0</v>
      </c>
      <c r="B55" s="45" t="s">
        <v>158</v>
      </c>
      <c r="C55" s="45" t="s">
        <v>32</v>
      </c>
      <c r="D55" s="45" t="s">
        <v>34</v>
      </c>
      <c r="E55" s="46"/>
      <c r="F55" s="14">
        <v>26.0</v>
      </c>
      <c r="G55" s="14" t="s">
        <v>159</v>
      </c>
    </row>
    <row r="56" ht="15.75" customHeight="1">
      <c r="A56" s="14">
        <v>27.0</v>
      </c>
      <c r="B56" s="45" t="s">
        <v>160</v>
      </c>
      <c r="C56" s="45" t="s">
        <v>32</v>
      </c>
      <c r="D56" s="45" t="s">
        <v>34</v>
      </c>
      <c r="E56" s="46"/>
      <c r="F56" s="14">
        <v>27.0</v>
      </c>
      <c r="G56" s="14" t="s">
        <v>161</v>
      </c>
    </row>
    <row r="57" ht="15.75" customHeight="1">
      <c r="A57" s="14">
        <v>28.0</v>
      </c>
      <c r="B57" s="45" t="s">
        <v>162</v>
      </c>
      <c r="C57" s="45" t="s">
        <v>32</v>
      </c>
      <c r="D57" s="45" t="s">
        <v>34</v>
      </c>
      <c r="E57" s="46"/>
      <c r="F57" s="14">
        <v>28.0</v>
      </c>
      <c r="G57" s="14" t="s">
        <v>163</v>
      </c>
    </row>
    <row r="58" ht="15.75" customHeight="1">
      <c r="A58" s="14">
        <v>29.0</v>
      </c>
      <c r="B58" s="45" t="s">
        <v>164</v>
      </c>
      <c r="C58" s="45" t="s">
        <v>32</v>
      </c>
      <c r="D58" s="45" t="s">
        <v>34</v>
      </c>
      <c r="E58" s="46"/>
      <c r="F58" s="14">
        <v>29.0</v>
      </c>
      <c r="G58" s="14" t="s">
        <v>165</v>
      </c>
    </row>
    <row r="59" ht="15.75" customHeight="1">
      <c r="A59" s="14">
        <v>30.0</v>
      </c>
      <c r="B59" s="45" t="s">
        <v>166</v>
      </c>
      <c r="C59" s="45" t="s">
        <v>32</v>
      </c>
      <c r="D59" s="45" t="s">
        <v>34</v>
      </c>
      <c r="E59" s="46"/>
      <c r="F59" s="14">
        <v>30.0</v>
      </c>
      <c r="G59" s="14" t="s">
        <v>135</v>
      </c>
    </row>
    <row r="60" ht="15.75" customHeight="1">
      <c r="A60" s="14">
        <v>31.0</v>
      </c>
      <c r="B60" s="45" t="s">
        <v>167</v>
      </c>
      <c r="C60" s="45" t="s">
        <v>32</v>
      </c>
      <c r="D60" s="45" t="s">
        <v>34</v>
      </c>
      <c r="E60" s="46"/>
    </row>
    <row r="61" ht="15.75" customHeight="1">
      <c r="A61" s="14">
        <v>32.0</v>
      </c>
      <c r="B61" s="45" t="s">
        <v>168</v>
      </c>
      <c r="C61" s="45" t="s">
        <v>32</v>
      </c>
      <c r="D61" s="45" t="s">
        <v>34</v>
      </c>
      <c r="E61" s="46"/>
    </row>
    <row r="62" ht="15.75" customHeight="1">
      <c r="A62" s="14">
        <v>33.0</v>
      </c>
      <c r="B62" s="45" t="s">
        <v>169</v>
      </c>
      <c r="C62" s="45" t="s">
        <v>32</v>
      </c>
      <c r="D62" s="45" t="s">
        <v>34</v>
      </c>
      <c r="E62" s="46"/>
    </row>
    <row r="63" ht="15.75" customHeight="1">
      <c r="A63" s="14">
        <v>34.0</v>
      </c>
      <c r="B63" s="45" t="s">
        <v>170</v>
      </c>
      <c r="C63" s="45" t="s">
        <v>32</v>
      </c>
      <c r="D63" s="45" t="s">
        <v>34</v>
      </c>
      <c r="E63" s="46"/>
      <c r="G63" s="48" t="s">
        <v>171</v>
      </c>
      <c r="H63" s="49" t="s">
        <v>32</v>
      </c>
      <c r="I63" s="49" t="s">
        <v>34</v>
      </c>
    </row>
    <row r="64" ht="15.75" customHeight="1">
      <c r="A64" s="14">
        <v>35.0</v>
      </c>
      <c r="B64" s="45" t="s">
        <v>172</v>
      </c>
      <c r="C64" s="45" t="s">
        <v>32</v>
      </c>
      <c r="D64" s="45" t="s">
        <v>34</v>
      </c>
      <c r="E64" s="46"/>
      <c r="G64" s="48" t="s">
        <v>173</v>
      </c>
      <c r="H64" s="46"/>
      <c r="I64" s="46"/>
    </row>
    <row r="65" ht="15.75" customHeight="1">
      <c r="A65" s="14">
        <v>36.0</v>
      </c>
      <c r="B65" s="45" t="s">
        <v>174</v>
      </c>
      <c r="C65" s="45" t="s">
        <v>32</v>
      </c>
      <c r="D65" s="45" t="s">
        <v>34</v>
      </c>
      <c r="E65" s="46"/>
    </row>
    <row r="66" ht="15.75" customHeight="1">
      <c r="A66" s="14">
        <v>37.0</v>
      </c>
      <c r="B66" s="45" t="s">
        <v>175</v>
      </c>
      <c r="C66" s="45" t="s">
        <v>32</v>
      </c>
      <c r="D66" s="45" t="s">
        <v>34</v>
      </c>
      <c r="E66" s="46"/>
    </row>
    <row r="67" ht="15.75" customHeight="1">
      <c r="A67" s="14">
        <v>38.0</v>
      </c>
      <c r="B67" s="45" t="s">
        <v>176</v>
      </c>
      <c r="C67" s="45" t="s">
        <v>32</v>
      </c>
      <c r="D67" s="45" t="s">
        <v>34</v>
      </c>
      <c r="E67" s="46"/>
    </row>
    <row r="68" ht="15.75" customHeight="1">
      <c r="A68" s="14">
        <v>39.0</v>
      </c>
      <c r="B68" s="45" t="s">
        <v>177</v>
      </c>
      <c r="C68" s="45" t="s">
        <v>32</v>
      </c>
      <c r="D68" s="45" t="s">
        <v>34</v>
      </c>
      <c r="E68" s="46"/>
    </row>
    <row r="69" ht="15.75" customHeight="1">
      <c r="A69" s="14">
        <v>40.0</v>
      </c>
      <c r="B69" s="45" t="s">
        <v>178</v>
      </c>
      <c r="C69" s="45" t="s">
        <v>32</v>
      </c>
      <c r="D69" s="45" t="s">
        <v>34</v>
      </c>
      <c r="E69" s="46"/>
    </row>
    <row r="70" ht="15.75" customHeight="1">
      <c r="A70" s="14">
        <v>41.0</v>
      </c>
      <c r="B70" s="45" t="s">
        <v>179</v>
      </c>
      <c r="C70" s="45" t="s">
        <v>32</v>
      </c>
      <c r="D70" s="45" t="s">
        <v>34</v>
      </c>
      <c r="E70" s="50" t="s">
        <v>180</v>
      </c>
    </row>
    <row r="71" ht="15.75" customHeight="1">
      <c r="A71" s="14">
        <v>42.0</v>
      </c>
      <c r="B71" s="45" t="s">
        <v>181</v>
      </c>
      <c r="C71" s="45" t="s">
        <v>32</v>
      </c>
      <c r="D71" s="45" t="s">
        <v>34</v>
      </c>
      <c r="E71" s="46"/>
    </row>
    <row r="72" ht="15.75" customHeight="1">
      <c r="A72" s="14">
        <v>43.0</v>
      </c>
      <c r="B72" s="45" t="s">
        <v>182</v>
      </c>
      <c r="C72" s="45" t="s">
        <v>32</v>
      </c>
      <c r="D72" s="45" t="s">
        <v>34</v>
      </c>
      <c r="E72" s="46"/>
    </row>
    <row r="73" ht="15.75" customHeight="1">
      <c r="A73" s="14">
        <v>44.0</v>
      </c>
      <c r="B73" s="45" t="s">
        <v>183</v>
      </c>
      <c r="C73" s="45" t="s">
        <v>32</v>
      </c>
      <c r="D73" s="45" t="s">
        <v>34</v>
      </c>
      <c r="E73" s="46"/>
    </row>
    <row r="74" ht="15.75" customHeight="1">
      <c r="A74" s="14">
        <v>45.0</v>
      </c>
      <c r="B74" s="45" t="s">
        <v>184</v>
      </c>
      <c r="C74" s="45" t="s">
        <v>32</v>
      </c>
      <c r="D74" s="45" t="s">
        <v>34</v>
      </c>
      <c r="E74" s="46"/>
    </row>
    <row r="75" ht="15.75" customHeight="1">
      <c r="A75" s="14">
        <v>46.0</v>
      </c>
      <c r="B75" s="45" t="s">
        <v>185</v>
      </c>
      <c r="C75" s="45" t="s">
        <v>32</v>
      </c>
      <c r="D75" s="45" t="s">
        <v>34</v>
      </c>
      <c r="E75" s="46"/>
    </row>
    <row r="76" ht="15.75" customHeight="1">
      <c r="A76" s="14">
        <v>47.0</v>
      </c>
      <c r="B76" s="45" t="s">
        <v>186</v>
      </c>
      <c r="C76" s="45" t="s">
        <v>32</v>
      </c>
      <c r="D76" s="45" t="s">
        <v>34</v>
      </c>
      <c r="E76" s="46"/>
    </row>
    <row r="77" ht="15.75" customHeight="1">
      <c r="A77" s="14">
        <v>48.0</v>
      </c>
      <c r="B77" s="45" t="s">
        <v>187</v>
      </c>
      <c r="C77" s="45" t="s">
        <v>32</v>
      </c>
      <c r="D77" s="45" t="s">
        <v>34</v>
      </c>
      <c r="E77" s="46"/>
    </row>
    <row r="78" ht="15.75" customHeight="1">
      <c r="A78" s="14">
        <v>49.0</v>
      </c>
      <c r="B78" s="45" t="s">
        <v>188</v>
      </c>
      <c r="C78" s="45" t="s">
        <v>32</v>
      </c>
      <c r="D78" s="45" t="s">
        <v>34</v>
      </c>
      <c r="E78" s="46"/>
    </row>
    <row r="79" ht="15.75" customHeight="1">
      <c r="C79" s="51"/>
      <c r="D79" s="51"/>
    </row>
    <row r="80" ht="15.75" customHeight="1">
      <c r="C80" s="51"/>
      <c r="D80" s="51"/>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6">
    <mergeCell ref="B3:C3"/>
    <mergeCell ref="H3:I3"/>
    <mergeCell ref="F6:H6"/>
    <mergeCell ref="A21:A22"/>
    <mergeCell ref="A23:A24"/>
    <mergeCell ref="A28:C28"/>
  </mergeCells>
  <printOptions/>
  <pageMargins bottom="0.75" footer="0.0" header="0.0" left="0.7" right="0.7" top="0.75"/>
  <pageSetup fitToWidth="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1"/>
    <col customWidth="1" min="2" max="2" width="18.57"/>
    <col customWidth="1" min="3" max="3" width="20.43"/>
    <col customWidth="1" min="4" max="4" width="13.14"/>
    <col customWidth="1" min="5" max="5" width="10.86"/>
    <col customWidth="1" min="6" max="6" width="12.14"/>
    <col customWidth="1" min="7" max="7" width="6.43"/>
    <col customWidth="1" min="8" max="8" width="13.86"/>
    <col customWidth="1" min="9" max="9" width="0.86"/>
    <col customWidth="1" min="10"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189</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65" t="s">
        <v>190</v>
      </c>
      <c r="D9" s="54"/>
      <c r="E9" s="54"/>
      <c r="F9" s="66" t="str">
        <f>DANE!J2</f>
        <v/>
      </c>
      <c r="G9" s="67"/>
      <c r="H9" s="64"/>
      <c r="I9" s="55"/>
      <c r="J9" s="55"/>
      <c r="K9" s="55"/>
      <c r="L9" s="55"/>
      <c r="M9" s="55"/>
      <c r="N9" s="55"/>
      <c r="O9" s="55"/>
      <c r="P9" s="55"/>
      <c r="Q9" s="55"/>
      <c r="R9" s="55"/>
      <c r="S9" s="55"/>
      <c r="T9" s="55"/>
      <c r="U9" s="55"/>
      <c r="V9" s="55"/>
    </row>
    <row r="10" ht="15.75" customHeight="1">
      <c r="A10" s="68" t="s">
        <v>191</v>
      </c>
      <c r="B10" s="69"/>
      <c r="C10" s="70" t="str">
        <f>DANE!C2</f>
        <v/>
      </c>
      <c r="D10" s="71"/>
      <c r="E10" s="71"/>
      <c r="F10" s="71"/>
      <c r="G10" s="71"/>
      <c r="H10" s="69"/>
      <c r="I10" s="55"/>
      <c r="J10" s="55"/>
      <c r="K10" s="55"/>
      <c r="L10" s="55"/>
      <c r="M10" s="55"/>
      <c r="N10" s="55"/>
      <c r="O10" s="55"/>
      <c r="P10" s="55"/>
      <c r="Q10" s="55"/>
      <c r="R10" s="55"/>
      <c r="S10" s="55"/>
      <c r="T10" s="55"/>
      <c r="U10" s="55"/>
      <c r="V10" s="55"/>
    </row>
    <row r="11" ht="13.5" customHeight="1">
      <c r="A11" s="72"/>
      <c r="B11" s="73"/>
      <c r="C11" s="74" t="str">
        <f>DANE!D2</f>
        <v/>
      </c>
      <c r="H11" s="73"/>
      <c r="I11" s="55"/>
      <c r="J11" s="55"/>
      <c r="K11" s="55"/>
      <c r="L11" s="55"/>
      <c r="M11" s="55"/>
      <c r="N11" s="55"/>
      <c r="O11" s="55"/>
      <c r="P11" s="55"/>
      <c r="Q11" s="55"/>
      <c r="R11" s="55"/>
      <c r="S11" s="55"/>
      <c r="T11" s="55"/>
      <c r="U11" s="55"/>
      <c r="V11" s="55"/>
    </row>
    <row r="12" ht="13.5" customHeight="1">
      <c r="A12" s="75"/>
      <c r="B12" s="76"/>
      <c r="C12" s="75"/>
      <c r="D12" s="77"/>
      <c r="E12" s="77"/>
      <c r="F12" s="77"/>
      <c r="G12" s="77"/>
      <c r="H12" s="76"/>
      <c r="I12" s="55"/>
      <c r="J12" s="55"/>
      <c r="K12" s="55"/>
      <c r="L12" s="55"/>
      <c r="M12" s="55"/>
      <c r="N12" s="55"/>
      <c r="O12" s="55"/>
      <c r="P12" s="55"/>
      <c r="Q12" s="55"/>
      <c r="R12" s="55"/>
      <c r="S12" s="55"/>
      <c r="T12" s="55"/>
      <c r="U12" s="55"/>
      <c r="V12" s="55"/>
    </row>
    <row r="13" ht="23.25" customHeight="1">
      <c r="A13" s="78" t="s">
        <v>192</v>
      </c>
      <c r="B13" s="71"/>
      <c r="C13" s="79" t="s">
        <v>193</v>
      </c>
      <c r="D13" s="80"/>
      <c r="E13" s="80"/>
      <c r="F13" s="81"/>
      <c r="G13" s="82" t="s">
        <v>194</v>
      </c>
      <c r="H13" s="69"/>
      <c r="I13" s="55"/>
      <c r="J13" s="55"/>
      <c r="K13" s="55"/>
      <c r="L13" s="55"/>
      <c r="M13" s="55"/>
      <c r="N13" s="55"/>
      <c r="O13" s="55"/>
      <c r="P13" s="55"/>
      <c r="Q13" s="55"/>
      <c r="R13" s="55"/>
      <c r="S13" s="55"/>
      <c r="T13" s="55"/>
      <c r="U13" s="55"/>
      <c r="V13" s="55"/>
    </row>
    <row r="14" ht="20.25" customHeight="1">
      <c r="A14" s="83" t="s">
        <v>195</v>
      </c>
      <c r="C14" s="84" t="s">
        <v>196</v>
      </c>
      <c r="D14" s="85"/>
      <c r="E14" s="85"/>
      <c r="F14" s="86"/>
      <c r="G14" s="87" t="s">
        <v>197</v>
      </c>
      <c r="H14" s="73"/>
      <c r="I14" s="55"/>
      <c r="J14" s="55"/>
      <c r="K14" s="55"/>
      <c r="L14" s="55"/>
      <c r="M14" s="55"/>
      <c r="N14" s="55"/>
      <c r="O14" s="55"/>
      <c r="P14" s="55"/>
      <c r="Q14" s="55"/>
      <c r="R14" s="55"/>
      <c r="S14" s="55"/>
      <c r="T14" s="55"/>
      <c r="U14" s="55"/>
      <c r="V14" s="55"/>
    </row>
    <row r="15" ht="21.75" customHeight="1">
      <c r="A15" s="88" t="str">
        <f>DANE!B2</f>
        <v/>
      </c>
      <c r="B15" s="71"/>
      <c r="C15" s="89" t="str">
        <f>DANE!H2</f>
        <v/>
      </c>
      <c r="F15" s="73"/>
      <c r="G15" s="90" t="str">
        <f>DANE!C5</f>
        <v>Prawidłowy</v>
      </c>
      <c r="H15" s="69"/>
      <c r="I15" s="55"/>
      <c r="J15" s="55"/>
      <c r="K15" s="55"/>
      <c r="L15" s="55"/>
      <c r="M15" s="55"/>
      <c r="N15" s="55"/>
      <c r="O15" s="55"/>
      <c r="P15" s="55"/>
      <c r="Q15" s="55"/>
      <c r="R15" s="55"/>
      <c r="S15" s="55"/>
      <c r="T15" s="55"/>
      <c r="U15" s="55"/>
      <c r="V15" s="55"/>
    </row>
    <row r="16" ht="24.75" customHeight="1">
      <c r="A16" s="91" t="s">
        <v>198</v>
      </c>
      <c r="B16" s="71"/>
      <c r="C16" s="91" t="s">
        <v>199</v>
      </c>
      <c r="D16" s="69"/>
      <c r="E16" s="91" t="s">
        <v>200</v>
      </c>
      <c r="F16" s="69"/>
      <c r="G16" s="82" t="s">
        <v>13</v>
      </c>
      <c r="H16" s="69"/>
      <c r="I16" s="55"/>
      <c r="J16" s="55"/>
      <c r="K16" s="55"/>
      <c r="L16" s="55"/>
      <c r="M16" s="55"/>
      <c r="N16" s="55"/>
      <c r="O16" s="55"/>
      <c r="P16" s="55"/>
      <c r="Q16" s="55"/>
      <c r="R16" s="55"/>
      <c r="S16" s="55"/>
      <c r="T16" s="55"/>
      <c r="U16" s="55"/>
      <c r="V16" s="55"/>
    </row>
    <row r="17" ht="14.25" customHeight="1">
      <c r="A17" s="83" t="s">
        <v>201</v>
      </c>
      <c r="C17" s="83" t="s">
        <v>201</v>
      </c>
      <c r="D17" s="73"/>
      <c r="E17" s="75"/>
      <c r="F17" s="76"/>
      <c r="G17" s="77"/>
      <c r="H17" s="76"/>
      <c r="I17" s="55"/>
      <c r="J17" s="55"/>
      <c r="K17" s="55"/>
      <c r="L17" s="55"/>
      <c r="M17" s="55"/>
      <c r="N17" s="55"/>
      <c r="O17" s="55"/>
      <c r="P17" s="55"/>
      <c r="Q17" s="55"/>
      <c r="R17" s="55"/>
      <c r="S17" s="55"/>
      <c r="T17" s="55"/>
      <c r="U17" s="55"/>
      <c r="V17" s="55"/>
    </row>
    <row r="18" ht="19.5" customHeight="1">
      <c r="A18" s="92" t="s">
        <v>202</v>
      </c>
      <c r="B18" s="93"/>
      <c r="C18" s="92" t="s">
        <v>202</v>
      </c>
      <c r="D18" s="94"/>
      <c r="E18" s="92" t="str">
        <f>DANE!E2</f>
        <v/>
      </c>
      <c r="F18" s="94"/>
      <c r="G18" s="95">
        <f>H7</f>
        <v>44005</v>
      </c>
      <c r="H18" s="94"/>
      <c r="I18" s="55"/>
      <c r="J18" s="55"/>
      <c r="K18" s="55"/>
      <c r="L18" s="55"/>
      <c r="M18" s="55"/>
      <c r="N18" s="55"/>
      <c r="O18" s="55"/>
      <c r="P18" s="55"/>
      <c r="Q18" s="55"/>
      <c r="R18" s="55"/>
      <c r="S18" s="55"/>
      <c r="T18" s="55"/>
      <c r="U18" s="55"/>
      <c r="V18" s="55"/>
    </row>
    <row r="19" ht="27.0" customHeight="1">
      <c r="A19" s="96" t="s">
        <v>203</v>
      </c>
      <c r="B19" s="77"/>
      <c r="C19" s="77"/>
      <c r="D19" s="76"/>
      <c r="E19" s="97" t="s">
        <v>21</v>
      </c>
      <c r="F19" s="77"/>
      <c r="G19" s="77"/>
      <c r="H19" s="76"/>
      <c r="I19" s="55"/>
      <c r="J19" s="55"/>
      <c r="K19" s="55"/>
      <c r="L19" s="55"/>
      <c r="M19" s="55"/>
      <c r="N19" s="55"/>
      <c r="O19" s="55"/>
      <c r="P19" s="55"/>
      <c r="Q19" s="55"/>
      <c r="R19" s="55"/>
      <c r="S19" s="55"/>
      <c r="T19" s="55"/>
      <c r="U19" s="55"/>
      <c r="V19" s="55"/>
    </row>
    <row r="20" ht="25.5" customHeight="1">
      <c r="A20" s="98"/>
      <c r="B20" s="77"/>
      <c r="C20" s="77"/>
      <c r="D20" s="99"/>
      <c r="E20" s="100" t="s">
        <v>22</v>
      </c>
      <c r="F20" s="77"/>
      <c r="G20" s="77"/>
      <c r="H20" s="76"/>
      <c r="I20" s="55"/>
      <c r="J20" s="55"/>
      <c r="K20" s="55"/>
      <c r="L20" s="55"/>
      <c r="M20" s="55"/>
      <c r="N20" s="55"/>
      <c r="O20" s="55"/>
      <c r="P20" s="55"/>
      <c r="Q20" s="55"/>
      <c r="R20" s="55"/>
      <c r="S20" s="55"/>
      <c r="T20" s="55"/>
      <c r="U20" s="55"/>
      <c r="V20" s="55"/>
    </row>
    <row r="21" ht="15.75" customHeight="1">
      <c r="A21" s="63"/>
      <c r="B21" s="63"/>
      <c r="C21" s="63"/>
      <c r="D21" s="63"/>
      <c r="E21" s="63"/>
      <c r="F21" s="63"/>
      <c r="G21" s="63"/>
      <c r="H21" s="63"/>
      <c r="I21" s="55"/>
      <c r="J21" s="55"/>
      <c r="K21" s="55"/>
      <c r="L21" s="55"/>
      <c r="M21" s="55"/>
      <c r="N21" s="55"/>
      <c r="O21" s="55"/>
      <c r="P21" s="55"/>
      <c r="Q21" s="55"/>
      <c r="R21" s="55"/>
      <c r="S21" s="55"/>
      <c r="T21" s="55"/>
      <c r="U21" s="55"/>
      <c r="V21" s="55"/>
    </row>
    <row r="22" ht="15.75" customHeight="1">
      <c r="A22" s="64"/>
      <c r="B22" s="101" t="s">
        <v>204</v>
      </c>
      <c r="C22" s="102"/>
      <c r="D22" s="64"/>
      <c r="E22" s="64"/>
      <c r="F22" s="64"/>
      <c r="G22" s="64"/>
      <c r="H22" s="64"/>
      <c r="I22" s="55"/>
      <c r="J22" s="55"/>
      <c r="K22" s="55"/>
      <c r="L22" s="55"/>
      <c r="M22" s="55"/>
      <c r="N22" s="55"/>
      <c r="O22" s="55"/>
      <c r="P22" s="55"/>
      <c r="Q22" s="55"/>
      <c r="R22" s="55"/>
      <c r="S22" s="55"/>
      <c r="T22" s="55"/>
      <c r="U22" s="55"/>
      <c r="V22" s="55"/>
    </row>
    <row r="23" ht="15.75" customHeight="1">
      <c r="A23" s="103" t="s">
        <v>205</v>
      </c>
      <c r="B23" s="103" t="s">
        <v>206</v>
      </c>
      <c r="C23" s="71"/>
      <c r="D23" s="71"/>
      <c r="E23" s="69"/>
      <c r="F23" s="82" t="s">
        <v>207</v>
      </c>
      <c r="G23" s="71"/>
      <c r="H23" s="69"/>
      <c r="I23" s="55"/>
      <c r="J23" s="55"/>
      <c r="K23" s="55"/>
      <c r="L23" s="55"/>
      <c r="M23" s="55"/>
      <c r="N23" s="55"/>
      <c r="O23" s="55"/>
      <c r="P23" s="55"/>
      <c r="Q23" s="55"/>
      <c r="R23" s="55"/>
      <c r="S23" s="55"/>
      <c r="T23" s="55"/>
      <c r="U23" s="55"/>
      <c r="V23" s="55"/>
    </row>
    <row r="24">
      <c r="A24" s="104" t="s">
        <v>208</v>
      </c>
      <c r="B24" s="105" t="str">
        <f>DANE!F2</f>
        <v/>
      </c>
      <c r="C24" s="93"/>
      <c r="D24" s="93"/>
      <c r="E24" s="93"/>
      <c r="F24" s="106" t="str">
        <f>DANE!G2</f>
        <v/>
      </c>
      <c r="G24" s="93"/>
      <c r="H24" s="94"/>
      <c r="I24" s="55"/>
      <c r="J24" s="55"/>
      <c r="K24" s="55"/>
      <c r="L24" s="55"/>
      <c r="M24" s="55"/>
      <c r="N24" s="55"/>
      <c r="O24" s="55"/>
      <c r="P24" s="55"/>
      <c r="Q24" s="55"/>
      <c r="R24" s="55"/>
      <c r="S24" s="55"/>
      <c r="T24" s="55"/>
      <c r="U24" s="55"/>
      <c r="V24" s="55"/>
    </row>
    <row r="25" ht="12.0" customHeight="1">
      <c r="A25" s="107"/>
      <c r="B25" s="63"/>
      <c r="C25" s="63"/>
      <c r="D25" s="63"/>
      <c r="E25" s="63"/>
      <c r="F25" s="63"/>
      <c r="G25" s="63"/>
      <c r="H25" s="63"/>
      <c r="I25" s="55"/>
      <c r="J25" s="55"/>
      <c r="K25" s="55"/>
      <c r="L25" s="55"/>
      <c r="M25" s="55"/>
      <c r="N25" s="55"/>
      <c r="O25" s="55"/>
      <c r="P25" s="55"/>
      <c r="Q25" s="55"/>
      <c r="R25" s="55"/>
      <c r="S25" s="55"/>
      <c r="T25" s="55"/>
      <c r="U25" s="55"/>
      <c r="V25" s="55"/>
    </row>
    <row r="26" ht="15.75" customHeight="1">
      <c r="A26" s="108"/>
      <c r="B26" s="109" t="s">
        <v>209</v>
      </c>
      <c r="C26" s="102"/>
      <c r="D26" s="64"/>
      <c r="E26" s="64"/>
      <c r="F26" s="64"/>
      <c r="G26" s="64"/>
      <c r="H26" s="64"/>
      <c r="I26" s="55"/>
      <c r="J26" s="55"/>
      <c r="K26" s="55"/>
      <c r="L26" s="55"/>
      <c r="M26" s="55"/>
      <c r="N26" s="55"/>
      <c r="O26" s="55"/>
      <c r="P26" s="55"/>
      <c r="Q26" s="55"/>
      <c r="R26" s="55"/>
      <c r="S26" s="55"/>
      <c r="T26" s="55"/>
      <c r="U26" s="55"/>
      <c r="V26" s="55"/>
    </row>
    <row r="27" ht="23.25" customHeight="1">
      <c r="A27" s="110" t="s">
        <v>205</v>
      </c>
      <c r="B27" s="111" t="s">
        <v>210</v>
      </c>
      <c r="C27" s="112" t="s">
        <v>211</v>
      </c>
      <c r="D27" s="113" t="s">
        <v>212</v>
      </c>
      <c r="E27" s="12"/>
      <c r="F27" s="113" t="s">
        <v>213</v>
      </c>
      <c r="G27" s="12"/>
      <c r="H27" s="110" t="s">
        <v>214</v>
      </c>
      <c r="I27" s="114"/>
      <c r="J27" s="55"/>
      <c r="K27" s="55"/>
      <c r="L27" s="55"/>
      <c r="M27" s="55"/>
      <c r="N27" s="55"/>
      <c r="O27" s="55"/>
      <c r="P27" s="55"/>
      <c r="Q27" s="55"/>
      <c r="R27" s="55"/>
      <c r="S27" s="55"/>
      <c r="T27" s="55"/>
      <c r="U27" s="55"/>
      <c r="V27" s="55"/>
    </row>
    <row r="28" ht="17.25" customHeight="1">
      <c r="A28" s="115" t="s">
        <v>208</v>
      </c>
      <c r="B28" s="116" t="str">
        <f>DANE!G2</f>
        <v/>
      </c>
      <c r="C28" s="117" t="s">
        <v>37</v>
      </c>
      <c r="D28" s="118" t="s">
        <v>215</v>
      </c>
      <c r="E28" s="12"/>
      <c r="F28" s="119" t="str">
        <f>DANE!C9</f>
        <v/>
      </c>
      <c r="G28" s="12"/>
      <c r="H28" s="117" t="s">
        <v>216</v>
      </c>
      <c r="I28" s="114"/>
      <c r="J28" s="55"/>
      <c r="K28" s="55"/>
      <c r="L28" s="55"/>
      <c r="M28" s="55"/>
      <c r="N28" s="55"/>
      <c r="O28" s="55"/>
      <c r="P28" s="55"/>
      <c r="Q28" s="55"/>
      <c r="R28" s="55"/>
      <c r="S28" s="55"/>
      <c r="T28" s="55"/>
      <c r="U28" s="55"/>
      <c r="V28" s="55"/>
    </row>
    <row r="29">
      <c r="A29" s="115" t="s">
        <v>217</v>
      </c>
      <c r="B29" s="120"/>
      <c r="C29" s="117" t="s">
        <v>42</v>
      </c>
      <c r="D29" s="118" t="s">
        <v>215</v>
      </c>
      <c r="E29" s="12"/>
      <c r="F29" s="119" t="str">
        <f>DANE!C10</f>
        <v/>
      </c>
      <c r="G29" s="12"/>
      <c r="H29" s="117" t="s">
        <v>216</v>
      </c>
      <c r="I29" s="114"/>
      <c r="J29" s="55"/>
      <c r="K29" s="55"/>
      <c r="L29" s="55"/>
      <c r="M29" s="55"/>
      <c r="N29" s="55"/>
      <c r="O29" s="55"/>
      <c r="P29" s="55"/>
      <c r="Q29" s="55"/>
      <c r="R29" s="55"/>
      <c r="S29" s="55"/>
      <c r="T29" s="55"/>
      <c r="U29" s="55"/>
      <c r="V29" s="55"/>
    </row>
    <row r="30">
      <c r="A30" s="115" t="s">
        <v>218</v>
      </c>
      <c r="B30" s="120"/>
      <c r="C30" s="121" t="s">
        <v>219</v>
      </c>
      <c r="D30" s="118" t="s">
        <v>215</v>
      </c>
      <c r="E30" s="12"/>
      <c r="F30" s="119" t="str">
        <f>DANE!C11</f>
        <v/>
      </c>
      <c r="G30" s="12"/>
      <c r="H30" s="117" t="s">
        <v>216</v>
      </c>
      <c r="I30" s="114"/>
      <c r="J30" s="55"/>
      <c r="K30" s="55"/>
      <c r="L30" s="55"/>
      <c r="M30" s="55"/>
      <c r="N30" s="55"/>
      <c r="O30" s="55"/>
      <c r="P30" s="55"/>
      <c r="Q30" s="55"/>
      <c r="R30" s="55"/>
      <c r="S30" s="55"/>
      <c r="T30" s="55"/>
      <c r="U30" s="55"/>
      <c r="V30" s="55"/>
    </row>
    <row r="31">
      <c r="A31" s="115" t="s">
        <v>220</v>
      </c>
      <c r="B31" s="120"/>
      <c r="C31" s="121" t="s">
        <v>221</v>
      </c>
      <c r="D31" s="118" t="s">
        <v>215</v>
      </c>
      <c r="E31" s="12"/>
      <c r="F31" s="119" t="str">
        <f>DANE!C12</f>
        <v/>
      </c>
      <c r="G31" s="12"/>
      <c r="H31" s="117" t="s">
        <v>216</v>
      </c>
      <c r="I31" s="114"/>
      <c r="J31" s="55"/>
      <c r="K31" s="55"/>
      <c r="L31" s="55"/>
      <c r="M31" s="55"/>
      <c r="N31" s="55"/>
      <c r="O31" s="55"/>
      <c r="P31" s="55"/>
      <c r="Q31" s="55"/>
      <c r="R31" s="55"/>
      <c r="S31" s="55"/>
      <c r="T31" s="55"/>
      <c r="U31" s="55"/>
      <c r="V31" s="55"/>
    </row>
    <row r="32" ht="15.75" customHeight="1">
      <c r="A32" s="115" t="s">
        <v>222</v>
      </c>
      <c r="B32" s="120"/>
      <c r="C32" s="117" t="s">
        <v>57</v>
      </c>
      <c r="D32" s="118" t="s">
        <v>215</v>
      </c>
      <c r="E32" s="12"/>
      <c r="F32" s="119" t="str">
        <f>DANE!C13</f>
        <v/>
      </c>
      <c r="G32" s="12"/>
      <c r="H32" s="117" t="s">
        <v>216</v>
      </c>
      <c r="I32" s="114"/>
      <c r="J32" s="55"/>
      <c r="K32" s="55"/>
      <c r="L32" s="55"/>
      <c r="M32" s="55"/>
      <c r="N32" s="55"/>
      <c r="O32" s="55"/>
      <c r="P32" s="55"/>
      <c r="Q32" s="55"/>
      <c r="R32" s="55"/>
      <c r="S32" s="55"/>
      <c r="T32" s="55"/>
      <c r="U32" s="55"/>
      <c r="V32" s="55"/>
    </row>
    <row r="33">
      <c r="A33" s="115" t="s">
        <v>223</v>
      </c>
      <c r="B33" s="120"/>
      <c r="C33" s="117" t="s">
        <v>62</v>
      </c>
      <c r="D33" s="118" t="s">
        <v>215</v>
      </c>
      <c r="E33" s="12"/>
      <c r="F33" s="119" t="str">
        <f>DANE!C14</f>
        <v/>
      </c>
      <c r="G33" s="12"/>
      <c r="H33" s="117" t="s">
        <v>216</v>
      </c>
      <c r="I33" s="114"/>
      <c r="J33" s="55"/>
      <c r="K33" s="55"/>
      <c r="L33" s="55"/>
      <c r="M33" s="55"/>
      <c r="N33" s="55"/>
      <c r="O33" s="55"/>
      <c r="P33" s="55"/>
      <c r="Q33" s="55"/>
      <c r="R33" s="55"/>
      <c r="S33" s="55"/>
      <c r="T33" s="55"/>
      <c r="U33" s="55"/>
      <c r="V33" s="55"/>
    </row>
    <row r="34" ht="15.75" customHeight="1">
      <c r="A34" s="115" t="s">
        <v>224</v>
      </c>
      <c r="B34" s="120"/>
      <c r="C34" s="117" t="s">
        <v>65</v>
      </c>
      <c r="D34" s="118" t="s">
        <v>215</v>
      </c>
      <c r="E34" s="12"/>
      <c r="F34" s="119" t="str">
        <f>DANE!C15</f>
        <v/>
      </c>
      <c r="G34" s="12"/>
      <c r="H34" s="117" t="s">
        <v>216</v>
      </c>
      <c r="I34" s="114"/>
      <c r="J34" s="55"/>
      <c r="K34" s="55"/>
      <c r="L34" s="55"/>
      <c r="M34" s="55"/>
      <c r="N34" s="55"/>
      <c r="O34" s="55"/>
      <c r="P34" s="55"/>
      <c r="Q34" s="55"/>
      <c r="R34" s="55"/>
      <c r="S34" s="55"/>
      <c r="T34" s="55"/>
      <c r="U34" s="55"/>
      <c r="V34" s="55"/>
    </row>
    <row r="35" ht="15.75" customHeight="1">
      <c r="A35" s="115" t="s">
        <v>225</v>
      </c>
      <c r="B35" s="120"/>
      <c r="C35" s="117" t="s">
        <v>68</v>
      </c>
      <c r="D35" s="118" t="s">
        <v>215</v>
      </c>
      <c r="E35" s="12"/>
      <c r="F35" s="119" t="str">
        <f>DANE!C16</f>
        <v/>
      </c>
      <c r="G35" s="12"/>
      <c r="H35" s="117" t="s">
        <v>216</v>
      </c>
      <c r="I35" s="114"/>
      <c r="J35" s="55"/>
      <c r="K35" s="55"/>
      <c r="L35" s="55"/>
      <c r="M35" s="55"/>
      <c r="N35" s="55"/>
      <c r="O35" s="55"/>
      <c r="P35" s="55"/>
      <c r="Q35" s="55"/>
      <c r="R35" s="55"/>
      <c r="S35" s="55"/>
      <c r="T35" s="55"/>
      <c r="U35" s="55"/>
      <c r="V35" s="55"/>
    </row>
    <row r="36" ht="15.75" customHeight="1">
      <c r="A36" s="115" t="s">
        <v>226</v>
      </c>
      <c r="B36" s="120"/>
      <c r="C36" s="117" t="s">
        <v>71</v>
      </c>
      <c r="D36" s="118" t="s">
        <v>227</v>
      </c>
      <c r="E36" s="12"/>
      <c r="F36" s="119" t="str">
        <f>DANE!C17</f>
        <v/>
      </c>
      <c r="G36" s="12"/>
      <c r="H36" s="117" t="s">
        <v>216</v>
      </c>
      <c r="I36" s="114"/>
      <c r="J36" s="55"/>
      <c r="K36" s="55"/>
      <c r="L36" s="55"/>
      <c r="M36" s="55"/>
      <c r="N36" s="55"/>
      <c r="O36" s="55"/>
      <c r="P36" s="55"/>
      <c r="Q36" s="55"/>
      <c r="R36" s="55"/>
      <c r="S36" s="55"/>
      <c r="T36" s="55"/>
      <c r="U36" s="55"/>
      <c r="V36" s="55"/>
    </row>
    <row r="37">
      <c r="A37" s="115" t="s">
        <v>228</v>
      </c>
      <c r="B37" s="120"/>
      <c r="C37" s="121" t="s">
        <v>229</v>
      </c>
      <c r="D37" s="118" t="s">
        <v>230</v>
      </c>
      <c r="E37" s="12"/>
      <c r="F37" s="119" t="str">
        <f>DANE!C18</f>
        <v/>
      </c>
      <c r="G37" s="12"/>
      <c r="H37" s="117" t="s">
        <v>216</v>
      </c>
      <c r="I37" s="114"/>
      <c r="J37" s="55"/>
      <c r="K37" s="55"/>
      <c r="L37" s="55"/>
      <c r="M37" s="55"/>
      <c r="N37" s="55"/>
      <c r="O37" s="55"/>
      <c r="P37" s="55"/>
      <c r="Q37" s="55"/>
      <c r="R37" s="55"/>
      <c r="S37" s="55"/>
      <c r="T37" s="55"/>
      <c r="U37" s="55"/>
      <c r="V37" s="55"/>
    </row>
    <row r="38" ht="15.75" customHeight="1">
      <c r="A38" s="115" t="s">
        <v>231</v>
      </c>
      <c r="B38" s="120"/>
      <c r="C38" s="117" t="s">
        <v>77</v>
      </c>
      <c r="D38" s="118" t="s">
        <v>230</v>
      </c>
      <c r="E38" s="12"/>
      <c r="F38" s="119" t="str">
        <f>DANE!C19</f>
        <v/>
      </c>
      <c r="G38" s="12"/>
      <c r="H38" s="117" t="s">
        <v>216</v>
      </c>
      <c r="I38" s="114"/>
      <c r="J38" s="55"/>
      <c r="K38" s="55"/>
      <c r="L38" s="55"/>
      <c r="M38" s="55"/>
      <c r="N38" s="55"/>
      <c r="O38" s="55"/>
      <c r="P38" s="55"/>
      <c r="Q38" s="55"/>
      <c r="R38" s="55"/>
      <c r="S38" s="55"/>
      <c r="T38" s="55"/>
      <c r="U38" s="55"/>
      <c r="V38" s="55"/>
    </row>
    <row r="39">
      <c r="A39" s="115" t="s">
        <v>232</v>
      </c>
      <c r="B39" s="120"/>
      <c r="C39" s="121" t="s">
        <v>80</v>
      </c>
      <c r="D39" s="118" t="s">
        <v>227</v>
      </c>
      <c r="E39" s="12"/>
      <c r="F39" s="119" t="str">
        <f>DANE!C20</f>
        <v/>
      </c>
      <c r="G39" s="12"/>
      <c r="H39" s="117" t="s">
        <v>216</v>
      </c>
      <c r="I39" s="114"/>
      <c r="J39" s="55"/>
      <c r="K39" s="55"/>
      <c r="L39" s="55"/>
      <c r="M39" s="55"/>
      <c r="N39" s="55"/>
      <c r="O39" s="55"/>
      <c r="P39" s="55"/>
      <c r="Q39" s="55"/>
      <c r="R39" s="55"/>
      <c r="S39" s="55"/>
      <c r="T39" s="55"/>
      <c r="U39" s="55"/>
      <c r="V39" s="55"/>
    </row>
    <row r="40" ht="15.75" customHeight="1">
      <c r="A40" s="115" t="s">
        <v>233</v>
      </c>
      <c r="B40" s="120"/>
      <c r="C40" s="121" t="s">
        <v>234</v>
      </c>
      <c r="D40" s="118" t="s">
        <v>215</v>
      </c>
      <c r="E40" s="12"/>
      <c r="F40" s="119">
        <f>DANE!C23</f>
        <v>0</v>
      </c>
      <c r="G40" s="12"/>
      <c r="H40" s="117" t="s">
        <v>216</v>
      </c>
      <c r="I40" s="114"/>
      <c r="J40" s="55"/>
      <c r="K40" s="55"/>
      <c r="L40" s="55"/>
      <c r="M40" s="55"/>
      <c r="N40" s="55"/>
      <c r="O40" s="55"/>
      <c r="P40" s="55"/>
      <c r="Q40" s="55"/>
      <c r="R40" s="55"/>
      <c r="S40" s="55"/>
      <c r="T40" s="55"/>
      <c r="U40" s="55"/>
      <c r="V40" s="55"/>
    </row>
    <row r="41" ht="15.75" customHeight="1">
      <c r="A41" s="28" t="s">
        <v>235</v>
      </c>
      <c r="B41" s="120"/>
      <c r="C41" s="121" t="s">
        <v>236</v>
      </c>
      <c r="D41" s="118" t="s">
        <v>227</v>
      </c>
      <c r="E41" s="12"/>
      <c r="F41" s="119">
        <f>DANE!C24</f>
        <v>0</v>
      </c>
      <c r="G41" s="12"/>
      <c r="H41" s="117" t="s">
        <v>216</v>
      </c>
      <c r="I41" s="114"/>
      <c r="J41" s="55"/>
      <c r="K41" s="55"/>
      <c r="L41" s="55"/>
      <c r="M41" s="55"/>
      <c r="N41" s="55"/>
      <c r="O41" s="55"/>
      <c r="P41" s="55"/>
      <c r="Q41" s="55"/>
      <c r="R41" s="55"/>
      <c r="S41" s="55"/>
      <c r="T41" s="55"/>
      <c r="U41" s="55"/>
      <c r="V41" s="55"/>
    </row>
    <row r="42" ht="15.75" customHeight="1">
      <c r="A42" s="28" t="s">
        <v>237</v>
      </c>
      <c r="B42" s="122"/>
      <c r="C42" s="123" t="s">
        <v>89</v>
      </c>
      <c r="D42" s="118" t="s">
        <v>227</v>
      </c>
      <c r="E42" s="12"/>
      <c r="F42" s="119">
        <f>DANE!C25</f>
        <v>0</v>
      </c>
      <c r="G42" s="12"/>
      <c r="H42" s="117" t="s">
        <v>216</v>
      </c>
      <c r="I42" s="114"/>
      <c r="J42" s="55"/>
      <c r="K42" s="52"/>
      <c r="L42" s="55"/>
      <c r="M42" s="55"/>
      <c r="N42" s="55"/>
      <c r="O42" s="55"/>
      <c r="P42" s="55"/>
      <c r="Q42" s="55"/>
      <c r="R42" s="55"/>
      <c r="S42" s="55"/>
      <c r="T42" s="55"/>
      <c r="U42" s="55"/>
      <c r="V42" s="55"/>
    </row>
    <row r="43" ht="15.75" customHeight="1">
      <c r="A43" s="124" t="s">
        <v>238</v>
      </c>
      <c r="B43" s="125" t="s">
        <v>239</v>
      </c>
      <c r="C43" s="58"/>
      <c r="D43" s="58"/>
      <c r="E43" s="58"/>
      <c r="F43" s="58"/>
      <c r="G43" s="58"/>
      <c r="H43" s="126"/>
      <c r="I43" s="55"/>
      <c r="J43" s="55"/>
      <c r="K43" s="52"/>
      <c r="L43" s="55"/>
      <c r="M43" s="55"/>
      <c r="N43" s="55"/>
      <c r="O43" s="55"/>
      <c r="P43" s="55"/>
      <c r="Q43" s="55"/>
      <c r="R43" s="55"/>
      <c r="S43" s="55"/>
      <c r="T43" s="55"/>
      <c r="U43" s="55"/>
      <c r="V43" s="55"/>
    </row>
    <row r="44" ht="15.75" customHeight="1">
      <c r="A44" s="127"/>
      <c r="B44" s="128" t="s">
        <v>240</v>
      </c>
      <c r="C44" s="58"/>
      <c r="D44" s="58"/>
      <c r="E44" s="58"/>
      <c r="F44" s="58"/>
      <c r="G44" s="58"/>
      <c r="H44" s="58"/>
      <c r="I44" s="126"/>
      <c r="J44" s="55"/>
      <c r="K44" s="52"/>
      <c r="L44" s="55"/>
      <c r="M44" s="55"/>
      <c r="N44" s="55"/>
      <c r="O44" s="55"/>
      <c r="P44" s="55"/>
      <c r="Q44" s="55"/>
      <c r="R44" s="55"/>
      <c r="S44" s="55"/>
      <c r="T44" s="55"/>
      <c r="U44" s="55"/>
      <c r="V44" s="55"/>
    </row>
    <row r="45" ht="15.75" customHeight="1">
      <c r="I45" s="55"/>
      <c r="J45" s="55"/>
      <c r="K45" s="52"/>
      <c r="L45" s="55"/>
      <c r="M45" s="55"/>
      <c r="N45" s="55"/>
      <c r="O45" s="55"/>
      <c r="P45" s="55"/>
      <c r="Q45" s="55"/>
      <c r="R45" s="55"/>
      <c r="S45" s="55"/>
      <c r="T45" s="55"/>
      <c r="U45" s="55"/>
      <c r="V45" s="55"/>
    </row>
    <row r="46" ht="15.75" customHeight="1">
      <c r="A46" s="52"/>
      <c r="B46" s="129"/>
      <c r="C46" s="130"/>
      <c r="D46" s="131"/>
      <c r="E46" s="132"/>
      <c r="F46" s="132"/>
      <c r="G46" s="132"/>
      <c r="H46" s="130"/>
      <c r="I46" s="55"/>
      <c r="J46" s="55"/>
      <c r="K46" s="55"/>
      <c r="L46" s="55"/>
      <c r="M46" s="55"/>
      <c r="N46" s="55"/>
      <c r="O46" s="55"/>
      <c r="P46" s="55"/>
      <c r="Q46" s="55"/>
      <c r="R46" s="55"/>
      <c r="S46" s="55"/>
      <c r="T46" s="55"/>
      <c r="U46" s="55"/>
      <c r="V46" s="55"/>
    </row>
    <row r="47" ht="15.75" customHeight="1">
      <c r="A47" s="52"/>
      <c r="B47" s="52"/>
      <c r="C47" s="52"/>
      <c r="D47" s="52"/>
      <c r="E47" s="52"/>
      <c r="F47" s="52"/>
      <c r="G47" s="52"/>
      <c r="H47" s="52"/>
      <c r="I47" s="55"/>
      <c r="J47" s="55"/>
      <c r="K47" s="55"/>
      <c r="L47" s="55"/>
      <c r="M47" s="55"/>
      <c r="N47" s="55"/>
      <c r="O47" s="55"/>
      <c r="P47" s="55"/>
      <c r="Q47" s="55"/>
      <c r="R47" s="55"/>
      <c r="S47" s="55"/>
      <c r="T47" s="55"/>
      <c r="U47" s="55"/>
      <c r="V47" s="55"/>
    </row>
    <row r="48" ht="15.75" customHeight="1">
      <c r="A48" s="52"/>
      <c r="B48" s="52"/>
      <c r="C48" s="52"/>
      <c r="D48" s="52"/>
      <c r="E48" s="52"/>
      <c r="F48" s="52"/>
      <c r="G48" s="52"/>
      <c r="H48" s="52"/>
      <c r="I48" s="55"/>
      <c r="J48" s="55"/>
      <c r="K48" s="55"/>
      <c r="L48" s="55"/>
      <c r="M48" s="55"/>
      <c r="N48" s="55"/>
      <c r="O48" s="55"/>
      <c r="P48" s="55"/>
      <c r="Q48" s="55"/>
      <c r="R48" s="55"/>
      <c r="S48" s="55"/>
      <c r="T48" s="55"/>
      <c r="U48" s="55"/>
      <c r="V48" s="55"/>
    </row>
    <row r="49" ht="15.75" customHeight="1">
      <c r="A49" s="52"/>
      <c r="B49" s="52"/>
      <c r="C49" s="52"/>
      <c r="D49" s="52"/>
      <c r="E49" s="52"/>
      <c r="F49" s="52"/>
      <c r="G49" s="52"/>
      <c r="H49" s="52"/>
      <c r="I49" s="55"/>
      <c r="J49" s="133"/>
      <c r="K49" s="55"/>
      <c r="L49" s="55"/>
      <c r="M49" s="55"/>
      <c r="N49" s="55"/>
      <c r="P49" s="55"/>
      <c r="Q49" s="55"/>
      <c r="R49" s="55"/>
      <c r="S49" s="55"/>
      <c r="T49" s="55"/>
      <c r="U49" s="55"/>
      <c r="V49" s="55"/>
    </row>
    <row r="50" ht="15.75" customHeight="1">
      <c r="A50" s="52"/>
      <c r="B50" s="134"/>
      <c r="C50" s="52"/>
      <c r="D50" s="135"/>
      <c r="E50" s="130"/>
      <c r="F50" s="52"/>
      <c r="G50" s="135"/>
      <c r="H50" s="130"/>
      <c r="I50" s="55"/>
      <c r="J50" s="55"/>
      <c r="K50" s="55"/>
      <c r="L50" s="55"/>
      <c r="M50" s="55"/>
      <c r="N50" s="55"/>
      <c r="O50" s="55"/>
      <c r="P50" s="55"/>
      <c r="Q50" s="55"/>
      <c r="R50" s="55"/>
      <c r="S50" s="55"/>
      <c r="T50" s="55"/>
      <c r="U50" s="55"/>
      <c r="V50" s="55"/>
    </row>
    <row r="51" ht="15.75" customHeight="1">
      <c r="B51" s="136"/>
      <c r="C51" s="130"/>
      <c r="E51" s="137"/>
      <c r="F51" s="136"/>
      <c r="G51" s="132"/>
      <c r="H51" s="130"/>
      <c r="I51" s="55"/>
      <c r="J51" s="55"/>
      <c r="K51" s="55"/>
      <c r="L51" s="55"/>
      <c r="M51" s="55"/>
      <c r="N51" s="55"/>
      <c r="O51" s="55"/>
      <c r="P51" s="55"/>
      <c r="Q51" s="55"/>
      <c r="R51" s="55"/>
      <c r="S51" s="55"/>
      <c r="T51" s="55"/>
      <c r="U51" s="55"/>
      <c r="V51" s="55"/>
    </row>
    <row r="52" ht="15.75" customHeight="1">
      <c r="A52" s="64"/>
      <c r="B52" s="64"/>
      <c r="C52" s="64"/>
      <c r="D52" s="64"/>
      <c r="E52" s="64"/>
      <c r="F52" s="64"/>
      <c r="G52" s="64"/>
      <c r="H52" s="64"/>
      <c r="I52" s="55"/>
      <c r="J52" s="55"/>
      <c r="K52" s="55"/>
      <c r="L52" s="55"/>
      <c r="M52" s="55"/>
      <c r="N52" s="55"/>
      <c r="O52" s="55"/>
      <c r="P52" s="55"/>
      <c r="Q52" s="55"/>
      <c r="R52" s="55"/>
      <c r="S52" s="55"/>
      <c r="T52" s="55"/>
      <c r="U52" s="55"/>
      <c r="V52" s="55"/>
    </row>
    <row r="53" ht="22.5" customHeight="1">
      <c r="A53" s="138"/>
      <c r="B53" s="80"/>
      <c r="C53" s="80"/>
      <c r="D53" s="80"/>
      <c r="E53" s="80"/>
      <c r="F53" s="80"/>
      <c r="G53" s="80"/>
      <c r="H53" s="80"/>
      <c r="I53" s="139"/>
      <c r="J53" s="139"/>
      <c r="K53" s="139"/>
      <c r="L53" s="139"/>
      <c r="M53" s="139"/>
      <c r="N53" s="139"/>
      <c r="O53" s="139"/>
      <c r="P53" s="139"/>
      <c r="Q53" s="139"/>
      <c r="R53" s="139"/>
      <c r="S53" s="139"/>
      <c r="T53" s="55"/>
      <c r="U53" s="55"/>
      <c r="V53" s="55"/>
    </row>
    <row r="54" ht="10.5" customHeight="1">
      <c r="A54" s="56"/>
      <c r="I54" s="139"/>
      <c r="J54" s="139"/>
      <c r="K54" s="139"/>
      <c r="L54" s="139"/>
      <c r="M54" s="139"/>
      <c r="N54" s="139"/>
      <c r="O54" s="139"/>
      <c r="P54" s="139"/>
      <c r="Q54" s="139"/>
      <c r="R54" s="139"/>
      <c r="S54" s="139"/>
      <c r="T54" s="55"/>
      <c r="U54" s="55"/>
      <c r="V54" s="55"/>
    </row>
    <row r="55" ht="8.25" customHeight="1">
      <c r="A55" s="56"/>
      <c r="I55" s="139"/>
      <c r="J55" s="139"/>
      <c r="K55" s="139"/>
      <c r="L55" s="139"/>
      <c r="M55" s="139"/>
      <c r="N55" s="139"/>
      <c r="O55" s="139"/>
      <c r="P55" s="139"/>
      <c r="Q55" s="139"/>
      <c r="R55" s="139"/>
      <c r="S55" s="139"/>
      <c r="T55" s="55"/>
      <c r="U55" s="55"/>
      <c r="V55" s="55"/>
    </row>
    <row r="56" ht="25.5" customHeight="1">
      <c r="A56" s="57"/>
      <c r="B56" s="58"/>
      <c r="C56" s="58"/>
      <c r="D56" s="58"/>
      <c r="E56" s="58"/>
      <c r="F56" s="58"/>
      <c r="G56" s="58"/>
      <c r="H56" s="58"/>
      <c r="I56" s="139"/>
      <c r="J56" s="139"/>
      <c r="K56" s="139"/>
      <c r="L56" s="139"/>
      <c r="M56" s="139"/>
      <c r="N56" s="139"/>
      <c r="O56" s="139"/>
      <c r="P56" s="139"/>
      <c r="Q56" s="139"/>
      <c r="R56" s="139"/>
      <c r="S56" s="139"/>
      <c r="T56" s="55"/>
      <c r="U56" s="55"/>
      <c r="V56" s="55"/>
    </row>
    <row r="57" ht="15.75" customHeight="1">
      <c r="A57" s="140" t="s">
        <v>241</v>
      </c>
      <c r="B57" s="141"/>
      <c r="C57" s="141"/>
      <c r="D57" s="141"/>
      <c r="E57" s="141"/>
      <c r="F57" s="141"/>
      <c r="G57" s="141"/>
      <c r="H57" s="142"/>
      <c r="I57" s="55"/>
      <c r="J57" s="55"/>
      <c r="K57" s="55"/>
      <c r="L57" s="55"/>
      <c r="M57" s="55"/>
      <c r="N57" s="55"/>
      <c r="O57" s="55"/>
      <c r="P57" s="55"/>
      <c r="Q57" s="55"/>
      <c r="R57" s="55"/>
      <c r="S57" s="55"/>
      <c r="T57" s="55"/>
      <c r="U57" s="55"/>
      <c r="V57" s="55"/>
    </row>
    <row r="58" ht="15.75" customHeight="1">
      <c r="A58" s="143" t="s">
        <v>242</v>
      </c>
      <c r="B58" s="144"/>
      <c r="C58" s="144"/>
      <c r="D58" s="144"/>
      <c r="E58" s="144"/>
      <c r="F58" s="144"/>
      <c r="G58" s="144"/>
      <c r="H58" s="14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row>
  </sheetData>
  <mergeCells count="79">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F29:G29"/>
    <mergeCell ref="D30:E30"/>
    <mergeCell ref="F30:G30"/>
    <mergeCell ref="D38:E38"/>
    <mergeCell ref="F38:G38"/>
    <mergeCell ref="D39:E39"/>
    <mergeCell ref="F39:G39"/>
    <mergeCell ref="D40:E40"/>
    <mergeCell ref="F40:G40"/>
    <mergeCell ref="D41:E41"/>
    <mergeCell ref="F41:G41"/>
    <mergeCell ref="B24:E24"/>
    <mergeCell ref="F24:H24"/>
    <mergeCell ref="B26:C26"/>
    <mergeCell ref="D27:E27"/>
    <mergeCell ref="F27:G27"/>
    <mergeCell ref="B28:B42"/>
    <mergeCell ref="F28:G28"/>
    <mergeCell ref="B43:H43"/>
    <mergeCell ref="G50:H50"/>
    <mergeCell ref="F51:H51"/>
    <mergeCell ref="A53:H56"/>
    <mergeCell ref="A57:H57"/>
    <mergeCell ref="A58:H58"/>
    <mergeCell ref="D42:E42"/>
    <mergeCell ref="F42:G42"/>
    <mergeCell ref="B44:I44"/>
    <mergeCell ref="B46:C46"/>
    <mergeCell ref="D46:H46"/>
    <mergeCell ref="D50:E50"/>
    <mergeCell ref="B51:C51"/>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s>
  <printOptions horizontalCentered="1" verticalCentered="1"/>
  <pageMargins bottom="0.75" footer="0.0" header="0.0" left="0.25" right="0.25"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29"/>
    <col customWidth="1" min="2" max="2" width="18.57"/>
    <col customWidth="1" min="3" max="3" width="12.43"/>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243</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146" t="s">
        <v>244</v>
      </c>
      <c r="D9" s="54"/>
      <c r="E9" s="54"/>
      <c r="F9" s="66" t="str">
        <f>DANE!J2</f>
        <v/>
      </c>
      <c r="G9" s="67"/>
      <c r="H9" s="64"/>
      <c r="I9" s="55"/>
      <c r="J9" s="55"/>
      <c r="K9" s="55"/>
      <c r="L9" s="55"/>
      <c r="M9" s="55"/>
      <c r="N9" s="55"/>
      <c r="O9" s="55"/>
      <c r="P9" s="55"/>
      <c r="Q9" s="55"/>
      <c r="R9" s="55"/>
      <c r="S9" s="55"/>
      <c r="T9" s="55"/>
      <c r="U9" s="55"/>
      <c r="V9" s="55"/>
    </row>
    <row r="10" ht="15.75" customHeight="1">
      <c r="A10" s="147" t="s">
        <v>245</v>
      </c>
      <c r="B10" s="69"/>
      <c r="C10" s="70" t="str">
        <f>DANE!C2</f>
        <v/>
      </c>
      <c r="D10" s="71"/>
      <c r="E10" s="71"/>
      <c r="F10" s="71"/>
      <c r="G10" s="71"/>
      <c r="H10" s="69"/>
      <c r="I10" s="55"/>
      <c r="J10" s="55"/>
      <c r="K10" s="55"/>
      <c r="L10" s="55"/>
      <c r="M10" s="55"/>
      <c r="N10" s="55"/>
      <c r="O10" s="55"/>
      <c r="P10" s="55"/>
      <c r="Q10" s="55"/>
      <c r="R10" s="55"/>
      <c r="S10" s="55"/>
      <c r="T10" s="55"/>
      <c r="U10" s="55"/>
      <c r="V10" s="55"/>
    </row>
    <row r="11" ht="13.5" customHeight="1">
      <c r="A11" s="72"/>
      <c r="B11" s="73"/>
      <c r="C11" s="74" t="str">
        <f>DANE!D2</f>
        <v/>
      </c>
      <c r="H11" s="73"/>
      <c r="I11" s="55"/>
      <c r="J11" s="55"/>
      <c r="K11" s="55"/>
      <c r="L11" s="55"/>
      <c r="M11" s="55"/>
      <c r="N11" s="55"/>
      <c r="O11" s="55"/>
      <c r="P11" s="55"/>
      <c r="Q11" s="55"/>
      <c r="R11" s="55"/>
      <c r="S11" s="55"/>
      <c r="T11" s="55"/>
      <c r="U11" s="55"/>
      <c r="V11" s="55"/>
    </row>
    <row r="12" ht="13.5" customHeight="1">
      <c r="A12" s="75"/>
      <c r="B12" s="76"/>
      <c r="C12" s="75"/>
      <c r="D12" s="77"/>
      <c r="E12" s="77"/>
      <c r="F12" s="77"/>
      <c r="G12" s="77"/>
      <c r="H12" s="76"/>
      <c r="I12" s="55"/>
      <c r="J12" s="55"/>
      <c r="K12" s="55"/>
      <c r="L12" s="55"/>
      <c r="M12" s="55"/>
      <c r="N12" s="55"/>
      <c r="O12" s="55"/>
      <c r="P12" s="55"/>
      <c r="Q12" s="55"/>
      <c r="R12" s="55"/>
      <c r="S12" s="55"/>
      <c r="T12" s="55"/>
      <c r="U12" s="55"/>
      <c r="V12" s="55"/>
    </row>
    <row r="13" ht="21.0" customHeight="1">
      <c r="A13" s="91" t="s">
        <v>246</v>
      </c>
      <c r="B13" s="71"/>
      <c r="C13" s="148" t="s">
        <v>247</v>
      </c>
      <c r="D13" s="80"/>
      <c r="E13" s="80"/>
      <c r="F13" s="81"/>
      <c r="G13" s="149" t="s">
        <v>248</v>
      </c>
      <c r="H13" s="69"/>
      <c r="I13" s="55"/>
      <c r="J13" s="55"/>
      <c r="K13" s="55"/>
      <c r="L13" s="55"/>
      <c r="M13" s="55"/>
      <c r="N13" s="55"/>
      <c r="O13" s="55"/>
      <c r="P13" s="55"/>
      <c r="Q13" s="55"/>
      <c r="R13" s="55"/>
      <c r="S13" s="55"/>
      <c r="T13" s="55"/>
      <c r="U13" s="55"/>
      <c r="V13" s="55"/>
    </row>
    <row r="14" ht="18.75" customHeight="1">
      <c r="A14" s="150" t="s">
        <v>249</v>
      </c>
      <c r="C14" s="151" t="s">
        <v>250</v>
      </c>
      <c r="D14" s="85"/>
      <c r="E14" s="85"/>
      <c r="F14" s="86"/>
      <c r="G14" s="87" t="s">
        <v>251</v>
      </c>
      <c r="H14" s="73"/>
      <c r="I14" s="55"/>
      <c r="J14" s="55"/>
      <c r="K14" s="55"/>
      <c r="L14" s="55"/>
      <c r="M14" s="55"/>
      <c r="N14" s="55"/>
      <c r="O14" s="55"/>
      <c r="P14" s="55"/>
      <c r="Q14" s="55"/>
      <c r="R14" s="55"/>
      <c r="S14" s="55"/>
      <c r="T14" s="55"/>
      <c r="U14" s="55"/>
      <c r="V14" s="55"/>
    </row>
    <row r="15" ht="21.75" customHeight="1">
      <c r="A15" s="88" t="str">
        <f>DANE!B2</f>
        <v/>
      </c>
      <c r="B15" s="71"/>
      <c r="C15" s="89" t="str">
        <f>DANE!D7</f>
        <v>susz EN</v>
      </c>
      <c r="F15" s="73"/>
      <c r="G15" s="152" t="str">
        <f>DANE!D5</f>
        <v>Correct</v>
      </c>
      <c r="H15" s="69"/>
      <c r="I15" s="55"/>
      <c r="J15" s="55"/>
      <c r="K15" s="55"/>
      <c r="L15" s="55"/>
      <c r="M15" s="55"/>
      <c r="N15" s="55"/>
      <c r="O15" s="55"/>
      <c r="P15" s="55"/>
      <c r="Q15" s="55"/>
      <c r="R15" s="55"/>
      <c r="S15" s="55"/>
      <c r="T15" s="55"/>
      <c r="U15" s="55"/>
      <c r="V15" s="55"/>
    </row>
    <row r="16" ht="24.75" customHeight="1">
      <c r="A16" s="91" t="s">
        <v>252</v>
      </c>
      <c r="B16" s="71"/>
      <c r="C16" s="91" t="s">
        <v>253</v>
      </c>
      <c r="D16" s="69"/>
      <c r="E16" s="91" t="s">
        <v>254</v>
      </c>
      <c r="F16" s="69"/>
      <c r="G16" s="149" t="s">
        <v>255</v>
      </c>
      <c r="H16" s="69"/>
      <c r="I16" s="55"/>
      <c r="J16" s="55"/>
      <c r="K16" s="55"/>
      <c r="L16" s="55"/>
      <c r="M16" s="55"/>
      <c r="N16" s="55"/>
      <c r="O16" s="55"/>
      <c r="P16" s="55"/>
      <c r="Q16" s="55"/>
      <c r="R16" s="55"/>
      <c r="S16" s="55"/>
      <c r="T16" s="55"/>
      <c r="U16" s="55"/>
      <c r="V16" s="55"/>
    </row>
    <row r="17" ht="18.75" customHeight="1">
      <c r="A17" s="150" t="s">
        <v>256</v>
      </c>
      <c r="C17" s="150" t="s">
        <v>257</v>
      </c>
      <c r="D17" s="73"/>
      <c r="E17" s="75"/>
      <c r="F17" s="76"/>
      <c r="G17" s="77"/>
      <c r="H17" s="76"/>
      <c r="I17" s="55"/>
      <c r="J17" s="55"/>
      <c r="K17" s="55"/>
      <c r="L17" s="55"/>
      <c r="M17" s="55"/>
      <c r="N17" s="55"/>
      <c r="O17" s="55"/>
      <c r="P17" s="55"/>
      <c r="Q17" s="55"/>
      <c r="R17" s="55"/>
      <c r="S17" s="55"/>
      <c r="T17" s="55"/>
      <c r="U17" s="55"/>
      <c r="V17" s="55"/>
    </row>
    <row r="18" ht="19.5" customHeight="1">
      <c r="A18" s="153" t="s">
        <v>258</v>
      </c>
      <c r="B18" s="93"/>
      <c r="C18" s="153" t="s">
        <v>258</v>
      </c>
      <c r="D18" s="94"/>
      <c r="E18" s="92" t="str">
        <f>DANE!E2</f>
        <v/>
      </c>
      <c r="F18" s="94"/>
      <c r="G18" s="95">
        <f>H7</f>
        <v>44005</v>
      </c>
      <c r="H18" s="94"/>
      <c r="I18" s="55"/>
      <c r="J18" s="55"/>
      <c r="K18" s="55"/>
      <c r="L18" s="55"/>
      <c r="M18" s="55"/>
      <c r="N18" s="55"/>
      <c r="O18" s="55"/>
      <c r="P18" s="55"/>
      <c r="Q18" s="55"/>
      <c r="R18" s="55"/>
      <c r="S18" s="55"/>
      <c r="T18" s="55"/>
      <c r="U18" s="55"/>
      <c r="V18" s="55"/>
    </row>
    <row r="19" ht="27.0" customHeight="1">
      <c r="A19" s="96" t="s">
        <v>259</v>
      </c>
      <c r="B19" s="77"/>
      <c r="C19" s="77"/>
      <c r="D19" s="76"/>
      <c r="E19" s="96" t="s">
        <v>260</v>
      </c>
      <c r="F19" s="77"/>
      <c r="G19" s="77"/>
      <c r="H19" s="76"/>
      <c r="I19" s="55"/>
      <c r="J19" s="55"/>
      <c r="K19" s="154"/>
      <c r="L19" s="55"/>
      <c r="M19" s="55"/>
      <c r="N19" s="55"/>
      <c r="O19" s="55"/>
      <c r="P19" s="55"/>
      <c r="Q19" s="55"/>
      <c r="R19" s="55"/>
      <c r="S19" s="55"/>
      <c r="T19" s="55"/>
      <c r="U19" s="55"/>
      <c r="V19" s="55"/>
    </row>
    <row r="20" ht="25.5" customHeight="1">
      <c r="A20" s="98"/>
      <c r="B20" s="77"/>
      <c r="C20" s="77"/>
      <c r="D20" s="99"/>
      <c r="E20" s="100" t="str">
        <f>DANE!D6</f>
        <v>None</v>
      </c>
      <c r="F20" s="77"/>
      <c r="G20" s="77"/>
      <c r="H20" s="76"/>
      <c r="I20" s="55"/>
      <c r="J20" s="55"/>
      <c r="K20" s="55"/>
      <c r="L20" s="55"/>
      <c r="M20" s="55"/>
      <c r="N20" s="55"/>
      <c r="O20" s="55"/>
      <c r="P20" s="55"/>
      <c r="Q20" s="55"/>
      <c r="R20" s="55"/>
      <c r="S20" s="55"/>
      <c r="T20" s="55"/>
      <c r="U20" s="55"/>
      <c r="V20" s="55"/>
    </row>
    <row r="21" ht="15.75" customHeight="1">
      <c r="A21" s="63"/>
      <c r="B21" s="63"/>
      <c r="C21" s="63"/>
      <c r="D21" s="63"/>
      <c r="E21" s="63"/>
      <c r="F21" s="63"/>
      <c r="G21" s="63"/>
      <c r="H21" s="63"/>
      <c r="I21" s="55"/>
      <c r="J21" s="55"/>
      <c r="K21" s="55"/>
      <c r="L21" s="55"/>
      <c r="M21" s="55"/>
      <c r="N21" s="55"/>
      <c r="O21" s="55"/>
      <c r="P21" s="55"/>
      <c r="Q21" s="55"/>
      <c r="R21" s="55"/>
      <c r="S21" s="55"/>
      <c r="T21" s="55"/>
      <c r="U21" s="55"/>
      <c r="V21" s="55"/>
    </row>
    <row r="22" ht="15.75" customHeight="1">
      <c r="A22" s="64"/>
      <c r="B22" s="155" t="s">
        <v>261</v>
      </c>
      <c r="C22" s="102"/>
      <c r="D22" s="64"/>
      <c r="E22" s="64"/>
      <c r="F22" s="64"/>
      <c r="G22" s="64"/>
      <c r="H22" s="64"/>
      <c r="I22" s="55"/>
      <c r="J22" s="55"/>
      <c r="K22" s="55"/>
      <c r="L22" s="55"/>
      <c r="M22" s="55"/>
      <c r="N22" s="55"/>
      <c r="O22" s="55"/>
      <c r="P22" s="55"/>
      <c r="Q22" s="55"/>
      <c r="R22" s="55"/>
      <c r="S22" s="55"/>
      <c r="T22" s="55"/>
      <c r="U22" s="55"/>
      <c r="V22" s="55"/>
    </row>
    <row r="23" ht="15.75" customHeight="1">
      <c r="A23" s="156" t="s">
        <v>262</v>
      </c>
      <c r="B23" s="156" t="s">
        <v>263</v>
      </c>
      <c r="C23" s="71"/>
      <c r="D23" s="71"/>
      <c r="E23" s="69"/>
      <c r="F23" s="149" t="s">
        <v>264</v>
      </c>
      <c r="G23" s="71"/>
      <c r="H23" s="69"/>
      <c r="I23" s="55"/>
      <c r="J23" s="55"/>
      <c r="K23" s="55"/>
      <c r="L23" s="55"/>
      <c r="M23" s="55"/>
      <c r="N23" s="55"/>
      <c r="O23" s="55"/>
      <c r="P23" s="55"/>
      <c r="Q23" s="55"/>
      <c r="R23" s="55"/>
      <c r="S23" s="55"/>
      <c r="T23" s="55"/>
      <c r="U23" s="55"/>
      <c r="V23" s="55"/>
    </row>
    <row r="24">
      <c r="A24" s="104" t="s">
        <v>208</v>
      </c>
      <c r="B24" s="105" t="str">
        <f>DANE!F2</f>
        <v/>
      </c>
      <c r="C24" s="93"/>
      <c r="D24" s="93"/>
      <c r="E24" s="93"/>
      <c r="F24" s="106" t="str">
        <f>DANE!G2</f>
        <v/>
      </c>
      <c r="G24" s="93"/>
      <c r="H24" s="94"/>
      <c r="I24" s="55"/>
      <c r="J24" s="55"/>
      <c r="K24" s="55"/>
      <c r="L24" s="55"/>
      <c r="M24" s="55"/>
      <c r="N24" s="55"/>
      <c r="O24" s="55"/>
      <c r="P24" s="55"/>
      <c r="Q24" s="55"/>
      <c r="R24" s="55"/>
      <c r="S24" s="55"/>
      <c r="T24" s="55"/>
      <c r="U24" s="55"/>
      <c r="V24" s="55"/>
    </row>
    <row r="25" ht="12.0" customHeight="1">
      <c r="A25" s="107"/>
      <c r="B25" s="63"/>
      <c r="C25" s="63"/>
      <c r="D25" s="63"/>
      <c r="E25" s="63"/>
      <c r="F25" s="63"/>
      <c r="G25" s="63"/>
      <c r="H25" s="63"/>
      <c r="I25" s="55"/>
      <c r="J25" s="55"/>
      <c r="K25" s="55"/>
      <c r="L25" s="55"/>
      <c r="M25" s="55"/>
      <c r="N25" s="55"/>
      <c r="O25" s="55"/>
      <c r="P25" s="55"/>
      <c r="Q25" s="55"/>
      <c r="R25" s="55"/>
      <c r="S25" s="55"/>
      <c r="T25" s="55"/>
      <c r="U25" s="55"/>
      <c r="V25" s="55"/>
    </row>
    <row r="26" ht="15.75" customHeight="1">
      <c r="A26" s="108"/>
      <c r="B26" s="157" t="s">
        <v>265</v>
      </c>
      <c r="C26" s="102"/>
      <c r="D26" s="64"/>
      <c r="E26" s="64"/>
      <c r="F26" s="64"/>
      <c r="G26" s="64"/>
      <c r="H26" s="64"/>
      <c r="I26" s="55"/>
      <c r="J26" s="55"/>
      <c r="K26" s="55"/>
      <c r="L26" s="55"/>
      <c r="M26" s="55"/>
      <c r="N26" s="55"/>
      <c r="O26" s="55"/>
      <c r="P26" s="55"/>
      <c r="Q26" s="55"/>
      <c r="R26" s="55"/>
      <c r="S26" s="55"/>
      <c r="T26" s="55"/>
      <c r="U26" s="55"/>
      <c r="V26" s="55"/>
    </row>
    <row r="27" ht="23.25" customHeight="1">
      <c r="A27" s="112" t="s">
        <v>262</v>
      </c>
      <c r="B27" s="158" t="s">
        <v>266</v>
      </c>
      <c r="C27" s="112" t="s">
        <v>267</v>
      </c>
      <c r="D27" s="113" t="s">
        <v>268</v>
      </c>
      <c r="E27" s="12"/>
      <c r="F27" s="113" t="s">
        <v>269</v>
      </c>
      <c r="G27" s="12"/>
      <c r="H27" s="112" t="s">
        <v>270</v>
      </c>
      <c r="I27" s="114"/>
      <c r="J27" s="55"/>
      <c r="K27" s="55"/>
      <c r="L27" s="154"/>
      <c r="M27" s="55"/>
      <c r="N27" s="55"/>
      <c r="O27" s="55"/>
      <c r="P27" s="55"/>
      <c r="Q27" s="55"/>
      <c r="R27" s="55"/>
      <c r="S27" s="55"/>
      <c r="T27" s="55"/>
      <c r="U27" s="55"/>
      <c r="V27" s="55"/>
    </row>
    <row r="28" ht="17.25" customHeight="1">
      <c r="A28" s="115" t="s">
        <v>208</v>
      </c>
      <c r="B28" s="116" t="str">
        <f>DANE!G2</f>
        <v/>
      </c>
      <c r="C28" s="117" t="s">
        <v>37</v>
      </c>
      <c r="D28" s="118" t="s">
        <v>215</v>
      </c>
      <c r="E28" s="12"/>
      <c r="F28" s="119" t="str">
        <f>DANE!D9</f>
        <v/>
      </c>
      <c r="G28" s="12"/>
      <c r="H28" s="117" t="s">
        <v>216</v>
      </c>
      <c r="I28" s="114"/>
      <c r="J28" s="55"/>
      <c r="K28" s="55"/>
      <c r="L28" s="55"/>
      <c r="M28" s="55"/>
      <c r="N28" s="55"/>
      <c r="O28" s="55"/>
      <c r="P28" s="55"/>
      <c r="Q28" s="55"/>
      <c r="R28" s="55"/>
      <c r="S28" s="55"/>
      <c r="T28" s="55"/>
      <c r="U28" s="55"/>
      <c r="V28" s="55"/>
    </row>
    <row r="29" ht="15.75" customHeight="1">
      <c r="A29" s="115" t="s">
        <v>217</v>
      </c>
      <c r="B29" s="120"/>
      <c r="C29" s="117" t="s">
        <v>42</v>
      </c>
      <c r="D29" s="118" t="s">
        <v>215</v>
      </c>
      <c r="E29" s="12"/>
      <c r="F29" s="119" t="str">
        <f>DANE!D10</f>
        <v/>
      </c>
      <c r="G29" s="12"/>
      <c r="H29" s="117" t="s">
        <v>216</v>
      </c>
      <c r="I29" s="114"/>
      <c r="J29" s="55"/>
      <c r="K29" s="55"/>
      <c r="L29" s="55"/>
      <c r="M29" s="55"/>
      <c r="N29" s="55"/>
      <c r="O29" s="55"/>
      <c r="P29" s="55"/>
      <c r="Q29" s="55"/>
      <c r="R29" s="55"/>
      <c r="S29" s="55"/>
      <c r="T29" s="55"/>
      <c r="U29" s="55"/>
      <c r="V29" s="55"/>
    </row>
    <row r="30" ht="15.75" customHeight="1">
      <c r="A30" s="115" t="s">
        <v>218</v>
      </c>
      <c r="B30" s="120"/>
      <c r="C30" s="121" t="s">
        <v>219</v>
      </c>
      <c r="D30" s="118" t="s">
        <v>215</v>
      </c>
      <c r="E30" s="12"/>
      <c r="F30" s="119" t="str">
        <f>DANE!D11</f>
        <v/>
      </c>
      <c r="G30" s="12"/>
      <c r="H30" s="117" t="s">
        <v>216</v>
      </c>
      <c r="I30" s="114"/>
      <c r="J30" s="55"/>
      <c r="K30" s="55"/>
      <c r="L30" s="55"/>
      <c r="M30" s="55"/>
      <c r="N30" s="55"/>
      <c r="O30" s="55"/>
      <c r="P30" s="55"/>
      <c r="Q30" s="55"/>
      <c r="R30" s="55"/>
      <c r="S30" s="55"/>
      <c r="T30" s="55"/>
      <c r="U30" s="55"/>
      <c r="V30" s="55"/>
    </row>
    <row r="31" ht="15.75" customHeight="1">
      <c r="A31" s="115" t="s">
        <v>220</v>
      </c>
      <c r="B31" s="120"/>
      <c r="C31" s="121" t="s">
        <v>221</v>
      </c>
      <c r="D31" s="118" t="s">
        <v>215</v>
      </c>
      <c r="E31" s="12"/>
      <c r="F31" s="119" t="str">
        <f>DANE!D12</f>
        <v/>
      </c>
      <c r="G31" s="12"/>
      <c r="H31" s="117" t="s">
        <v>216</v>
      </c>
      <c r="I31" s="114"/>
      <c r="J31" s="55"/>
      <c r="K31" s="55"/>
      <c r="L31" s="55"/>
      <c r="M31" s="55"/>
      <c r="N31" s="55"/>
      <c r="O31" s="55"/>
      <c r="P31" s="55"/>
      <c r="Q31" s="55"/>
      <c r="R31" s="55"/>
      <c r="S31" s="55"/>
      <c r="T31" s="55"/>
      <c r="U31" s="55"/>
      <c r="V31" s="55"/>
    </row>
    <row r="32" ht="15.75" customHeight="1">
      <c r="A32" s="115" t="s">
        <v>222</v>
      </c>
      <c r="B32" s="120"/>
      <c r="C32" s="117" t="s">
        <v>57</v>
      </c>
      <c r="D32" s="118" t="s">
        <v>215</v>
      </c>
      <c r="E32" s="12"/>
      <c r="F32" s="119" t="str">
        <f>DANE!D13</f>
        <v/>
      </c>
      <c r="G32" s="12"/>
      <c r="H32" s="117" t="s">
        <v>216</v>
      </c>
      <c r="I32" s="114"/>
      <c r="J32" s="55"/>
      <c r="K32" s="55"/>
      <c r="L32" s="55"/>
      <c r="M32" s="55"/>
      <c r="N32" s="55"/>
      <c r="O32" s="55"/>
      <c r="P32" s="55"/>
      <c r="Q32" s="55"/>
      <c r="R32" s="55"/>
      <c r="S32" s="55"/>
      <c r="T32" s="55"/>
      <c r="U32" s="55"/>
      <c r="V32" s="55"/>
    </row>
    <row r="33" ht="15.75" customHeight="1">
      <c r="A33" s="115" t="s">
        <v>223</v>
      </c>
      <c r="B33" s="120"/>
      <c r="C33" s="117" t="s">
        <v>62</v>
      </c>
      <c r="D33" s="118" t="s">
        <v>215</v>
      </c>
      <c r="E33" s="12"/>
      <c r="F33" s="119" t="str">
        <f>DANE!D14</f>
        <v/>
      </c>
      <c r="G33" s="12"/>
      <c r="H33" s="117" t="s">
        <v>216</v>
      </c>
      <c r="I33" s="114"/>
      <c r="J33" s="55"/>
      <c r="K33" s="55"/>
      <c r="L33" s="55"/>
      <c r="M33" s="55"/>
      <c r="N33" s="55"/>
      <c r="O33" s="55"/>
      <c r="P33" s="55"/>
      <c r="Q33" s="55"/>
      <c r="R33" s="55"/>
      <c r="S33" s="55"/>
      <c r="T33" s="55"/>
      <c r="U33" s="55"/>
      <c r="V33" s="55"/>
    </row>
    <row r="34" ht="15.75" customHeight="1">
      <c r="A34" s="115" t="s">
        <v>224</v>
      </c>
      <c r="B34" s="120"/>
      <c r="C34" s="117" t="s">
        <v>65</v>
      </c>
      <c r="D34" s="118" t="s">
        <v>215</v>
      </c>
      <c r="E34" s="12"/>
      <c r="F34" s="119" t="str">
        <f>DANE!D15</f>
        <v/>
      </c>
      <c r="G34" s="12"/>
      <c r="H34" s="117" t="s">
        <v>216</v>
      </c>
      <c r="I34" s="114"/>
      <c r="J34" s="55"/>
      <c r="K34" s="55"/>
      <c r="L34" s="55"/>
      <c r="M34" s="55"/>
      <c r="N34" s="55"/>
      <c r="O34" s="55"/>
      <c r="P34" s="55"/>
      <c r="Q34" s="55"/>
      <c r="R34" s="55"/>
      <c r="S34" s="55"/>
      <c r="T34" s="55"/>
      <c r="U34" s="55"/>
      <c r="V34" s="55"/>
    </row>
    <row r="35" ht="15.75" customHeight="1">
      <c r="A35" s="115" t="s">
        <v>225</v>
      </c>
      <c r="B35" s="120"/>
      <c r="C35" s="117" t="s">
        <v>68</v>
      </c>
      <c r="D35" s="118" t="s">
        <v>215</v>
      </c>
      <c r="E35" s="12"/>
      <c r="F35" s="119" t="str">
        <f>DANE!D16</f>
        <v/>
      </c>
      <c r="G35" s="12"/>
      <c r="H35" s="117" t="s">
        <v>216</v>
      </c>
      <c r="I35" s="114"/>
      <c r="J35" s="55"/>
      <c r="K35" s="55"/>
      <c r="L35" s="55"/>
      <c r="M35" s="55"/>
      <c r="N35" s="55"/>
      <c r="O35" s="55"/>
      <c r="P35" s="55"/>
      <c r="Q35" s="55"/>
      <c r="R35" s="55"/>
      <c r="S35" s="55"/>
      <c r="T35" s="55"/>
      <c r="U35" s="55"/>
      <c r="V35" s="55"/>
    </row>
    <row r="36" ht="15.75" customHeight="1">
      <c r="A36" s="115" t="s">
        <v>226</v>
      </c>
      <c r="B36" s="120"/>
      <c r="C36" s="117" t="s">
        <v>71</v>
      </c>
      <c r="D36" s="118" t="s">
        <v>227</v>
      </c>
      <c r="E36" s="12"/>
      <c r="F36" s="119" t="str">
        <f>DANE!D17</f>
        <v/>
      </c>
      <c r="G36" s="12"/>
      <c r="H36" s="117" t="s">
        <v>216</v>
      </c>
      <c r="I36" s="114"/>
      <c r="J36" s="55"/>
      <c r="K36" s="55"/>
      <c r="L36" s="55"/>
      <c r="M36" s="55"/>
      <c r="N36" s="55"/>
      <c r="O36" s="55"/>
      <c r="P36" s="55"/>
      <c r="Q36" s="55"/>
      <c r="R36" s="55"/>
      <c r="S36" s="55"/>
      <c r="T36" s="55"/>
      <c r="U36" s="55"/>
      <c r="V36" s="55"/>
    </row>
    <row r="37" ht="15.75" customHeight="1">
      <c r="A37" s="115" t="s">
        <v>228</v>
      </c>
      <c r="B37" s="120"/>
      <c r="C37" s="121" t="s">
        <v>229</v>
      </c>
      <c r="D37" s="118" t="s">
        <v>230</v>
      </c>
      <c r="E37" s="12"/>
      <c r="F37" s="119" t="str">
        <f>DANE!D18</f>
        <v/>
      </c>
      <c r="G37" s="12"/>
      <c r="H37" s="117" t="s">
        <v>216</v>
      </c>
      <c r="I37" s="114"/>
      <c r="J37" s="55"/>
      <c r="K37" s="55"/>
      <c r="L37" s="55"/>
      <c r="M37" s="55"/>
      <c r="N37" s="55"/>
      <c r="O37" s="55"/>
      <c r="P37" s="55"/>
      <c r="Q37" s="55"/>
      <c r="R37" s="55"/>
      <c r="S37" s="55"/>
      <c r="T37" s="55"/>
      <c r="U37" s="55"/>
      <c r="V37" s="55"/>
    </row>
    <row r="38" ht="15.75" customHeight="1">
      <c r="A38" s="115" t="s">
        <v>231</v>
      </c>
      <c r="B38" s="120"/>
      <c r="C38" s="117" t="s">
        <v>77</v>
      </c>
      <c r="D38" s="118" t="s">
        <v>230</v>
      </c>
      <c r="E38" s="12"/>
      <c r="F38" s="119" t="str">
        <f>DANE!D19</f>
        <v/>
      </c>
      <c r="G38" s="12"/>
      <c r="H38" s="117" t="s">
        <v>216</v>
      </c>
      <c r="I38" s="114"/>
      <c r="J38" s="55"/>
      <c r="K38" s="55"/>
      <c r="L38" s="55"/>
      <c r="M38" s="55"/>
      <c r="N38" s="55"/>
      <c r="O38" s="55"/>
      <c r="P38" s="55"/>
      <c r="Q38" s="55"/>
      <c r="R38" s="55"/>
      <c r="S38" s="55"/>
      <c r="T38" s="55"/>
      <c r="U38" s="55"/>
      <c r="V38" s="55"/>
    </row>
    <row r="39" ht="15.75" customHeight="1">
      <c r="A39" s="115" t="s">
        <v>232</v>
      </c>
      <c r="B39" s="120"/>
      <c r="C39" s="121" t="s">
        <v>80</v>
      </c>
      <c r="D39" s="118" t="s">
        <v>227</v>
      </c>
      <c r="E39" s="12"/>
      <c r="F39" s="119"/>
      <c r="G39" s="12"/>
      <c r="H39" s="117" t="s">
        <v>216</v>
      </c>
      <c r="I39" s="114"/>
      <c r="J39" s="55"/>
      <c r="K39" s="55"/>
      <c r="L39" s="55"/>
      <c r="M39" s="55"/>
      <c r="N39" s="55"/>
      <c r="O39" s="55"/>
      <c r="P39" s="55"/>
      <c r="Q39" s="55"/>
      <c r="R39" s="55"/>
      <c r="S39" s="55"/>
      <c r="T39" s="55"/>
      <c r="U39" s="55"/>
      <c r="V39" s="55"/>
    </row>
    <row r="40" ht="15.75" customHeight="1">
      <c r="A40" s="115" t="s">
        <v>233</v>
      </c>
      <c r="B40" s="120"/>
      <c r="C40" s="117" t="s">
        <v>84</v>
      </c>
      <c r="D40" s="118" t="s">
        <v>215</v>
      </c>
      <c r="E40" s="12"/>
      <c r="F40" s="119" t="str">
        <f>DANE!D23</f>
        <v/>
      </c>
      <c r="G40" s="12"/>
      <c r="H40" s="117" t="s">
        <v>216</v>
      </c>
      <c r="I40" s="114"/>
      <c r="J40" s="55"/>
      <c r="K40" s="55"/>
      <c r="L40" s="55"/>
      <c r="M40" s="55"/>
      <c r="N40" s="55"/>
      <c r="O40" s="55"/>
      <c r="P40" s="55"/>
      <c r="Q40" s="55"/>
      <c r="R40" s="55"/>
      <c r="S40" s="55"/>
      <c r="T40" s="55"/>
      <c r="U40" s="55"/>
      <c r="V40" s="55"/>
    </row>
    <row r="41" ht="15.75" customHeight="1">
      <c r="A41" s="115" t="s">
        <v>235</v>
      </c>
      <c r="B41" s="120"/>
      <c r="C41" s="121" t="s">
        <v>271</v>
      </c>
      <c r="D41" s="118" t="s">
        <v>227</v>
      </c>
      <c r="E41" s="12"/>
      <c r="F41" s="119" t="str">
        <f>DANE!D24</f>
        <v/>
      </c>
      <c r="G41" s="12"/>
      <c r="H41" s="117" t="s">
        <v>216</v>
      </c>
      <c r="I41" s="114"/>
      <c r="J41" s="55"/>
      <c r="K41" s="55"/>
      <c r="L41" s="55"/>
      <c r="M41" s="55"/>
      <c r="N41" s="55"/>
      <c r="O41" s="55"/>
      <c r="P41" s="55"/>
      <c r="Q41" s="55"/>
      <c r="R41" s="55"/>
      <c r="S41" s="55"/>
      <c r="T41" s="55"/>
      <c r="U41" s="55"/>
      <c r="V41" s="55"/>
    </row>
    <row r="42" ht="15.75" customHeight="1">
      <c r="A42" s="115" t="s">
        <v>237</v>
      </c>
      <c r="B42" s="122"/>
      <c r="C42" s="121" t="s">
        <v>272</v>
      </c>
      <c r="D42" s="118" t="s">
        <v>227</v>
      </c>
      <c r="E42" s="12"/>
      <c r="F42" s="119" t="str">
        <f>DANE!D25</f>
        <v/>
      </c>
      <c r="G42" s="12"/>
      <c r="H42" s="117" t="s">
        <v>216</v>
      </c>
      <c r="I42" s="114"/>
      <c r="J42" s="55"/>
      <c r="K42" s="52"/>
      <c r="L42" s="55"/>
      <c r="M42" s="55"/>
      <c r="N42" s="55"/>
      <c r="O42" s="55"/>
      <c r="P42" s="55"/>
      <c r="Q42" s="55"/>
      <c r="R42" s="55"/>
      <c r="S42" s="55"/>
      <c r="T42" s="55"/>
      <c r="U42" s="55"/>
      <c r="V42" s="55"/>
    </row>
    <row r="43" ht="15.75" customHeight="1">
      <c r="A43" s="124" t="s">
        <v>238</v>
      </c>
      <c r="B43" s="159" t="s">
        <v>273</v>
      </c>
      <c r="C43" s="58"/>
      <c r="D43" s="58"/>
      <c r="E43" s="58"/>
      <c r="F43" s="58"/>
      <c r="G43" s="58"/>
      <c r="H43" s="126"/>
      <c r="I43" s="55"/>
      <c r="J43" s="55"/>
      <c r="K43" s="52"/>
      <c r="L43" s="55"/>
      <c r="M43" s="55"/>
      <c r="N43" s="55"/>
      <c r="O43" s="55"/>
      <c r="P43" s="55"/>
      <c r="Q43" s="55"/>
      <c r="R43" s="55"/>
      <c r="S43" s="55"/>
      <c r="T43" s="55"/>
      <c r="U43" s="55"/>
      <c r="V43" s="55"/>
    </row>
    <row r="44" ht="15.75" customHeight="1">
      <c r="A44" s="52"/>
      <c r="B44" s="52"/>
      <c r="C44" s="52"/>
      <c r="D44" s="52"/>
      <c r="E44" s="52"/>
      <c r="F44" s="52"/>
      <c r="G44" s="52"/>
      <c r="H44" s="52"/>
      <c r="I44" s="55"/>
      <c r="J44" s="55"/>
      <c r="K44" s="55"/>
      <c r="L44" s="55"/>
      <c r="M44" s="55"/>
      <c r="N44" s="55"/>
      <c r="O44" s="55"/>
      <c r="P44" s="55"/>
      <c r="Q44" s="55"/>
      <c r="R44" s="55"/>
      <c r="S44" s="55"/>
      <c r="T44" s="55"/>
      <c r="U44" s="55"/>
      <c r="V44" s="55"/>
    </row>
    <row r="45" ht="15.75" customHeight="1">
      <c r="A45" s="52"/>
      <c r="B45" s="52"/>
      <c r="C45" s="52"/>
      <c r="D45" s="52"/>
      <c r="E45" s="52"/>
      <c r="F45" s="52"/>
      <c r="G45" s="52"/>
      <c r="H45" s="52"/>
      <c r="I45" s="55"/>
      <c r="J45" s="55"/>
      <c r="K45" s="55"/>
      <c r="L45" s="55"/>
      <c r="M45" s="55"/>
      <c r="N45" s="55"/>
      <c r="O45" s="55"/>
      <c r="P45" s="55"/>
      <c r="Q45" s="55"/>
      <c r="R45" s="55"/>
      <c r="S45" s="55"/>
      <c r="T45" s="55"/>
      <c r="U45" s="55"/>
      <c r="V45" s="55"/>
    </row>
    <row r="46" ht="15.75" customHeight="1">
      <c r="A46" s="52"/>
      <c r="B46" s="52"/>
      <c r="C46" s="52"/>
      <c r="D46" s="52"/>
      <c r="E46" s="52"/>
      <c r="F46" s="52"/>
      <c r="G46" s="52"/>
      <c r="H46" s="52"/>
      <c r="I46" s="55"/>
      <c r="J46" s="133"/>
      <c r="K46" s="55"/>
      <c r="L46" s="55"/>
      <c r="M46" s="55"/>
      <c r="N46" s="55"/>
      <c r="O46" s="55"/>
      <c r="P46" s="55"/>
      <c r="Q46" s="55"/>
      <c r="R46" s="55"/>
      <c r="S46" s="55"/>
      <c r="T46" s="55"/>
      <c r="U46" s="55"/>
      <c r="V46" s="55"/>
    </row>
    <row r="47" ht="15.75" customHeight="1">
      <c r="A47" s="52"/>
      <c r="B47" s="134"/>
      <c r="C47" s="52"/>
      <c r="D47" s="135"/>
      <c r="E47" s="130"/>
      <c r="F47" s="52"/>
      <c r="G47" s="135"/>
      <c r="H47" s="130"/>
      <c r="I47" s="55"/>
      <c r="J47" s="55"/>
      <c r="K47" s="55"/>
      <c r="L47" s="55"/>
      <c r="M47" s="55"/>
      <c r="N47" s="55"/>
      <c r="O47" s="55"/>
      <c r="P47" s="55"/>
      <c r="Q47" s="55"/>
      <c r="R47" s="55"/>
      <c r="S47" s="55"/>
      <c r="T47" s="55"/>
      <c r="U47" s="55"/>
      <c r="V47" s="55"/>
    </row>
    <row r="48" ht="15.75" customHeight="1">
      <c r="B48" s="136"/>
      <c r="C48" s="130"/>
      <c r="E48" s="137"/>
      <c r="F48" s="136"/>
      <c r="G48" s="132"/>
      <c r="H48" s="130"/>
      <c r="I48" s="55"/>
      <c r="J48" s="55"/>
      <c r="K48" s="55"/>
      <c r="L48" s="55"/>
      <c r="M48" s="55"/>
      <c r="N48" s="55"/>
      <c r="O48" s="55"/>
      <c r="P48" s="55"/>
      <c r="Q48" s="55"/>
      <c r="R48" s="55"/>
      <c r="S48" s="55"/>
      <c r="T48" s="55"/>
      <c r="U48" s="55"/>
      <c r="V48" s="55"/>
    </row>
    <row r="49" ht="15.75" customHeight="1">
      <c r="A49" s="64"/>
      <c r="B49" s="160"/>
      <c r="C49" s="67"/>
      <c r="D49" s="64"/>
      <c r="E49" s="64"/>
      <c r="F49" s="160"/>
      <c r="H49" s="67"/>
      <c r="I49" s="55"/>
      <c r="J49" s="55"/>
      <c r="K49" s="55"/>
      <c r="L49" s="55"/>
      <c r="M49" s="55"/>
      <c r="N49" s="55"/>
      <c r="O49" s="55"/>
      <c r="P49" s="55"/>
      <c r="Q49" s="55"/>
      <c r="R49" s="55"/>
      <c r="S49" s="55"/>
      <c r="T49" s="55"/>
      <c r="U49" s="55"/>
      <c r="V49" s="55"/>
    </row>
    <row r="50" ht="22.5" customHeight="1">
      <c r="A50" s="138"/>
      <c r="B50" s="80"/>
      <c r="C50" s="80"/>
      <c r="D50" s="80"/>
      <c r="E50" s="80"/>
      <c r="F50" s="80"/>
      <c r="G50" s="80"/>
      <c r="H50" s="80"/>
      <c r="I50" s="139"/>
      <c r="J50" s="139"/>
      <c r="K50" s="139"/>
      <c r="L50" s="139"/>
      <c r="N50" s="139"/>
      <c r="O50" s="139"/>
      <c r="P50" s="139"/>
      <c r="Q50" s="139"/>
      <c r="R50" s="139"/>
      <c r="S50" s="139"/>
      <c r="T50" s="55"/>
      <c r="U50" s="55"/>
      <c r="V50" s="55"/>
    </row>
    <row r="51" ht="10.5" customHeight="1">
      <c r="A51" s="56"/>
      <c r="I51" s="139"/>
      <c r="J51" s="139"/>
      <c r="K51" s="139"/>
      <c r="L51" s="139"/>
      <c r="M51" s="139"/>
      <c r="N51" s="139"/>
      <c r="O51" s="139"/>
      <c r="P51" s="139"/>
      <c r="Q51" s="139"/>
      <c r="R51" s="139"/>
      <c r="S51" s="139"/>
      <c r="T51" s="55"/>
      <c r="U51" s="55"/>
      <c r="V51" s="55"/>
    </row>
    <row r="52" ht="8.25" customHeight="1">
      <c r="A52" s="56"/>
      <c r="I52" s="139"/>
      <c r="J52" s="139"/>
      <c r="K52" s="139"/>
      <c r="L52" s="139"/>
      <c r="M52" s="139"/>
      <c r="N52" s="139"/>
      <c r="O52" s="139"/>
      <c r="P52" s="139"/>
      <c r="Q52" s="139"/>
      <c r="R52" s="139"/>
      <c r="S52" s="139"/>
      <c r="T52" s="55"/>
      <c r="U52" s="55"/>
      <c r="V52" s="55"/>
    </row>
    <row r="53" ht="15.75" customHeight="1">
      <c r="A53" s="57"/>
      <c r="B53" s="58"/>
      <c r="C53" s="58"/>
      <c r="D53" s="58"/>
      <c r="E53" s="58"/>
      <c r="F53" s="58"/>
      <c r="G53" s="58"/>
      <c r="H53" s="58"/>
      <c r="I53" s="139"/>
      <c r="J53" s="139"/>
      <c r="K53" s="139"/>
      <c r="L53" s="139"/>
      <c r="M53" s="139"/>
      <c r="N53" s="139"/>
      <c r="O53" s="139"/>
      <c r="P53" s="139"/>
      <c r="Q53" s="139"/>
      <c r="R53" s="139"/>
      <c r="S53" s="139"/>
      <c r="T53" s="55"/>
      <c r="U53" s="55"/>
      <c r="V53" s="55"/>
    </row>
    <row r="54" ht="15.75" customHeight="1">
      <c r="A54" s="161" t="s">
        <v>274</v>
      </c>
      <c r="B54" s="141"/>
      <c r="C54" s="141"/>
      <c r="D54" s="141"/>
      <c r="E54" s="141"/>
      <c r="F54" s="141"/>
      <c r="G54" s="141"/>
      <c r="H54" s="142"/>
      <c r="I54" s="55"/>
      <c r="J54" s="55"/>
      <c r="K54" s="55"/>
      <c r="L54" s="55"/>
      <c r="M54" s="55"/>
      <c r="N54" s="55"/>
      <c r="O54" s="55"/>
      <c r="P54" s="55"/>
      <c r="Q54" s="55"/>
      <c r="R54" s="55"/>
      <c r="S54" s="55"/>
      <c r="T54" s="55"/>
      <c r="U54" s="55"/>
      <c r="V54" s="55"/>
    </row>
    <row r="55" ht="15.75" customHeight="1">
      <c r="A55" s="162" t="s">
        <v>275</v>
      </c>
      <c r="B55" s="144"/>
      <c r="C55" s="144"/>
      <c r="D55" s="144"/>
      <c r="E55" s="144"/>
      <c r="F55" s="144"/>
      <c r="G55" s="144"/>
      <c r="H55" s="145"/>
      <c r="I55" s="55"/>
      <c r="J55" s="55"/>
      <c r="K55" s="55"/>
      <c r="L55" s="55"/>
      <c r="M55" s="55"/>
      <c r="N55" s="55"/>
      <c r="O55" s="55"/>
      <c r="P55" s="55"/>
      <c r="Q55" s="55"/>
      <c r="R55" s="55"/>
      <c r="S55" s="55"/>
      <c r="T55" s="55"/>
      <c r="U55" s="55"/>
      <c r="V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163"/>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row>
  </sheetData>
  <mergeCells count="78">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F29:G29"/>
    <mergeCell ref="D30:E30"/>
    <mergeCell ref="F30:G30"/>
    <mergeCell ref="D38:E38"/>
    <mergeCell ref="F38:G38"/>
    <mergeCell ref="D39:E39"/>
    <mergeCell ref="F39:G39"/>
    <mergeCell ref="D40:E40"/>
    <mergeCell ref="F40:G40"/>
    <mergeCell ref="D41:E41"/>
    <mergeCell ref="F41:G41"/>
    <mergeCell ref="B24:E24"/>
    <mergeCell ref="F24:H24"/>
    <mergeCell ref="B26:C26"/>
    <mergeCell ref="D27:E27"/>
    <mergeCell ref="F27:G27"/>
    <mergeCell ref="B28:B42"/>
    <mergeCell ref="F28:G28"/>
    <mergeCell ref="B43:H43"/>
    <mergeCell ref="F49:H49"/>
    <mergeCell ref="A50:H53"/>
    <mergeCell ref="A54:H54"/>
    <mergeCell ref="A55:H55"/>
    <mergeCell ref="D42:E42"/>
    <mergeCell ref="F42:G42"/>
    <mergeCell ref="D47:E47"/>
    <mergeCell ref="G47:H47"/>
    <mergeCell ref="B48:C48"/>
    <mergeCell ref="F48:H48"/>
    <mergeCell ref="B49:C49"/>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s>
  <printOptions horizontalCentered="1" verticalCentered="1"/>
  <pageMargins bottom="0.75" footer="0.0" header="0.0" left="0.25" right="0.25"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189</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65" t="s">
        <v>190</v>
      </c>
      <c r="D9" s="54"/>
      <c r="E9" s="54"/>
      <c r="F9" s="66" t="str">
        <f>DANE!J2</f>
        <v/>
      </c>
      <c r="G9" s="67"/>
      <c r="H9" s="64"/>
      <c r="I9" s="55"/>
      <c r="J9" s="55"/>
      <c r="K9" s="55"/>
      <c r="L9" s="55"/>
      <c r="M9" s="55"/>
      <c r="N9" s="55"/>
      <c r="O9" s="55"/>
      <c r="P9" s="55"/>
      <c r="Q9" s="55"/>
      <c r="R9" s="55"/>
      <c r="S9" s="55"/>
      <c r="T9" s="55"/>
      <c r="U9" s="55"/>
      <c r="V9" s="55"/>
    </row>
    <row r="10" ht="15.75" customHeight="1">
      <c r="A10" s="68" t="s">
        <v>191</v>
      </c>
      <c r="B10" s="69"/>
      <c r="C10" s="70" t="str">
        <f>DANE!C2</f>
        <v/>
      </c>
      <c r="D10" s="71"/>
      <c r="E10" s="71"/>
      <c r="F10" s="71"/>
      <c r="G10" s="71"/>
      <c r="H10" s="69"/>
      <c r="I10" s="55"/>
      <c r="J10" s="55"/>
      <c r="K10" s="55"/>
      <c r="L10" s="55"/>
      <c r="M10" s="55"/>
      <c r="N10" s="55"/>
      <c r="O10" s="55"/>
      <c r="P10" s="55"/>
      <c r="Q10" s="55"/>
      <c r="R10" s="55"/>
      <c r="S10" s="55"/>
      <c r="T10" s="55"/>
      <c r="U10" s="55"/>
      <c r="V10" s="55"/>
    </row>
    <row r="11" ht="13.5" customHeight="1">
      <c r="A11" s="72"/>
      <c r="B11" s="73"/>
      <c r="C11" s="74" t="str">
        <f>DANE!D2</f>
        <v/>
      </c>
      <c r="H11" s="73"/>
      <c r="I11" s="55"/>
      <c r="J11" s="55"/>
      <c r="K11" s="55"/>
      <c r="L11" s="55"/>
      <c r="M11" s="55"/>
      <c r="N11" s="55"/>
      <c r="O11" s="55"/>
      <c r="P11" s="55"/>
      <c r="Q11" s="55"/>
      <c r="R11" s="55"/>
      <c r="S11" s="55"/>
      <c r="T11" s="55"/>
      <c r="U11" s="55"/>
      <c r="V11" s="55"/>
    </row>
    <row r="12" ht="13.5" customHeight="1">
      <c r="A12" s="75"/>
      <c r="B12" s="76"/>
      <c r="C12" s="75"/>
      <c r="D12" s="77"/>
      <c r="E12" s="77"/>
      <c r="F12" s="77"/>
      <c r="G12" s="77"/>
      <c r="H12" s="76"/>
      <c r="I12" s="55"/>
      <c r="J12" s="164"/>
      <c r="K12" s="164"/>
      <c r="L12" s="164"/>
      <c r="M12" s="164"/>
      <c r="N12" s="164"/>
      <c r="O12" s="55"/>
      <c r="P12" s="55"/>
      <c r="Q12" s="55"/>
      <c r="R12" s="55"/>
      <c r="S12" s="55"/>
      <c r="T12" s="55"/>
      <c r="U12" s="55"/>
      <c r="V12" s="55"/>
    </row>
    <row r="13" ht="23.25" customHeight="1">
      <c r="A13" s="78" t="s">
        <v>192</v>
      </c>
      <c r="B13" s="71"/>
      <c r="C13" s="79" t="s">
        <v>193</v>
      </c>
      <c r="D13" s="80"/>
      <c r="E13" s="80"/>
      <c r="F13" s="81"/>
      <c r="G13" s="82" t="s">
        <v>194</v>
      </c>
      <c r="H13" s="69"/>
      <c r="I13" s="165"/>
      <c r="J13" s="166"/>
      <c r="K13" s="166"/>
      <c r="L13" s="166"/>
      <c r="M13" s="166"/>
      <c r="N13" s="166"/>
      <c r="O13" s="114"/>
      <c r="P13" s="55"/>
      <c r="Q13" s="55"/>
      <c r="R13" s="55"/>
      <c r="S13" s="55"/>
      <c r="T13" s="55"/>
      <c r="U13" s="55"/>
      <c r="V13" s="55"/>
    </row>
    <row r="14" ht="13.5" customHeight="1">
      <c r="A14" s="83" t="s">
        <v>195</v>
      </c>
      <c r="C14" s="84" t="s">
        <v>196</v>
      </c>
      <c r="D14" s="85"/>
      <c r="E14" s="85"/>
      <c r="F14" s="86"/>
      <c r="G14" s="87" t="s">
        <v>197</v>
      </c>
      <c r="H14" s="73"/>
      <c r="I14" s="165"/>
      <c r="J14" s="166"/>
      <c r="K14" s="166"/>
      <c r="L14" s="166"/>
      <c r="M14" s="166"/>
      <c r="N14" s="166"/>
      <c r="O14" s="114"/>
      <c r="P14" s="55"/>
      <c r="Q14" s="55"/>
      <c r="R14" s="55"/>
      <c r="S14" s="55"/>
      <c r="T14" s="55"/>
      <c r="U14" s="55"/>
      <c r="V14" s="55"/>
    </row>
    <row r="15" ht="21.75" customHeight="1">
      <c r="A15" s="88" t="str">
        <f>DANE!B2</f>
        <v/>
      </c>
      <c r="B15" s="71"/>
      <c r="C15" s="89" t="str">
        <f>DANE!H2</f>
        <v/>
      </c>
      <c r="F15" s="73"/>
      <c r="G15" s="90" t="str">
        <f>DANE!C5</f>
        <v>Prawidłowy</v>
      </c>
      <c r="H15" s="69"/>
      <c r="I15" s="165"/>
      <c r="J15" s="166"/>
      <c r="K15" s="166"/>
      <c r="L15" s="166"/>
      <c r="M15" s="166"/>
      <c r="N15" s="166"/>
      <c r="O15" s="114"/>
      <c r="P15" s="55"/>
      <c r="Q15" s="55"/>
      <c r="R15" s="55"/>
      <c r="S15" s="55"/>
      <c r="T15" s="55"/>
      <c r="U15" s="55"/>
      <c r="V15" s="55"/>
    </row>
    <row r="16" ht="24.75" customHeight="1">
      <c r="A16" s="91" t="s">
        <v>276</v>
      </c>
      <c r="B16" s="71"/>
      <c r="C16" s="91" t="s">
        <v>277</v>
      </c>
      <c r="D16" s="69"/>
      <c r="E16" s="91" t="s">
        <v>278</v>
      </c>
      <c r="F16" s="69"/>
      <c r="G16" s="82" t="s">
        <v>13</v>
      </c>
      <c r="H16" s="69"/>
      <c r="I16" s="165"/>
      <c r="J16" s="166"/>
      <c r="K16" s="166"/>
      <c r="L16" s="166"/>
      <c r="M16" s="166"/>
      <c r="N16" s="166"/>
      <c r="O16" s="114"/>
      <c r="P16" s="55"/>
      <c r="Q16" s="55"/>
      <c r="R16" s="55"/>
      <c r="S16" s="55"/>
      <c r="T16" s="55"/>
      <c r="U16" s="55"/>
      <c r="V16" s="55"/>
    </row>
    <row r="17" ht="14.25" customHeight="1">
      <c r="A17" s="83" t="s">
        <v>201</v>
      </c>
      <c r="C17" s="83" t="s">
        <v>201</v>
      </c>
      <c r="D17" s="73"/>
      <c r="E17" s="75"/>
      <c r="F17" s="76"/>
      <c r="G17" s="77"/>
      <c r="H17" s="76"/>
      <c r="I17" s="165"/>
      <c r="J17" s="166"/>
      <c r="K17" s="166"/>
      <c r="L17" s="166"/>
      <c r="M17" s="166"/>
      <c r="N17" s="166"/>
      <c r="O17" s="114"/>
      <c r="P17" s="55"/>
      <c r="Q17" s="55"/>
      <c r="R17" s="55"/>
      <c r="S17" s="55"/>
      <c r="T17" s="55"/>
      <c r="U17" s="55"/>
      <c r="V17" s="55"/>
    </row>
    <row r="18" ht="19.5" customHeight="1">
      <c r="A18" s="92" t="s">
        <v>202</v>
      </c>
      <c r="B18" s="93"/>
      <c r="C18" s="92" t="s">
        <v>202</v>
      </c>
      <c r="D18" s="94"/>
      <c r="E18" s="92" t="str">
        <f>DANE!E2</f>
        <v/>
      </c>
      <c r="F18" s="94"/>
      <c r="G18" s="95">
        <f>H7</f>
        <v>44005</v>
      </c>
      <c r="H18" s="94"/>
      <c r="I18" s="165"/>
      <c r="J18" s="166"/>
      <c r="K18" s="166"/>
      <c r="L18" s="166"/>
      <c r="M18" s="166"/>
      <c r="N18" s="166"/>
      <c r="O18" s="114"/>
      <c r="P18" s="55"/>
      <c r="Q18" s="55"/>
      <c r="R18" s="55"/>
      <c r="S18" s="55"/>
      <c r="T18" s="55"/>
      <c r="U18" s="55"/>
      <c r="V18" s="55"/>
    </row>
    <row r="19" ht="27.0" customHeight="1">
      <c r="A19" s="96" t="s">
        <v>203</v>
      </c>
      <c r="B19" s="77"/>
      <c r="C19" s="77"/>
      <c r="D19" s="76"/>
      <c r="E19" s="97" t="s">
        <v>21</v>
      </c>
      <c r="F19" s="77"/>
      <c r="G19" s="77"/>
      <c r="H19" s="76"/>
      <c r="I19" s="165"/>
      <c r="J19" s="166"/>
      <c r="K19" s="166"/>
      <c r="L19" s="166"/>
      <c r="M19" s="166"/>
      <c r="N19" s="166"/>
      <c r="O19" s="114"/>
      <c r="P19" s="55"/>
      <c r="Q19" s="55"/>
      <c r="R19" s="55"/>
      <c r="S19" s="55"/>
      <c r="T19" s="55"/>
      <c r="U19" s="55"/>
      <c r="V19" s="55"/>
    </row>
    <row r="20" ht="25.5" customHeight="1">
      <c r="A20" s="98"/>
      <c r="B20" s="77"/>
      <c r="C20" s="77"/>
      <c r="D20" s="99"/>
      <c r="E20" s="100" t="s">
        <v>22</v>
      </c>
      <c r="F20" s="77"/>
      <c r="G20" s="77"/>
      <c r="H20" s="76"/>
      <c r="I20" s="165"/>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01" t="s">
        <v>204</v>
      </c>
      <c r="C22" s="102"/>
      <c r="D22" s="64"/>
      <c r="E22" s="64"/>
      <c r="F22" s="64"/>
      <c r="G22" s="64"/>
      <c r="H22" s="64"/>
      <c r="I22" s="165"/>
      <c r="J22" s="166"/>
      <c r="K22" s="166"/>
      <c r="L22" s="166"/>
      <c r="M22" s="166"/>
      <c r="N22" s="166"/>
      <c r="O22" s="114"/>
      <c r="P22" s="55"/>
      <c r="Q22" s="55"/>
      <c r="R22" s="55"/>
      <c r="S22" s="55"/>
      <c r="T22" s="55"/>
      <c r="U22" s="55"/>
      <c r="V22" s="55"/>
    </row>
    <row r="23" ht="15.75" customHeight="1">
      <c r="A23" s="103" t="s">
        <v>205</v>
      </c>
      <c r="B23" s="103" t="s">
        <v>206</v>
      </c>
      <c r="C23" s="71"/>
      <c r="D23" s="71"/>
      <c r="E23" s="69"/>
      <c r="F23" s="82" t="s">
        <v>207</v>
      </c>
      <c r="G23" s="71"/>
      <c r="H23" s="69"/>
      <c r="I23" s="165"/>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65"/>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09" t="s">
        <v>209</v>
      </c>
      <c r="C26" s="102"/>
      <c r="D26" s="64"/>
      <c r="E26" s="64"/>
      <c r="F26" s="64"/>
      <c r="G26" s="64"/>
      <c r="H26" s="64"/>
      <c r="I26" s="165"/>
      <c r="J26" s="166"/>
      <c r="K26" s="166"/>
      <c r="L26" s="166"/>
      <c r="M26" s="166"/>
      <c r="N26" s="166"/>
      <c r="O26" s="114"/>
      <c r="P26" s="55"/>
      <c r="Q26" s="55"/>
      <c r="R26" s="55"/>
      <c r="S26" s="55"/>
      <c r="T26" s="55"/>
      <c r="U26" s="55"/>
      <c r="V26" s="55"/>
    </row>
    <row r="27" ht="23.25" customHeight="1">
      <c r="A27" s="167" t="s">
        <v>205</v>
      </c>
      <c r="B27" s="168" t="s">
        <v>210</v>
      </c>
      <c r="C27" s="169" t="s">
        <v>211</v>
      </c>
      <c r="D27" s="170" t="s">
        <v>212</v>
      </c>
      <c r="E27" s="94"/>
      <c r="F27" s="170" t="s">
        <v>213</v>
      </c>
      <c r="G27" s="94"/>
      <c r="H27" s="167" t="s">
        <v>214</v>
      </c>
      <c r="I27" s="165"/>
      <c r="J27" s="166"/>
      <c r="K27" s="171"/>
      <c r="L27" s="166"/>
      <c r="M27" s="166"/>
      <c r="N27" s="166"/>
      <c r="O27" s="114"/>
      <c r="P27" s="55"/>
      <c r="Q27" s="55"/>
      <c r="R27" s="55"/>
      <c r="S27" s="55"/>
      <c r="T27" s="55"/>
      <c r="U27" s="55"/>
      <c r="V27" s="55"/>
    </row>
    <row r="28" ht="17.25" customHeight="1">
      <c r="A28" s="172" t="s">
        <v>208</v>
      </c>
      <c r="B28" s="173" t="str">
        <f>DANE!G2</f>
        <v/>
      </c>
      <c r="C28" s="174" t="str">
        <f>DANE!B30</f>
        <v>Biphenyl</v>
      </c>
      <c r="D28" s="175" t="s">
        <v>279</v>
      </c>
      <c r="E28" s="94"/>
      <c r="F28" s="176" t="str">
        <f>DANE!C30</f>
        <v>Nie wykryto**</v>
      </c>
      <c r="G28" s="94"/>
      <c r="H28" s="177" t="s">
        <v>280</v>
      </c>
      <c r="I28" s="165"/>
      <c r="J28" s="166"/>
      <c r="K28" s="51"/>
      <c r="L28" s="51"/>
      <c r="M28" s="51"/>
      <c r="N28" s="166"/>
      <c r="O28" s="114"/>
      <c r="P28" s="55"/>
      <c r="Q28" s="55"/>
      <c r="R28" s="55"/>
      <c r="S28" s="55"/>
      <c r="T28" s="55"/>
      <c r="U28" s="55"/>
      <c r="V28" s="55"/>
    </row>
    <row r="29">
      <c r="A29" s="172" t="s">
        <v>217</v>
      </c>
      <c r="B29" s="178"/>
      <c r="C29" s="174" t="str">
        <f>DANE!B31</f>
        <v>2,6-Dichlorobenzonitrile</v>
      </c>
      <c r="D29" s="175" t="s">
        <v>279</v>
      </c>
      <c r="E29" s="94"/>
      <c r="F29" s="176" t="str">
        <f>DANE!C31</f>
        <v>Nie wykryto**</v>
      </c>
      <c r="G29" s="94"/>
      <c r="H29" s="177" t="s">
        <v>280</v>
      </c>
      <c r="I29" s="165"/>
      <c r="J29" s="166"/>
      <c r="K29" s="166"/>
      <c r="L29" s="166"/>
      <c r="M29" s="166"/>
      <c r="N29" s="166"/>
      <c r="O29" s="114"/>
      <c r="P29" s="55"/>
      <c r="Q29" s="55"/>
      <c r="R29" s="55"/>
      <c r="S29" s="55"/>
      <c r="T29" s="55"/>
      <c r="U29" s="55"/>
      <c r="V29" s="55"/>
    </row>
    <row r="30" ht="15.75" customHeight="1">
      <c r="A30" s="172" t="s">
        <v>218</v>
      </c>
      <c r="B30" s="178"/>
      <c r="C30" s="174" t="str">
        <f>DANE!B32</f>
        <v>3.4-dichloroaniline</v>
      </c>
      <c r="D30" s="175" t="s">
        <v>279</v>
      </c>
      <c r="E30" s="94"/>
      <c r="F30" s="176" t="str">
        <f>DANE!C32</f>
        <v>Nie wykryto**</v>
      </c>
      <c r="G30" s="94"/>
      <c r="H30" s="177" t="s">
        <v>280</v>
      </c>
      <c r="I30" s="165"/>
      <c r="J30" s="166"/>
      <c r="K30" s="166"/>
      <c r="L30" s="166"/>
      <c r="M30" s="166"/>
      <c r="N30" s="166"/>
      <c r="O30" s="114"/>
      <c r="P30" s="55"/>
      <c r="Q30" s="55"/>
      <c r="R30" s="55"/>
      <c r="S30" s="55"/>
      <c r="T30" s="55"/>
      <c r="U30" s="55"/>
      <c r="V30" s="55"/>
    </row>
    <row r="31" ht="15.75" customHeight="1">
      <c r="A31" s="172" t="s">
        <v>220</v>
      </c>
      <c r="B31" s="178"/>
      <c r="C31" s="174" t="str">
        <f>DANE!B33</f>
        <v>Methacrifos</v>
      </c>
      <c r="D31" s="175" t="s">
        <v>279</v>
      </c>
      <c r="E31" s="94"/>
      <c r="F31" s="176" t="str">
        <f>DANE!C33</f>
        <v>Nie wykryto**</v>
      </c>
      <c r="G31" s="94"/>
      <c r="H31" s="177" t="s">
        <v>280</v>
      </c>
      <c r="I31" s="165"/>
      <c r="R31" s="55"/>
      <c r="S31" s="55"/>
      <c r="T31" s="55"/>
      <c r="U31" s="55"/>
      <c r="V31" s="55"/>
    </row>
    <row r="32" ht="15.75" customHeight="1">
      <c r="A32" s="172" t="s">
        <v>222</v>
      </c>
      <c r="B32" s="178"/>
      <c r="C32" s="174" t="str">
        <f>DANE!B34</f>
        <v>Ethalfluralin</v>
      </c>
      <c r="D32" s="175" t="s">
        <v>279</v>
      </c>
      <c r="E32" s="94"/>
      <c r="F32" s="176" t="str">
        <f>DANE!C34</f>
        <v>Nie wykryto**</v>
      </c>
      <c r="G32" s="94"/>
      <c r="H32" s="177" t="s">
        <v>280</v>
      </c>
      <c r="I32" s="165"/>
      <c r="J32" s="166"/>
      <c r="K32" s="166"/>
      <c r="L32" s="166"/>
      <c r="M32" s="166"/>
      <c r="N32" s="166"/>
      <c r="O32" s="114"/>
      <c r="P32" s="55"/>
      <c r="Q32" s="55"/>
      <c r="R32" s="55"/>
      <c r="S32" s="55"/>
      <c r="T32" s="55"/>
      <c r="U32" s="55"/>
      <c r="V32" s="55"/>
    </row>
    <row r="33" ht="15.75" customHeight="1">
      <c r="A33" s="172" t="s">
        <v>223</v>
      </c>
      <c r="B33" s="178"/>
      <c r="C33" s="174" t="str">
        <f>DANE!B35</f>
        <v>Trifluralin</v>
      </c>
      <c r="D33" s="175" t="s">
        <v>279</v>
      </c>
      <c r="E33" s="94"/>
      <c r="F33" s="176" t="str">
        <f>DANE!C35</f>
        <v>Nie wykryto**</v>
      </c>
      <c r="G33" s="94"/>
      <c r="H33" s="177" t="s">
        <v>280</v>
      </c>
      <c r="I33" s="165"/>
      <c r="J33" s="166"/>
      <c r="K33" s="166"/>
      <c r="L33" s="166"/>
      <c r="M33" s="166"/>
      <c r="N33" s="166"/>
      <c r="O33" s="114"/>
      <c r="P33" s="55"/>
      <c r="Q33" s="55"/>
      <c r="R33" s="55"/>
      <c r="S33" s="55"/>
      <c r="T33" s="55"/>
      <c r="U33" s="55"/>
      <c r="V33" s="55"/>
    </row>
    <row r="34" ht="15.75" customHeight="1">
      <c r="A34" s="172" t="s">
        <v>224</v>
      </c>
      <c r="B34" s="178"/>
      <c r="C34" s="174" t="str">
        <f>DANE!B36</f>
        <v>Benfluralin</v>
      </c>
      <c r="D34" s="175" t="s">
        <v>279</v>
      </c>
      <c r="E34" s="94"/>
      <c r="F34" s="176" t="str">
        <f>DANE!C36</f>
        <v>Nie wykryto**</v>
      </c>
      <c r="G34" s="94"/>
      <c r="H34" s="177" t="s">
        <v>280</v>
      </c>
      <c r="I34" s="165"/>
      <c r="J34" s="166"/>
      <c r="K34" s="166"/>
      <c r="L34" s="166"/>
      <c r="M34" s="166"/>
      <c r="N34" s="166"/>
      <c r="O34" s="114"/>
      <c r="P34" s="55"/>
      <c r="Q34" s="55"/>
      <c r="R34" s="55"/>
      <c r="S34" s="55"/>
      <c r="T34" s="55"/>
      <c r="U34" s="55"/>
      <c r="V34" s="55"/>
    </row>
    <row r="35">
      <c r="A35" s="172" t="s">
        <v>225</v>
      </c>
      <c r="B35" s="178"/>
      <c r="C35" s="174" t="str">
        <f>DANE!B37</f>
        <v>Tetrahydrophthalimide</v>
      </c>
      <c r="D35" s="175" t="s">
        <v>279</v>
      </c>
      <c r="E35" s="94"/>
      <c r="F35" s="176" t="str">
        <f>DANE!C37</f>
        <v>Nie wykryto**</v>
      </c>
      <c r="G35" s="94"/>
      <c r="H35" s="177" t="s">
        <v>280</v>
      </c>
      <c r="I35" s="55"/>
      <c r="J35" s="179"/>
      <c r="K35" s="179"/>
      <c r="L35" s="179"/>
      <c r="M35" s="179"/>
      <c r="N35" s="179"/>
      <c r="O35" s="55"/>
      <c r="P35" s="55"/>
      <c r="Q35" s="55"/>
      <c r="R35" s="55"/>
      <c r="S35" s="55"/>
      <c r="T35" s="55"/>
      <c r="U35" s="55"/>
      <c r="V35" s="55"/>
    </row>
    <row r="36">
      <c r="A36" s="172" t="s">
        <v>226</v>
      </c>
      <c r="B36" s="178"/>
      <c r="C36" s="174" t="str">
        <f>DANE!B38</f>
        <v>Tetrachloronitrobenzene</v>
      </c>
      <c r="D36" s="175" t="s">
        <v>279</v>
      </c>
      <c r="E36" s="94"/>
      <c r="F36" s="176" t="str">
        <f>DANE!C38</f>
        <v>Nie wykryto**</v>
      </c>
      <c r="G36" s="94"/>
      <c r="H36" s="177" t="s">
        <v>280</v>
      </c>
      <c r="I36" s="55"/>
      <c r="J36" s="55"/>
      <c r="K36" s="55"/>
      <c r="L36" s="55"/>
      <c r="M36" s="55"/>
      <c r="N36" s="55"/>
      <c r="O36" s="55"/>
      <c r="P36" s="55"/>
      <c r="Q36" s="55"/>
      <c r="R36" s="55"/>
      <c r="S36" s="55"/>
      <c r="T36" s="55"/>
      <c r="U36" s="55"/>
      <c r="V36" s="55"/>
    </row>
    <row r="37">
      <c r="A37" s="172" t="s">
        <v>228</v>
      </c>
      <c r="B37" s="178"/>
      <c r="C37" s="174" t="str">
        <f>DANE!B39</f>
        <v>2,3,5,6-tetrachloroaniline</v>
      </c>
      <c r="D37" s="175" t="s">
        <v>279</v>
      </c>
      <c r="E37" s="94"/>
      <c r="F37" s="176" t="str">
        <f>DANE!C39</f>
        <v>Nie wykryto**</v>
      </c>
      <c r="G37" s="94"/>
      <c r="H37" s="177" t="s">
        <v>280</v>
      </c>
      <c r="I37" s="55"/>
      <c r="J37" s="55"/>
      <c r="K37" s="55"/>
      <c r="L37" s="55"/>
      <c r="M37" s="55"/>
      <c r="N37" s="55"/>
      <c r="O37" s="55"/>
      <c r="P37" s="55"/>
      <c r="Q37" s="55"/>
      <c r="R37" s="55"/>
      <c r="S37" s="55"/>
      <c r="T37" s="55"/>
      <c r="U37" s="55"/>
      <c r="V37" s="55"/>
    </row>
    <row r="38" ht="15.75" customHeight="1">
      <c r="A38" s="172" t="s">
        <v>231</v>
      </c>
      <c r="B38" s="178"/>
      <c r="C38" s="174" t="str">
        <f>DANE!B40</f>
        <v>Profluralin</v>
      </c>
      <c r="D38" s="175" t="s">
        <v>279</v>
      </c>
      <c r="E38" s="94"/>
      <c r="F38" s="176" t="str">
        <f>DANE!C40</f>
        <v>Nie wykryto**</v>
      </c>
      <c r="G38" s="94"/>
      <c r="H38" s="177" t="s">
        <v>280</v>
      </c>
      <c r="I38" s="55"/>
      <c r="J38" s="55"/>
      <c r="K38" s="55"/>
      <c r="L38" s="55"/>
      <c r="M38" s="55"/>
      <c r="N38" s="55"/>
      <c r="O38" s="55"/>
      <c r="P38" s="55"/>
      <c r="Q38" s="55"/>
      <c r="R38" s="55"/>
      <c r="S38" s="55"/>
      <c r="T38" s="55"/>
      <c r="U38" s="55"/>
      <c r="V38" s="55"/>
    </row>
    <row r="39" ht="15.75" customHeight="1">
      <c r="A39" s="172" t="s">
        <v>232</v>
      </c>
      <c r="B39" s="178"/>
      <c r="C39" s="174" t="str">
        <f>DANE!B41</f>
        <v>Diphenylamine</v>
      </c>
      <c r="D39" s="175" t="s">
        <v>279</v>
      </c>
      <c r="E39" s="94"/>
      <c r="F39" s="176" t="str">
        <f>DANE!C41</f>
        <v>Nie wykryto**</v>
      </c>
      <c r="G39" s="94"/>
      <c r="H39" s="177" t="s">
        <v>280</v>
      </c>
      <c r="I39" s="55"/>
      <c r="J39" s="55"/>
      <c r="K39" s="55"/>
      <c r="L39" s="55"/>
      <c r="M39" s="55"/>
      <c r="N39" s="55"/>
      <c r="O39" s="55"/>
      <c r="P39" s="55"/>
      <c r="Q39" s="55"/>
      <c r="R39" s="55"/>
      <c r="S39" s="55"/>
      <c r="T39" s="55"/>
      <c r="U39" s="55"/>
      <c r="V39" s="55"/>
    </row>
    <row r="40" ht="15.75" customHeight="1">
      <c r="A40" s="172" t="s">
        <v>233</v>
      </c>
      <c r="B40" s="178"/>
      <c r="C40" s="174" t="str">
        <f>DANE!B42</f>
        <v>Sulfotepp</v>
      </c>
      <c r="D40" s="175" t="s">
        <v>279</v>
      </c>
      <c r="E40" s="94"/>
      <c r="F40" s="176" t="str">
        <f>DANE!C42</f>
        <v>Nie wykryto**</v>
      </c>
      <c r="G40" s="94"/>
      <c r="H40" s="177" t="s">
        <v>280</v>
      </c>
      <c r="I40" s="55"/>
      <c r="J40" s="55"/>
      <c r="K40" s="55"/>
      <c r="L40" s="55"/>
      <c r="M40" s="55"/>
      <c r="N40" s="55"/>
      <c r="O40" s="55"/>
      <c r="P40" s="55"/>
      <c r="Q40" s="55"/>
      <c r="R40" s="55"/>
      <c r="S40" s="55"/>
      <c r="T40" s="55"/>
      <c r="U40" s="55"/>
      <c r="V40" s="55"/>
    </row>
    <row r="41" ht="15.75" customHeight="1">
      <c r="A41" s="172" t="s">
        <v>235</v>
      </c>
      <c r="B41" s="178"/>
      <c r="C41" s="174" t="str">
        <f>DANE!B43</f>
        <v>Fluchloralin</v>
      </c>
      <c r="D41" s="175" t="s">
        <v>279</v>
      </c>
      <c r="E41" s="94"/>
      <c r="F41" s="176" t="str">
        <f>DANE!C43</f>
        <v>Nie wykryto**</v>
      </c>
      <c r="G41" s="94"/>
      <c r="H41" s="177" t="s">
        <v>280</v>
      </c>
      <c r="I41" s="55"/>
      <c r="J41" s="55"/>
      <c r="K41" s="52"/>
      <c r="L41" s="55"/>
      <c r="M41" s="55"/>
      <c r="N41" s="55"/>
      <c r="O41" s="55"/>
      <c r="P41" s="55"/>
      <c r="Q41" s="55"/>
      <c r="R41" s="55"/>
      <c r="S41" s="55"/>
      <c r="T41" s="55"/>
      <c r="U41" s="55"/>
      <c r="V41" s="55"/>
    </row>
    <row r="42" ht="15.75" customHeight="1">
      <c r="A42" s="172" t="s">
        <v>237</v>
      </c>
      <c r="B42" s="178"/>
      <c r="C42" s="174" t="str">
        <f>DANE!B44</f>
        <v>Terbufos</v>
      </c>
      <c r="D42" s="175" t="s">
        <v>279</v>
      </c>
      <c r="E42" s="94"/>
      <c r="F42" s="176" t="str">
        <f>DANE!C44</f>
        <v>Nie wykryto**</v>
      </c>
      <c r="G42" s="94"/>
      <c r="H42" s="177" t="s">
        <v>280</v>
      </c>
      <c r="I42" s="55"/>
      <c r="J42" s="55"/>
      <c r="K42" s="52"/>
      <c r="L42" s="55"/>
      <c r="M42" s="55"/>
      <c r="N42" s="55"/>
      <c r="O42" s="55"/>
      <c r="P42" s="55"/>
      <c r="Q42" s="55"/>
      <c r="R42" s="55"/>
      <c r="S42" s="55"/>
      <c r="T42" s="55"/>
      <c r="U42" s="55"/>
      <c r="V42" s="55"/>
    </row>
    <row r="43" ht="15.75" customHeight="1">
      <c r="A43" s="172" t="s">
        <v>281</v>
      </c>
      <c r="B43" s="178"/>
      <c r="C43" s="174" t="str">
        <f>DANE!B45</f>
        <v>Pentachloronitrobenzene</v>
      </c>
      <c r="D43" s="175" t="s">
        <v>279</v>
      </c>
      <c r="E43" s="94"/>
      <c r="F43" s="176" t="str">
        <f>DANE!C45</f>
        <v>Nie wykryto**</v>
      </c>
      <c r="G43" s="94"/>
      <c r="H43" s="177" t="s">
        <v>280</v>
      </c>
      <c r="I43" s="55"/>
      <c r="J43" s="55"/>
      <c r="K43" s="52"/>
      <c r="L43" s="55"/>
      <c r="M43" s="55"/>
      <c r="N43" s="55"/>
      <c r="O43" s="55"/>
      <c r="P43" s="55"/>
      <c r="Q43" s="55"/>
      <c r="R43" s="55"/>
      <c r="S43" s="55"/>
      <c r="T43" s="55"/>
      <c r="U43" s="55"/>
      <c r="V43" s="55"/>
    </row>
    <row r="44" ht="15.75" customHeight="1">
      <c r="A44" s="172" t="s">
        <v>282</v>
      </c>
      <c r="B44" s="178"/>
      <c r="C44" s="174" t="str">
        <f>DANE!B46</f>
        <v>Dichloran</v>
      </c>
      <c r="D44" s="175" t="s">
        <v>279</v>
      </c>
      <c r="E44" s="94"/>
      <c r="F44" s="176" t="str">
        <f>DANE!C46</f>
        <v>Nie wykryto**</v>
      </c>
      <c r="G44" s="94"/>
      <c r="H44" s="177" t="s">
        <v>280</v>
      </c>
      <c r="I44" s="55"/>
      <c r="J44" s="55"/>
      <c r="K44" s="55"/>
      <c r="L44" s="55"/>
      <c r="M44" s="52"/>
      <c r="N44" s="129"/>
      <c r="O44" s="130"/>
      <c r="P44" s="131"/>
      <c r="Q44" s="132"/>
      <c r="R44" s="132"/>
      <c r="S44" s="132"/>
      <c r="T44" s="130"/>
      <c r="U44" s="55"/>
      <c r="V44" s="55"/>
    </row>
    <row r="45" ht="15.75" customHeight="1">
      <c r="A45" s="104" t="s">
        <v>283</v>
      </c>
      <c r="B45" s="116" t="str">
        <f>DANE!G2</f>
        <v/>
      </c>
      <c r="C45" s="174" t="str">
        <f>DANE!B47</f>
        <v>Pentachlorobenzonitrile</v>
      </c>
      <c r="D45" s="175" t="s">
        <v>279</v>
      </c>
      <c r="E45" s="94"/>
      <c r="F45" s="176" t="str">
        <f>DANE!C47</f>
        <v>Nie wykryto**</v>
      </c>
      <c r="G45" s="94"/>
      <c r="H45" s="177" t="s">
        <v>280</v>
      </c>
      <c r="I45" s="55"/>
      <c r="J45" s="55"/>
      <c r="K45" s="55"/>
      <c r="L45" s="55"/>
      <c r="M45" s="52"/>
      <c r="N45" s="52"/>
      <c r="O45" s="52"/>
      <c r="P45" s="52"/>
      <c r="Q45" s="52"/>
      <c r="R45" s="52"/>
      <c r="S45" s="52"/>
      <c r="T45" s="52"/>
      <c r="U45" s="55"/>
      <c r="V45" s="55"/>
    </row>
    <row r="46" ht="15.75" customHeight="1">
      <c r="A46" s="104" t="s">
        <v>284</v>
      </c>
      <c r="B46" s="120"/>
      <c r="C46" s="174" t="str">
        <f>DANE!B48</f>
        <v>Prodiamine</v>
      </c>
      <c r="D46" s="175" t="s">
        <v>279</v>
      </c>
      <c r="E46" s="94"/>
      <c r="F46" s="176" t="str">
        <f>DANE!C48</f>
        <v>Nie wykryto**</v>
      </c>
      <c r="G46" s="94"/>
      <c r="H46" s="177" t="s">
        <v>280</v>
      </c>
      <c r="I46" s="55"/>
      <c r="J46" s="55"/>
      <c r="K46" s="55"/>
      <c r="L46" s="55"/>
      <c r="M46" s="52"/>
      <c r="N46" s="52"/>
      <c r="O46" s="52"/>
      <c r="P46" s="52"/>
      <c r="Q46" s="52"/>
      <c r="R46" s="52"/>
      <c r="S46" s="52"/>
      <c r="T46" s="52"/>
      <c r="U46" s="55"/>
      <c r="V46" s="55"/>
    </row>
    <row r="47" ht="15.75" customHeight="1">
      <c r="A47" s="104" t="s">
        <v>285</v>
      </c>
      <c r="B47" s="120"/>
      <c r="C47" s="174" t="str">
        <f>DANE!B49</f>
        <v>Pentachloroaniline</v>
      </c>
      <c r="D47" s="175" t="s">
        <v>279</v>
      </c>
      <c r="E47" s="94"/>
      <c r="F47" s="176" t="str">
        <f>DANE!C49</f>
        <v>Nie wykryto**</v>
      </c>
      <c r="G47" s="94"/>
      <c r="H47" s="177" t="s">
        <v>280</v>
      </c>
      <c r="I47" s="55"/>
      <c r="J47" s="133"/>
      <c r="K47" s="55"/>
      <c r="L47" s="55"/>
      <c r="M47" s="52"/>
      <c r="N47" s="52"/>
      <c r="O47" s="52"/>
      <c r="P47" s="52"/>
      <c r="Q47" s="52"/>
      <c r="R47" s="52"/>
      <c r="S47" s="52"/>
      <c r="T47" s="52"/>
      <c r="U47" s="55"/>
      <c r="V47" s="55"/>
    </row>
    <row r="48" ht="15.75" customHeight="1">
      <c r="A48" s="104" t="s">
        <v>286</v>
      </c>
      <c r="B48" s="120"/>
      <c r="C48" s="174" t="str">
        <f>DANE!B50</f>
        <v>Chlorothalonil</v>
      </c>
      <c r="D48" s="175" t="s">
        <v>279</v>
      </c>
      <c r="E48" s="94"/>
      <c r="F48" s="176" t="str">
        <f>DANE!C50</f>
        <v>Nie wykryto**</v>
      </c>
      <c r="G48" s="94"/>
      <c r="H48" s="177" t="s">
        <v>280</v>
      </c>
      <c r="I48" s="55"/>
      <c r="J48" s="55"/>
      <c r="K48" s="55"/>
      <c r="L48" s="55"/>
      <c r="M48" s="52"/>
      <c r="N48" s="134"/>
      <c r="O48" s="52"/>
      <c r="P48" s="135"/>
      <c r="Q48" s="130"/>
      <c r="R48" s="52"/>
      <c r="S48" s="135"/>
      <c r="T48" s="130"/>
      <c r="U48" s="55"/>
      <c r="V48" s="55"/>
    </row>
    <row r="49" ht="15.75" customHeight="1">
      <c r="A49" s="104" t="s">
        <v>287</v>
      </c>
      <c r="B49" s="120"/>
      <c r="C49" s="174" t="str">
        <f>DANE!B51</f>
        <v>Fenchlorphos (Ronnel)</v>
      </c>
      <c r="D49" s="175" t="s">
        <v>279</v>
      </c>
      <c r="E49" s="94"/>
      <c r="F49" s="176" t="str">
        <f>DANE!C51</f>
        <v>Nie wykryto**</v>
      </c>
      <c r="G49" s="94"/>
      <c r="H49" s="177" t="s">
        <v>280</v>
      </c>
      <c r="I49" s="55"/>
      <c r="J49" s="55"/>
      <c r="K49" s="55"/>
      <c r="L49" s="55"/>
      <c r="U49" s="55"/>
      <c r="V49" s="55"/>
    </row>
    <row r="50" ht="15.75" customHeight="1">
      <c r="A50" s="104" t="s">
        <v>288</v>
      </c>
      <c r="B50" s="120"/>
      <c r="C50" s="174" t="str">
        <f>DANE!B52</f>
        <v>Tolclofos-methyl</v>
      </c>
      <c r="D50" s="175" t="s">
        <v>279</v>
      </c>
      <c r="E50" s="94"/>
      <c r="F50" s="176" t="str">
        <f>DANE!C52</f>
        <v>Nie wykryto**</v>
      </c>
      <c r="G50" s="94"/>
      <c r="H50" s="177" t="s">
        <v>280</v>
      </c>
      <c r="I50" s="55"/>
      <c r="J50" s="55"/>
      <c r="K50" s="55"/>
      <c r="L50" s="55"/>
      <c r="U50" s="55"/>
      <c r="V50" s="55"/>
    </row>
    <row r="51">
      <c r="A51" s="104" t="s">
        <v>289</v>
      </c>
      <c r="B51" s="120"/>
      <c r="C51" s="174" t="str">
        <f>DANE!B53</f>
        <v>Isopropalin</v>
      </c>
      <c r="D51" s="175" t="s">
        <v>279</v>
      </c>
      <c r="E51" s="94"/>
      <c r="F51" s="176" t="str">
        <f>DANE!C53</f>
        <v>Nie wykryto**</v>
      </c>
      <c r="G51" s="94"/>
      <c r="H51" s="177" t="s">
        <v>280</v>
      </c>
      <c r="I51" s="139"/>
      <c r="J51" s="139"/>
      <c r="K51" s="139"/>
      <c r="L51" s="139"/>
      <c r="U51" s="55"/>
      <c r="V51" s="55"/>
    </row>
    <row r="52">
      <c r="A52" s="104" t="s">
        <v>290</v>
      </c>
      <c r="B52" s="120"/>
      <c r="C52" s="174" t="str">
        <f>DANE!B54</f>
        <v>Malathion</v>
      </c>
      <c r="D52" s="175" t="s">
        <v>279</v>
      </c>
      <c r="E52" s="94"/>
      <c r="F52" s="176" t="str">
        <f>DANE!C54</f>
        <v>Nie wykryto**</v>
      </c>
      <c r="G52" s="94"/>
      <c r="H52" s="177" t="s">
        <v>280</v>
      </c>
      <c r="I52" s="139"/>
      <c r="J52" s="139"/>
      <c r="K52" s="139"/>
      <c r="L52" s="139"/>
      <c r="U52" s="55"/>
      <c r="V52" s="55"/>
    </row>
    <row r="53">
      <c r="A53" s="104" t="s">
        <v>291</v>
      </c>
      <c r="B53" s="120"/>
      <c r="C53" s="174" t="str">
        <f>DANE!B55</f>
        <v>Dichlofluanid</v>
      </c>
      <c r="D53" s="175" t="s">
        <v>279</v>
      </c>
      <c r="E53" s="94"/>
      <c r="F53" s="176" t="str">
        <f>DANE!C55</f>
        <v>Nie wykryto**</v>
      </c>
      <c r="G53" s="94"/>
      <c r="H53" s="177" t="s">
        <v>280</v>
      </c>
      <c r="I53" s="139"/>
      <c r="J53" s="139"/>
      <c r="K53" s="139"/>
      <c r="L53" s="139"/>
      <c r="U53" s="55"/>
      <c r="V53" s="55"/>
    </row>
    <row r="54">
      <c r="A54" s="104" t="s">
        <v>292</v>
      </c>
      <c r="B54" s="120"/>
      <c r="C54" s="174" t="str">
        <f>DANE!B56</f>
        <v>Bromophos methyl</v>
      </c>
      <c r="D54" s="175" t="s">
        <v>279</v>
      </c>
      <c r="E54" s="94"/>
      <c r="F54" s="176" t="str">
        <f>DANE!C56</f>
        <v>Nie wykryto**</v>
      </c>
      <c r="G54" s="94"/>
      <c r="H54" s="177" t="s">
        <v>280</v>
      </c>
      <c r="I54" s="139"/>
      <c r="J54" s="139"/>
      <c r="K54" s="139"/>
      <c r="L54" s="139"/>
      <c r="U54" s="55"/>
      <c r="V54" s="55"/>
    </row>
    <row r="55" ht="15.75" customHeight="1">
      <c r="A55" s="104" t="s">
        <v>293</v>
      </c>
      <c r="B55" s="120"/>
      <c r="C55" s="174" t="str">
        <f>DANE!B57</f>
        <v>Pendimethalin</v>
      </c>
      <c r="D55" s="175" t="s">
        <v>279</v>
      </c>
      <c r="E55" s="94"/>
      <c r="F55" s="176" t="str">
        <f>DANE!C57</f>
        <v>Nie wykryto**</v>
      </c>
      <c r="G55" s="94"/>
      <c r="H55" s="177" t="s">
        <v>280</v>
      </c>
      <c r="I55" s="55"/>
      <c r="J55" s="55"/>
      <c r="K55" s="55"/>
      <c r="L55" s="55"/>
      <c r="U55" s="55"/>
      <c r="V55" s="55"/>
    </row>
    <row r="56" ht="15.75" customHeight="1">
      <c r="A56" s="104" t="s">
        <v>294</v>
      </c>
      <c r="B56" s="120"/>
      <c r="C56" s="174" t="str">
        <f>DANE!B58</f>
        <v>Fenthion</v>
      </c>
      <c r="D56" s="175" t="s">
        <v>279</v>
      </c>
      <c r="E56" s="94"/>
      <c r="F56" s="176" t="str">
        <f>DANE!C58</f>
        <v>Nie wykryto**</v>
      </c>
      <c r="G56" s="94"/>
      <c r="H56" s="177" t="s">
        <v>280</v>
      </c>
      <c r="I56" s="55"/>
      <c r="J56" s="55"/>
      <c r="K56" s="55"/>
      <c r="L56" s="55"/>
      <c r="U56" s="55"/>
      <c r="V56" s="55"/>
    </row>
    <row r="57" ht="15.75" customHeight="1">
      <c r="A57" s="104" t="s">
        <v>295</v>
      </c>
      <c r="B57" s="120"/>
      <c r="C57" s="174" t="str">
        <f>DANE!B59</f>
        <v>Bromophos-ethyl</v>
      </c>
      <c r="D57" s="175" t="s">
        <v>279</v>
      </c>
      <c r="E57" s="94"/>
      <c r="F57" s="176" t="str">
        <f>DANE!C59</f>
        <v>Nie wykryto**</v>
      </c>
      <c r="G57" s="94"/>
      <c r="H57" s="177" t="s">
        <v>280</v>
      </c>
      <c r="I57" s="55"/>
      <c r="J57" s="55"/>
      <c r="K57" s="55"/>
      <c r="L57" s="55"/>
      <c r="U57" s="55"/>
      <c r="V57" s="55"/>
    </row>
    <row r="58" ht="15.75" customHeight="1">
      <c r="A58" s="104" t="s">
        <v>296</v>
      </c>
      <c r="B58" s="120"/>
      <c r="C58" s="174" t="str">
        <f>DANE!B60</f>
        <v>Chlorfenvinphos</v>
      </c>
      <c r="D58" s="175" t="s">
        <v>279</v>
      </c>
      <c r="E58" s="94"/>
      <c r="F58" s="176" t="str">
        <f>DANE!C60</f>
        <v>Nie wykryto**</v>
      </c>
      <c r="G58" s="94"/>
      <c r="H58" s="177" t="s">
        <v>280</v>
      </c>
      <c r="I58" s="55"/>
      <c r="J58" s="55"/>
      <c r="K58" s="55"/>
      <c r="L58" s="55"/>
      <c r="M58" s="55"/>
      <c r="N58" s="55"/>
      <c r="O58" s="55"/>
      <c r="P58" s="55"/>
      <c r="Q58" s="55"/>
      <c r="R58" s="55"/>
      <c r="S58" s="55"/>
      <c r="T58" s="55"/>
      <c r="U58" s="55"/>
      <c r="V58" s="55"/>
    </row>
    <row r="59" ht="15.75" customHeight="1">
      <c r="A59" s="104" t="s">
        <v>297</v>
      </c>
      <c r="B59" s="120"/>
      <c r="C59" s="174" t="str">
        <f>DANE!B61</f>
        <v>Tolylfluanid</v>
      </c>
      <c r="D59" s="175" t="s">
        <v>279</v>
      </c>
      <c r="E59" s="94"/>
      <c r="F59" s="176" t="str">
        <f>DANE!C61</f>
        <v>Nie wykryto**</v>
      </c>
      <c r="G59" s="94"/>
      <c r="H59" s="177" t="s">
        <v>280</v>
      </c>
      <c r="I59" s="55"/>
      <c r="J59" s="55"/>
      <c r="K59" s="55"/>
      <c r="L59" s="55"/>
      <c r="M59" s="55"/>
      <c r="N59" s="55"/>
      <c r="O59" s="55"/>
      <c r="P59" s="55"/>
      <c r="Q59" s="55"/>
      <c r="R59" s="55"/>
      <c r="S59" s="55"/>
      <c r="T59" s="55"/>
      <c r="U59" s="55"/>
      <c r="V59" s="55"/>
    </row>
    <row r="60" ht="15.75" customHeight="1">
      <c r="A60" s="104" t="s">
        <v>298</v>
      </c>
      <c r="B60" s="120"/>
      <c r="C60" s="174" t="str">
        <f>DANE!B62</f>
        <v>Bromfenvinphos methyl</v>
      </c>
      <c r="D60" s="175" t="s">
        <v>279</v>
      </c>
      <c r="E60" s="94"/>
      <c r="F60" s="176" t="str">
        <f>DANE!C62</f>
        <v>Nie wykryto**</v>
      </c>
      <c r="G60" s="94"/>
      <c r="H60" s="177" t="s">
        <v>280</v>
      </c>
      <c r="I60" s="55"/>
      <c r="J60" s="55"/>
      <c r="K60" s="55"/>
      <c r="L60" s="55"/>
      <c r="M60" s="55"/>
      <c r="N60" s="55"/>
      <c r="O60" s="55"/>
      <c r="P60" s="55"/>
      <c r="Q60" s="55"/>
      <c r="R60" s="55"/>
      <c r="S60" s="55"/>
      <c r="T60" s="55"/>
      <c r="U60" s="55"/>
      <c r="V60" s="55"/>
    </row>
    <row r="61" ht="15.75" customHeight="1">
      <c r="A61" s="104" t="s">
        <v>299</v>
      </c>
      <c r="B61" s="120"/>
      <c r="C61" s="174" t="str">
        <f>DANE!B63</f>
        <v>Prothiofos</v>
      </c>
      <c r="D61" s="175" t="s">
        <v>279</v>
      </c>
      <c r="E61" s="94"/>
      <c r="F61" s="176" t="str">
        <f>DANE!C63</f>
        <v>Nie wykryto**</v>
      </c>
      <c r="G61" s="94"/>
      <c r="H61" s="177" t="s">
        <v>280</v>
      </c>
      <c r="I61" s="55"/>
      <c r="J61" s="55"/>
      <c r="K61" s="55"/>
      <c r="L61" s="55"/>
      <c r="M61" s="55"/>
      <c r="N61" s="55"/>
      <c r="O61" s="55"/>
      <c r="P61" s="55"/>
      <c r="Q61" s="55"/>
      <c r="R61" s="55"/>
      <c r="S61" s="55"/>
      <c r="T61" s="55"/>
      <c r="U61" s="55"/>
      <c r="V61" s="55"/>
    </row>
    <row r="62" ht="15.75" customHeight="1">
      <c r="A62" s="104" t="s">
        <v>300</v>
      </c>
      <c r="B62" s="120"/>
      <c r="C62" s="174" t="str">
        <f>DANE!B64</f>
        <v>Oxyfluorfen</v>
      </c>
      <c r="D62" s="175" t="s">
        <v>279</v>
      </c>
      <c r="E62" s="94"/>
      <c r="F62" s="176" t="str">
        <f>DANE!C64</f>
        <v>Nie wykryto**</v>
      </c>
      <c r="G62" s="94"/>
      <c r="H62" s="177" t="s">
        <v>280</v>
      </c>
      <c r="I62" s="55"/>
      <c r="J62" s="55"/>
      <c r="K62" s="55"/>
      <c r="L62" s="55"/>
      <c r="M62" s="55"/>
      <c r="N62" s="55"/>
      <c r="O62" s="55"/>
      <c r="P62" s="55"/>
      <c r="Q62" s="55"/>
      <c r="R62" s="55"/>
      <c r="S62" s="55"/>
      <c r="T62" s="55"/>
      <c r="U62" s="55"/>
      <c r="V62" s="55"/>
    </row>
    <row r="63" ht="15.75" customHeight="1">
      <c r="A63" s="104" t="s">
        <v>301</v>
      </c>
      <c r="B63" s="120"/>
      <c r="C63" s="174" t="str">
        <f>DANE!B65</f>
        <v>Tetrachlorvinphos</v>
      </c>
      <c r="D63" s="175" t="s">
        <v>279</v>
      </c>
      <c r="E63" s="94"/>
      <c r="F63" s="176" t="str">
        <f>DANE!C65</f>
        <v>Nie wykryto**</v>
      </c>
      <c r="G63" s="94"/>
      <c r="H63" s="177" t="s">
        <v>280</v>
      </c>
      <c r="I63" s="55"/>
      <c r="J63" s="55"/>
      <c r="K63" s="55"/>
      <c r="L63" s="55"/>
      <c r="M63" s="55"/>
      <c r="N63" s="55"/>
      <c r="O63" s="55"/>
      <c r="P63" s="55"/>
      <c r="Q63" s="55"/>
      <c r="R63" s="55"/>
      <c r="S63" s="55"/>
      <c r="T63" s="55"/>
      <c r="U63" s="55"/>
      <c r="V63" s="55"/>
    </row>
    <row r="64" ht="15.75" customHeight="1">
      <c r="A64" s="104" t="s">
        <v>302</v>
      </c>
      <c r="B64" s="120"/>
      <c r="C64" s="174" t="str">
        <f>DANE!B66</f>
        <v>Bromfenvinphos ethyl</v>
      </c>
      <c r="D64" s="175" t="s">
        <v>279</v>
      </c>
      <c r="E64" s="94"/>
      <c r="F64" s="176" t="str">
        <f>DANE!C66</f>
        <v>Nie wykryto**</v>
      </c>
      <c r="G64" s="94"/>
      <c r="H64" s="177" t="s">
        <v>280</v>
      </c>
      <c r="I64" s="55"/>
      <c r="J64" s="55"/>
      <c r="K64" s="55"/>
      <c r="L64" s="55"/>
      <c r="M64" s="55"/>
      <c r="N64" s="55"/>
      <c r="O64" s="55"/>
      <c r="P64" s="55"/>
      <c r="Q64" s="55"/>
      <c r="R64" s="55"/>
      <c r="S64" s="55"/>
      <c r="T64" s="55"/>
      <c r="U64" s="55"/>
      <c r="V64" s="55"/>
    </row>
    <row r="65" ht="15.75" customHeight="1">
      <c r="A65" s="104" t="s">
        <v>303</v>
      </c>
      <c r="B65" s="120"/>
      <c r="C65" s="174" t="str">
        <f>DANE!B67</f>
        <v>Profenofos</v>
      </c>
      <c r="D65" s="175" t="s">
        <v>279</v>
      </c>
      <c r="E65" s="94"/>
      <c r="F65" s="176" t="str">
        <f>DANE!C67</f>
        <v>Nie wykryto**</v>
      </c>
      <c r="G65" s="94"/>
      <c r="H65" s="177" t="s">
        <v>280</v>
      </c>
      <c r="I65" s="55"/>
      <c r="J65" s="55"/>
      <c r="K65" s="55"/>
      <c r="L65" s="55"/>
      <c r="M65" s="55"/>
      <c r="N65" s="55"/>
      <c r="O65" s="55"/>
      <c r="P65" s="55"/>
      <c r="Q65" s="55"/>
      <c r="R65" s="55"/>
      <c r="S65" s="55"/>
      <c r="T65" s="55"/>
      <c r="U65" s="55"/>
      <c r="V65" s="55"/>
    </row>
    <row r="66" ht="15.75" customHeight="1">
      <c r="A66" s="104" t="s">
        <v>304</v>
      </c>
      <c r="B66" s="120"/>
      <c r="C66" s="174" t="str">
        <f>DANE!B68</f>
        <v>Fenamiphos</v>
      </c>
      <c r="D66" s="175" t="s">
        <v>279</v>
      </c>
      <c r="E66" s="94"/>
      <c r="F66" s="176" t="str">
        <f>DANE!C68</f>
        <v>Nie wykryto**</v>
      </c>
      <c r="G66" s="94"/>
      <c r="H66" s="177" t="s">
        <v>280</v>
      </c>
      <c r="I66" s="55"/>
      <c r="J66" s="55"/>
      <c r="K66" s="55"/>
      <c r="L66" s="55"/>
      <c r="M66" s="55"/>
      <c r="N66" s="55"/>
      <c r="O66" s="55"/>
      <c r="P66" s="55"/>
      <c r="Q66" s="55"/>
      <c r="R66" s="55"/>
      <c r="S66" s="55"/>
      <c r="T66" s="55"/>
      <c r="U66" s="55"/>
      <c r="V66" s="55"/>
    </row>
    <row r="67" ht="15.75" customHeight="1">
      <c r="A67" s="104" t="s">
        <v>305</v>
      </c>
      <c r="B67" s="120"/>
      <c r="C67" s="174" t="str">
        <f>DANE!B69</f>
        <v>Iodofenphos</v>
      </c>
      <c r="D67" s="175" t="s">
        <v>279</v>
      </c>
      <c r="E67" s="94"/>
      <c r="F67" s="176" t="str">
        <f>DANE!C69</f>
        <v>Nie wykryto**</v>
      </c>
      <c r="G67" s="94"/>
      <c r="H67" s="177" t="s">
        <v>280</v>
      </c>
      <c r="I67" s="55"/>
      <c r="J67" s="55"/>
      <c r="K67" s="55"/>
      <c r="L67" s="55"/>
      <c r="M67" s="55"/>
      <c r="N67" s="55"/>
      <c r="O67" s="55"/>
      <c r="P67" s="55"/>
      <c r="Q67" s="55"/>
      <c r="R67" s="55"/>
      <c r="S67" s="55"/>
      <c r="T67" s="55"/>
      <c r="U67" s="55"/>
      <c r="V67" s="55"/>
    </row>
    <row r="68" ht="15.75" customHeight="1">
      <c r="A68" s="104" t="s">
        <v>306</v>
      </c>
      <c r="B68" s="120"/>
      <c r="C68" s="174" t="str">
        <f>DANE!B70</f>
        <v>Chlorthiophos</v>
      </c>
      <c r="D68" s="175" t="s">
        <v>279</v>
      </c>
      <c r="E68" s="94"/>
      <c r="F68" s="176" t="str">
        <f>DANE!C70</f>
        <v>Nie wykryto**</v>
      </c>
      <c r="G68" s="94"/>
      <c r="H68" s="177" t="s">
        <v>280</v>
      </c>
      <c r="I68" s="55"/>
      <c r="J68" s="55"/>
      <c r="K68" s="55"/>
      <c r="L68" s="55"/>
      <c r="M68" s="55"/>
      <c r="N68" s="55"/>
      <c r="O68" s="55"/>
      <c r="P68" s="55"/>
      <c r="Q68" s="55"/>
      <c r="R68" s="55"/>
      <c r="S68" s="55"/>
      <c r="T68" s="55"/>
      <c r="U68" s="55"/>
      <c r="V68" s="55"/>
    </row>
    <row r="69" ht="15.75" customHeight="1">
      <c r="A69" s="104" t="s">
        <v>307</v>
      </c>
      <c r="B69" s="120"/>
      <c r="C69" s="174" t="str">
        <f>DANE!B71</f>
        <v>Nitrofen</v>
      </c>
      <c r="D69" s="175" t="s">
        <v>279</v>
      </c>
      <c r="E69" s="94"/>
      <c r="F69" s="176" t="str">
        <f>DANE!C71</f>
        <v>Nie wykryto**</v>
      </c>
      <c r="G69" s="94"/>
      <c r="H69" s="177" t="s">
        <v>280</v>
      </c>
      <c r="I69" s="55"/>
      <c r="J69" s="55"/>
      <c r="K69" s="55"/>
      <c r="L69" s="55"/>
      <c r="M69" s="55"/>
      <c r="N69" s="55"/>
      <c r="O69" s="55"/>
      <c r="P69" s="55"/>
      <c r="Q69" s="55"/>
      <c r="R69" s="55"/>
      <c r="S69" s="55"/>
      <c r="T69" s="55"/>
      <c r="U69" s="55"/>
      <c r="V69" s="55"/>
    </row>
    <row r="70" ht="15.75" customHeight="1">
      <c r="A70" s="104" t="s">
        <v>308</v>
      </c>
      <c r="B70" s="120"/>
      <c r="C70" s="174" t="str">
        <f>DANE!B72</f>
        <v>Ethion</v>
      </c>
      <c r="D70" s="175" t="s">
        <v>279</v>
      </c>
      <c r="E70" s="94"/>
      <c r="F70" s="176" t="str">
        <f>DANE!C72</f>
        <v>Nie wykryto**</v>
      </c>
      <c r="G70" s="94"/>
      <c r="H70" s="177" t="s">
        <v>280</v>
      </c>
      <c r="I70" s="55"/>
      <c r="J70" s="55"/>
      <c r="K70" s="55"/>
      <c r="L70" s="55"/>
      <c r="M70" s="55"/>
      <c r="N70" s="55"/>
      <c r="O70" s="55"/>
      <c r="P70" s="55"/>
      <c r="Q70" s="55"/>
      <c r="R70" s="55"/>
      <c r="S70" s="55"/>
      <c r="T70" s="55"/>
      <c r="U70" s="55"/>
      <c r="V70" s="55"/>
    </row>
    <row r="71" ht="15.75" customHeight="1">
      <c r="A71" s="104" t="s">
        <v>309</v>
      </c>
      <c r="B71" s="120"/>
      <c r="C71" s="174" t="str">
        <f>DANE!B73</f>
        <v>Sulprofos</v>
      </c>
      <c r="D71" s="175" t="s">
        <v>279</v>
      </c>
      <c r="E71" s="94"/>
      <c r="F71" s="176" t="str">
        <f>DANE!C73</f>
        <v>Nie wykryto**</v>
      </c>
      <c r="G71" s="94"/>
      <c r="H71" s="177" t="s">
        <v>280</v>
      </c>
      <c r="I71" s="55"/>
      <c r="J71" s="55"/>
      <c r="K71" s="55"/>
      <c r="L71" s="55"/>
      <c r="M71" s="55"/>
      <c r="N71" s="55"/>
      <c r="O71" s="55"/>
      <c r="P71" s="55"/>
      <c r="Q71" s="55"/>
      <c r="R71" s="55"/>
      <c r="S71" s="55"/>
      <c r="T71" s="55"/>
      <c r="U71" s="55"/>
      <c r="V71" s="55"/>
    </row>
    <row r="72" ht="15.75" customHeight="1">
      <c r="A72" s="104" t="s">
        <v>310</v>
      </c>
      <c r="B72" s="120"/>
      <c r="C72" s="174" t="str">
        <f>DANE!B74</f>
        <v>Carbophenothion</v>
      </c>
      <c r="D72" s="175" t="s">
        <v>279</v>
      </c>
      <c r="E72" s="94"/>
      <c r="F72" s="176" t="str">
        <f>DANE!C74</f>
        <v>Nie wykryto**</v>
      </c>
      <c r="G72" s="94"/>
      <c r="H72" s="177" t="s">
        <v>280</v>
      </c>
      <c r="I72" s="55"/>
      <c r="J72" s="55"/>
      <c r="K72" s="55"/>
      <c r="L72" s="55"/>
      <c r="M72" s="55"/>
      <c r="N72" s="55"/>
      <c r="O72" s="55"/>
      <c r="P72" s="55"/>
      <c r="Q72" s="55"/>
      <c r="R72" s="55"/>
      <c r="S72" s="55"/>
      <c r="T72" s="55"/>
      <c r="U72" s="55"/>
      <c r="V72" s="55"/>
    </row>
    <row r="73" ht="15.75" customHeight="1">
      <c r="A73" s="104" t="s">
        <v>311</v>
      </c>
      <c r="B73" s="120"/>
      <c r="C73" s="174" t="str">
        <f>DANE!B75</f>
        <v>Nitralin</v>
      </c>
      <c r="D73" s="175" t="s">
        <v>279</v>
      </c>
      <c r="E73" s="94"/>
      <c r="F73" s="176" t="str">
        <f>DANE!C75</f>
        <v>Nie wykryto**</v>
      </c>
      <c r="G73" s="94"/>
      <c r="H73" s="177" t="s">
        <v>280</v>
      </c>
      <c r="I73" s="55"/>
      <c r="J73" s="55"/>
      <c r="K73" s="55"/>
      <c r="L73" s="55"/>
      <c r="M73" s="55"/>
      <c r="N73" s="55"/>
      <c r="O73" s="55"/>
      <c r="P73" s="55"/>
      <c r="Q73" s="55"/>
      <c r="R73" s="55"/>
      <c r="S73" s="55"/>
      <c r="T73" s="55"/>
      <c r="U73" s="55"/>
      <c r="V73" s="55"/>
    </row>
    <row r="74" ht="15.75" customHeight="1">
      <c r="A74" s="104" t="s">
        <v>312</v>
      </c>
      <c r="B74" s="120"/>
      <c r="C74" s="174" t="str">
        <f>DANE!B76</f>
        <v>Edifenphos</v>
      </c>
      <c r="D74" s="175" t="s">
        <v>279</v>
      </c>
      <c r="E74" s="94"/>
      <c r="F74" s="176" t="str">
        <f>DANE!C76</f>
        <v>Nie wykryto**</v>
      </c>
      <c r="G74" s="94"/>
      <c r="H74" s="177" t="s">
        <v>280</v>
      </c>
      <c r="I74" s="55"/>
      <c r="J74" s="55"/>
      <c r="K74" s="55"/>
      <c r="L74" s="55"/>
      <c r="M74" s="55"/>
      <c r="N74" s="55"/>
      <c r="O74" s="55"/>
      <c r="P74" s="55"/>
      <c r="Q74" s="55"/>
      <c r="R74" s="55"/>
      <c r="S74" s="55"/>
      <c r="T74" s="55"/>
      <c r="U74" s="55"/>
      <c r="V74" s="55"/>
    </row>
    <row r="75" ht="15.75" customHeight="1">
      <c r="A75" s="104" t="s">
        <v>313</v>
      </c>
      <c r="B75" s="120"/>
      <c r="C75" s="174" t="str">
        <f>DANE!B77</f>
        <v>Leptophos</v>
      </c>
      <c r="D75" s="175" t="s">
        <v>279</v>
      </c>
      <c r="E75" s="94"/>
      <c r="F75" s="176" t="str">
        <f>DANE!C77</f>
        <v>Nie wykryto**</v>
      </c>
      <c r="G75" s="94"/>
      <c r="H75" s="177" t="s">
        <v>280</v>
      </c>
      <c r="I75" s="55"/>
      <c r="J75" s="55"/>
      <c r="K75" s="55"/>
      <c r="L75" s="55"/>
      <c r="M75" s="55"/>
      <c r="N75" s="55"/>
      <c r="O75" s="55"/>
      <c r="P75" s="55"/>
      <c r="Q75" s="55"/>
      <c r="R75" s="55"/>
      <c r="S75" s="55"/>
      <c r="T75" s="55"/>
      <c r="U75" s="55"/>
      <c r="V75" s="55"/>
    </row>
    <row r="76" ht="15.75" customHeight="1">
      <c r="A76" s="104" t="s">
        <v>314</v>
      </c>
      <c r="B76" s="122"/>
      <c r="C76" s="174" t="str">
        <f>DANE!B78</f>
        <v>Coumaphos</v>
      </c>
      <c r="D76" s="175" t="s">
        <v>279</v>
      </c>
      <c r="E76" s="94"/>
      <c r="F76" s="176" t="str">
        <f>DANE!C78</f>
        <v>Nie wykryto**</v>
      </c>
      <c r="G76" s="94"/>
      <c r="H76" s="177" t="s">
        <v>280</v>
      </c>
      <c r="I76" s="55"/>
      <c r="J76" s="55"/>
      <c r="K76" s="55"/>
      <c r="L76" s="55"/>
      <c r="M76" s="55"/>
      <c r="N76" s="55"/>
      <c r="O76" s="55"/>
      <c r="P76" s="55"/>
      <c r="Q76" s="55"/>
      <c r="R76" s="55"/>
      <c r="S76" s="55"/>
      <c r="T76" s="55"/>
      <c r="U76" s="55"/>
      <c r="V76" s="55"/>
    </row>
    <row r="77" ht="15.75" customHeight="1">
      <c r="A77" s="180" t="s">
        <v>238</v>
      </c>
      <c r="B77" s="125" t="s">
        <v>239</v>
      </c>
      <c r="C77" s="58"/>
      <c r="D77" s="58"/>
      <c r="E77" s="58"/>
      <c r="F77" s="58"/>
      <c r="G77" s="58"/>
      <c r="H77" s="126"/>
      <c r="I77" s="55"/>
      <c r="J77" s="55"/>
      <c r="K77" s="55"/>
      <c r="L77" s="55"/>
      <c r="M77" s="55"/>
      <c r="N77" s="55"/>
      <c r="O77" s="55"/>
      <c r="P77" s="55"/>
      <c r="Q77" s="55"/>
      <c r="R77" s="55"/>
      <c r="S77" s="55"/>
      <c r="T77" s="55"/>
      <c r="U77" s="55"/>
      <c r="V77" s="55"/>
    </row>
    <row r="78" ht="15.75" customHeight="1">
      <c r="A78" s="181" t="s">
        <v>315</v>
      </c>
      <c r="B78" s="182" t="s">
        <v>316</v>
      </c>
      <c r="C78" s="132"/>
      <c r="D78" s="132"/>
      <c r="E78" s="132"/>
      <c r="F78" s="132"/>
      <c r="G78" s="132"/>
      <c r="H78" s="130"/>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64"/>
      <c r="B84" s="64"/>
      <c r="C84" s="64"/>
      <c r="D84" s="64"/>
      <c r="E84" s="64"/>
      <c r="F84" s="64"/>
      <c r="G84" s="64"/>
      <c r="H84" s="64"/>
      <c r="I84" s="55"/>
      <c r="J84" s="55"/>
      <c r="K84" s="55"/>
      <c r="L84" s="55"/>
      <c r="M84" s="55"/>
      <c r="N84" s="55"/>
      <c r="O84" s="55"/>
      <c r="P84" s="55"/>
      <c r="Q84" s="55"/>
      <c r="R84" s="55"/>
      <c r="S84" s="55"/>
      <c r="T84" s="55"/>
      <c r="U84" s="55"/>
      <c r="V84" s="55"/>
    </row>
    <row r="85" ht="15.75" customHeight="1">
      <c r="A85" s="138"/>
      <c r="B85" s="80"/>
      <c r="C85" s="80"/>
      <c r="D85" s="80"/>
      <c r="E85" s="80"/>
      <c r="F85" s="80"/>
      <c r="G85" s="80"/>
      <c r="H85" s="80"/>
      <c r="I85" s="55"/>
      <c r="J85" s="55"/>
      <c r="K85" s="55"/>
      <c r="L85" s="55"/>
      <c r="M85" s="55"/>
      <c r="N85" s="55"/>
      <c r="O85" s="55"/>
      <c r="P85" s="55"/>
      <c r="Q85" s="55"/>
      <c r="R85" s="55"/>
      <c r="S85" s="55"/>
      <c r="T85" s="55"/>
      <c r="U85" s="55"/>
      <c r="V85" s="55"/>
    </row>
    <row r="86" ht="15.75" customHeight="1">
      <c r="A86" s="56"/>
      <c r="I86" s="55"/>
      <c r="J86" s="55"/>
      <c r="K86" s="55"/>
      <c r="L86" s="55"/>
      <c r="M86" s="55"/>
      <c r="N86" s="55"/>
      <c r="O86" s="55"/>
      <c r="P86" s="55"/>
      <c r="Q86" s="55"/>
      <c r="R86" s="55"/>
      <c r="S86" s="55"/>
      <c r="T86" s="55"/>
      <c r="U86" s="55"/>
      <c r="V86" s="55"/>
    </row>
    <row r="87" ht="15.75" customHeight="1">
      <c r="A87" s="56"/>
      <c r="I87" s="55"/>
      <c r="J87" s="55"/>
      <c r="K87" s="55"/>
      <c r="L87" s="55"/>
      <c r="M87" s="55"/>
      <c r="N87" s="55"/>
      <c r="O87" s="55"/>
      <c r="P87" s="55"/>
      <c r="Q87" s="55"/>
      <c r="R87" s="55"/>
      <c r="S87" s="55"/>
      <c r="T87" s="55"/>
      <c r="U87" s="55"/>
      <c r="V87" s="55"/>
    </row>
    <row r="88" ht="15.75" customHeight="1">
      <c r="A88" s="57"/>
      <c r="B88" s="58"/>
      <c r="C88" s="58"/>
      <c r="D88" s="58"/>
      <c r="E88" s="58"/>
      <c r="F88" s="58"/>
      <c r="G88" s="58"/>
      <c r="H88" s="58"/>
      <c r="I88" s="55"/>
      <c r="J88" s="55"/>
      <c r="K88" s="55"/>
      <c r="L88" s="55"/>
      <c r="M88" s="55"/>
      <c r="N88" s="55"/>
      <c r="O88" s="55"/>
      <c r="P88" s="55"/>
      <c r="Q88" s="55"/>
      <c r="R88" s="55"/>
      <c r="S88" s="55"/>
      <c r="T88" s="55"/>
      <c r="U88" s="55"/>
      <c r="V88" s="55"/>
    </row>
    <row r="89" ht="15.75" customHeight="1">
      <c r="A89" s="183" t="s">
        <v>241</v>
      </c>
      <c r="H89" s="67"/>
      <c r="I89" s="55"/>
      <c r="J89" s="55"/>
      <c r="K89" s="55"/>
      <c r="L89" s="55"/>
      <c r="M89" s="55"/>
      <c r="N89" s="55"/>
      <c r="O89" s="55"/>
      <c r="P89" s="55"/>
      <c r="Q89" s="55"/>
      <c r="R89" s="55"/>
      <c r="S89" s="55"/>
      <c r="T89" s="55"/>
      <c r="U89" s="55"/>
      <c r="V89" s="55"/>
    </row>
    <row r="90" ht="15.75" customHeight="1">
      <c r="A90" s="143" t="s">
        <v>242</v>
      </c>
      <c r="B90" s="144"/>
      <c r="C90" s="144"/>
      <c r="D90" s="144"/>
      <c r="E90" s="144"/>
      <c r="F90" s="144"/>
      <c r="G90" s="144"/>
      <c r="H90" s="145"/>
      <c r="I90" s="55"/>
      <c r="J90" s="55"/>
      <c r="K90" s="55"/>
      <c r="L90" s="55"/>
      <c r="M90" s="55"/>
      <c r="N90" s="55"/>
      <c r="O90" s="55"/>
      <c r="P90" s="55"/>
      <c r="Q90" s="55"/>
      <c r="R90" s="55"/>
      <c r="S90" s="55"/>
      <c r="T90" s="55"/>
      <c r="U90" s="55"/>
      <c r="V90" s="55"/>
    </row>
    <row r="91" ht="15.75" customHeight="1">
      <c r="I91" s="55"/>
      <c r="J91" s="55"/>
      <c r="K91" s="55"/>
      <c r="L91" s="55"/>
      <c r="M91" s="55"/>
      <c r="N91" s="55"/>
      <c r="O91" s="55"/>
      <c r="P91" s="55"/>
      <c r="Q91" s="55"/>
      <c r="R91" s="55"/>
      <c r="S91" s="55"/>
      <c r="T91" s="55"/>
      <c r="U91" s="55"/>
      <c r="V91" s="55"/>
    </row>
    <row r="92" ht="15.75" customHeight="1">
      <c r="I92" s="55"/>
      <c r="J92" s="55"/>
      <c r="K92" s="55"/>
      <c r="L92" s="55"/>
      <c r="M92" s="55"/>
      <c r="N92" s="55"/>
      <c r="O92" s="55"/>
      <c r="P92" s="55"/>
      <c r="Q92" s="55"/>
      <c r="R92" s="55"/>
      <c r="S92" s="55"/>
      <c r="T92" s="55"/>
      <c r="U92" s="55"/>
      <c r="V92" s="55"/>
    </row>
    <row r="93" ht="15.75" customHeight="1">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row>
  </sheetData>
  <mergeCells count="146">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N44:O44"/>
    <mergeCell ref="P44:T44"/>
    <mergeCell ref="P48:Q48"/>
    <mergeCell ref="S48:T48"/>
    <mergeCell ref="F29:G29"/>
    <mergeCell ref="D30:E30"/>
    <mergeCell ref="F30:G30"/>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27:E27"/>
    <mergeCell ref="D45:E45"/>
    <mergeCell ref="D73:E73"/>
    <mergeCell ref="F73:G73"/>
    <mergeCell ref="D74:E74"/>
    <mergeCell ref="F74:G74"/>
    <mergeCell ref="D75:E75"/>
    <mergeCell ref="F75:G75"/>
    <mergeCell ref="D76:E76"/>
    <mergeCell ref="F76:G76"/>
    <mergeCell ref="B77:H77"/>
    <mergeCell ref="B78:H78"/>
    <mergeCell ref="A85:H88"/>
    <mergeCell ref="A89:H89"/>
    <mergeCell ref="A90:H90"/>
    <mergeCell ref="B24:E24"/>
    <mergeCell ref="F24:H24"/>
    <mergeCell ref="B26:C26"/>
    <mergeCell ref="F27:G27"/>
    <mergeCell ref="B28:B44"/>
    <mergeCell ref="F28:G28"/>
    <mergeCell ref="B45:B76"/>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s>
  <printOptions horizontalCentered="1" verticalCentered="1"/>
  <pageMargins bottom="0.75" footer="0.0" header="0.0" left="0.25" right="0.25"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57"/>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243</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146" t="s">
        <v>244</v>
      </c>
      <c r="D9" s="54"/>
      <c r="E9" s="54"/>
      <c r="F9" s="66" t="str">
        <f>DANE!J2</f>
        <v/>
      </c>
      <c r="G9" s="67"/>
      <c r="H9" s="64"/>
      <c r="I9" s="55"/>
      <c r="J9" s="55"/>
      <c r="K9" s="55"/>
      <c r="L9" s="55"/>
      <c r="M9" s="55"/>
      <c r="N9" s="55"/>
      <c r="O9" s="55"/>
      <c r="P9" s="55"/>
      <c r="Q9" s="55"/>
      <c r="R9" s="55"/>
      <c r="S9" s="55"/>
      <c r="T9" s="55"/>
      <c r="U9" s="55"/>
      <c r="V9" s="55"/>
    </row>
    <row r="10" ht="15.75" customHeight="1">
      <c r="A10" s="147" t="s">
        <v>245</v>
      </c>
      <c r="B10" s="69"/>
      <c r="C10" s="70" t="str">
        <f>DANE!C2</f>
        <v/>
      </c>
      <c r="D10" s="71"/>
      <c r="E10" s="71"/>
      <c r="F10" s="71"/>
      <c r="G10" s="71"/>
      <c r="H10" s="69"/>
      <c r="I10" s="114"/>
      <c r="J10" s="55"/>
      <c r="K10" s="55"/>
      <c r="L10" s="55"/>
      <c r="M10" s="55"/>
      <c r="N10" s="55"/>
      <c r="O10" s="55"/>
      <c r="P10" s="55"/>
      <c r="Q10" s="55"/>
      <c r="R10" s="55"/>
      <c r="S10" s="55"/>
      <c r="T10" s="55"/>
      <c r="U10" s="55"/>
      <c r="V10" s="55"/>
    </row>
    <row r="11" ht="13.5" customHeight="1">
      <c r="A11" s="72"/>
      <c r="B11" s="73"/>
      <c r="C11" s="74" t="str">
        <f>DANE!D2</f>
        <v/>
      </c>
      <c r="H11" s="73"/>
      <c r="I11" s="114"/>
      <c r="J11" s="55"/>
      <c r="K11" s="55"/>
      <c r="L11" s="55"/>
      <c r="M11" s="55"/>
      <c r="N11" s="55"/>
      <c r="O11" s="55"/>
      <c r="P11" s="55"/>
      <c r="Q11" s="55"/>
      <c r="R11" s="55"/>
      <c r="S11" s="55"/>
      <c r="T11" s="55"/>
      <c r="U11" s="55"/>
      <c r="V11" s="55"/>
    </row>
    <row r="12" ht="13.5" customHeight="1">
      <c r="A12" s="75"/>
      <c r="B12" s="76"/>
      <c r="C12" s="75"/>
      <c r="D12" s="77"/>
      <c r="E12" s="77"/>
      <c r="F12" s="77"/>
      <c r="G12" s="77"/>
      <c r="H12" s="76"/>
      <c r="I12" s="114"/>
      <c r="J12" s="164"/>
      <c r="K12" s="164"/>
      <c r="L12" s="164"/>
      <c r="M12" s="164"/>
      <c r="N12" s="164"/>
      <c r="O12" s="55"/>
      <c r="P12" s="55"/>
      <c r="Q12" s="55"/>
      <c r="R12" s="55"/>
      <c r="S12" s="55"/>
      <c r="T12" s="55"/>
      <c r="U12" s="55"/>
      <c r="V12" s="55"/>
    </row>
    <row r="13" ht="23.25" customHeight="1">
      <c r="A13" s="91" t="s">
        <v>246</v>
      </c>
      <c r="B13" s="71"/>
      <c r="C13" s="148" t="s">
        <v>247</v>
      </c>
      <c r="D13" s="80"/>
      <c r="E13" s="80"/>
      <c r="F13" s="81"/>
      <c r="G13" s="149" t="s">
        <v>248</v>
      </c>
      <c r="H13" s="69"/>
      <c r="I13" s="184"/>
      <c r="J13" s="166"/>
      <c r="K13" s="166"/>
      <c r="L13" s="166"/>
      <c r="M13" s="166"/>
      <c r="N13" s="166"/>
      <c r="O13" s="114"/>
      <c r="P13" s="55"/>
      <c r="Q13" s="55"/>
      <c r="R13" s="55"/>
      <c r="S13" s="55"/>
      <c r="T13" s="55"/>
      <c r="U13" s="55"/>
      <c r="V13" s="55"/>
    </row>
    <row r="14" ht="21.0" customHeight="1">
      <c r="A14" s="150" t="s">
        <v>249</v>
      </c>
      <c r="C14" s="151" t="s">
        <v>250</v>
      </c>
      <c r="D14" s="85"/>
      <c r="E14" s="85"/>
      <c r="F14" s="86"/>
      <c r="G14" s="87" t="s">
        <v>251</v>
      </c>
      <c r="H14" s="73"/>
      <c r="I14" s="184"/>
      <c r="J14" s="166"/>
      <c r="K14" s="166"/>
      <c r="L14" s="166"/>
      <c r="M14" s="166"/>
      <c r="N14" s="166"/>
      <c r="O14" s="114"/>
      <c r="P14" s="55"/>
      <c r="Q14" s="55"/>
      <c r="R14" s="55"/>
      <c r="S14" s="55"/>
      <c r="T14" s="55"/>
      <c r="U14" s="55"/>
      <c r="V14" s="55"/>
    </row>
    <row r="15" ht="21.75" customHeight="1">
      <c r="A15" s="88" t="str">
        <f>DANE!B2</f>
        <v/>
      </c>
      <c r="B15" s="71"/>
      <c r="C15" s="89" t="str">
        <f>DANE!D7</f>
        <v>susz EN</v>
      </c>
      <c r="F15" s="73"/>
      <c r="G15" s="152" t="str">
        <f>DANE!D5</f>
        <v>Correct</v>
      </c>
      <c r="H15" s="69"/>
      <c r="I15" s="184"/>
      <c r="J15" s="166"/>
      <c r="K15" s="166"/>
      <c r="L15" s="166"/>
      <c r="M15" s="166"/>
      <c r="N15" s="166"/>
      <c r="O15" s="114"/>
      <c r="P15" s="55"/>
      <c r="Q15" s="55"/>
      <c r="R15" s="55"/>
      <c r="S15" s="55"/>
      <c r="T15" s="55"/>
      <c r="U15" s="55"/>
      <c r="V15" s="55"/>
    </row>
    <row r="16" ht="24.75" customHeight="1">
      <c r="A16" s="91" t="s">
        <v>252</v>
      </c>
      <c r="B16" s="71"/>
      <c r="C16" s="91" t="s">
        <v>253</v>
      </c>
      <c r="D16" s="69"/>
      <c r="E16" s="91" t="s">
        <v>254</v>
      </c>
      <c r="F16" s="69"/>
      <c r="G16" s="149" t="s">
        <v>255</v>
      </c>
      <c r="H16" s="69"/>
      <c r="I16" s="184"/>
      <c r="J16" s="166"/>
      <c r="K16" s="166"/>
      <c r="L16" s="166"/>
      <c r="M16" s="166"/>
      <c r="N16" s="166"/>
      <c r="O16" s="114"/>
      <c r="P16" s="55"/>
      <c r="Q16" s="55"/>
      <c r="R16" s="55"/>
      <c r="S16" s="55"/>
      <c r="T16" s="55"/>
      <c r="U16" s="55"/>
      <c r="V16" s="55"/>
    </row>
    <row r="17" ht="21.0" customHeight="1">
      <c r="A17" s="150" t="s">
        <v>256</v>
      </c>
      <c r="C17" s="150" t="s">
        <v>257</v>
      </c>
      <c r="D17" s="73"/>
      <c r="E17" s="75"/>
      <c r="F17" s="76"/>
      <c r="G17" s="77"/>
      <c r="H17" s="76"/>
      <c r="I17" s="184"/>
      <c r="J17" s="166"/>
      <c r="K17" s="166"/>
      <c r="L17" s="166"/>
      <c r="M17" s="166"/>
      <c r="N17" s="166"/>
      <c r="O17" s="114"/>
      <c r="P17" s="55"/>
      <c r="Q17" s="55"/>
      <c r="R17" s="55"/>
      <c r="S17" s="55"/>
      <c r="T17" s="55"/>
      <c r="U17" s="55"/>
      <c r="V17" s="55"/>
    </row>
    <row r="18" ht="19.5" customHeight="1">
      <c r="A18" s="153" t="s">
        <v>258</v>
      </c>
      <c r="B18" s="93"/>
      <c r="C18" s="153" t="s">
        <v>258</v>
      </c>
      <c r="D18" s="94"/>
      <c r="E18" s="92" t="str">
        <f>DANE!E2</f>
        <v/>
      </c>
      <c r="F18" s="94"/>
      <c r="G18" s="95">
        <f>H7</f>
        <v>44005</v>
      </c>
      <c r="H18" s="94"/>
      <c r="I18" s="184"/>
      <c r="J18" s="166"/>
      <c r="K18" s="166"/>
      <c r="L18" s="166"/>
      <c r="M18" s="166"/>
      <c r="N18" s="166"/>
      <c r="O18" s="114"/>
      <c r="P18" s="55"/>
      <c r="Q18" s="55"/>
      <c r="R18" s="55"/>
      <c r="S18" s="55"/>
      <c r="T18" s="55"/>
      <c r="U18" s="55"/>
      <c r="V18" s="55"/>
    </row>
    <row r="19" ht="27.0" customHeight="1">
      <c r="A19" s="96" t="s">
        <v>259</v>
      </c>
      <c r="B19" s="77"/>
      <c r="C19" s="77"/>
      <c r="D19" s="76"/>
      <c r="E19" s="96" t="s">
        <v>260</v>
      </c>
      <c r="F19" s="77"/>
      <c r="G19" s="77"/>
      <c r="H19" s="76"/>
      <c r="I19" s="184"/>
      <c r="J19" s="166"/>
      <c r="K19" s="166"/>
      <c r="L19" s="166"/>
      <c r="M19" s="166"/>
      <c r="N19" s="166"/>
      <c r="O19" s="114"/>
      <c r="P19" s="55"/>
      <c r="Q19" s="55"/>
      <c r="R19" s="55"/>
      <c r="S19" s="55"/>
      <c r="T19" s="55"/>
      <c r="U19" s="55"/>
      <c r="V19" s="55"/>
    </row>
    <row r="20" ht="25.5" customHeight="1">
      <c r="A20" s="98"/>
      <c r="B20" s="77"/>
      <c r="C20" s="77"/>
      <c r="D20" s="99"/>
      <c r="E20" s="100" t="str">
        <f>DANE!D6</f>
        <v>None</v>
      </c>
      <c r="F20" s="77"/>
      <c r="G20" s="77"/>
      <c r="H20" s="76"/>
      <c r="I20" s="184"/>
      <c r="J20" s="166"/>
      <c r="K20" s="166"/>
      <c r="L20" s="166"/>
      <c r="M20" s="166"/>
      <c r="N20" s="166"/>
      <c r="O20" s="114"/>
      <c r="P20" s="55"/>
      <c r="Q20" s="55"/>
      <c r="R20" s="55"/>
      <c r="S20" s="55"/>
      <c r="T20" s="55"/>
      <c r="U20" s="55"/>
      <c r="V20" s="55"/>
    </row>
    <row r="21" ht="9.0"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55" t="s">
        <v>261</v>
      </c>
      <c r="C22" s="102"/>
      <c r="D22" s="64"/>
      <c r="E22" s="64"/>
      <c r="F22" s="64"/>
      <c r="G22" s="64"/>
      <c r="H22" s="64"/>
      <c r="I22" s="165"/>
      <c r="J22" s="166"/>
      <c r="K22" s="166"/>
      <c r="L22" s="166"/>
      <c r="M22" s="166"/>
      <c r="N22" s="166"/>
      <c r="O22" s="114"/>
      <c r="P22" s="55"/>
      <c r="Q22" s="55"/>
      <c r="R22" s="55"/>
      <c r="S22" s="55"/>
      <c r="T22" s="55"/>
      <c r="U22" s="55"/>
      <c r="V22" s="55"/>
    </row>
    <row r="23" ht="15.75" customHeight="1">
      <c r="A23" s="156" t="s">
        <v>262</v>
      </c>
      <c r="B23" s="156" t="s">
        <v>263</v>
      </c>
      <c r="C23" s="71"/>
      <c r="D23" s="71"/>
      <c r="E23" s="69"/>
      <c r="F23" s="149" t="s">
        <v>264</v>
      </c>
      <c r="G23" s="71"/>
      <c r="H23" s="69"/>
      <c r="I23" s="184"/>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84"/>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57" t="s">
        <v>265</v>
      </c>
      <c r="C26" s="102"/>
      <c r="D26" s="64"/>
      <c r="E26" s="64"/>
      <c r="F26" s="64"/>
      <c r="G26" s="64"/>
      <c r="H26" s="64"/>
      <c r="I26" s="165"/>
      <c r="J26" s="166"/>
      <c r="K26" s="166"/>
      <c r="L26" s="166"/>
      <c r="M26" s="166"/>
      <c r="N26" s="166"/>
      <c r="O26" s="114"/>
      <c r="P26" s="55"/>
      <c r="Q26" s="55"/>
      <c r="R26" s="55"/>
      <c r="S26" s="55"/>
      <c r="T26" s="55"/>
      <c r="U26" s="55"/>
      <c r="V26" s="55"/>
    </row>
    <row r="27" ht="23.25" customHeight="1">
      <c r="A27" s="169" t="s">
        <v>262</v>
      </c>
      <c r="B27" s="185" t="s">
        <v>266</v>
      </c>
      <c r="C27" s="169" t="s">
        <v>267</v>
      </c>
      <c r="D27" s="170" t="s">
        <v>268</v>
      </c>
      <c r="E27" s="94"/>
      <c r="F27" s="170" t="s">
        <v>269</v>
      </c>
      <c r="G27" s="94"/>
      <c r="H27" s="169" t="s">
        <v>270</v>
      </c>
      <c r="I27" s="165"/>
      <c r="J27" s="166"/>
      <c r="K27" s="171"/>
      <c r="L27" s="166"/>
      <c r="M27" s="166"/>
      <c r="N27" s="166"/>
      <c r="O27" s="114"/>
      <c r="P27" s="55"/>
      <c r="Q27" s="55"/>
      <c r="R27" s="55"/>
      <c r="S27" s="55"/>
      <c r="T27" s="55"/>
      <c r="U27" s="55"/>
      <c r="V27" s="55"/>
    </row>
    <row r="28" ht="17.25" customHeight="1">
      <c r="A28" s="172" t="s">
        <v>208</v>
      </c>
      <c r="B28" s="173" t="str">
        <f>DANE!G2</f>
        <v/>
      </c>
      <c r="C28" s="174" t="str">
        <f>DANE!B30</f>
        <v>Biphenyl</v>
      </c>
      <c r="D28" s="175" t="s">
        <v>279</v>
      </c>
      <c r="E28" s="94"/>
      <c r="F28" s="176" t="str">
        <f>DANE!D30</f>
        <v>Not detected**</v>
      </c>
      <c r="G28" s="94"/>
      <c r="H28" s="177" t="s">
        <v>280</v>
      </c>
      <c r="I28" s="165"/>
      <c r="J28" s="166"/>
      <c r="K28" s="51"/>
      <c r="L28" s="51"/>
      <c r="M28" s="51"/>
      <c r="N28" s="166"/>
      <c r="O28" s="114"/>
      <c r="P28" s="55"/>
      <c r="Q28" s="55"/>
      <c r="R28" s="55"/>
      <c r="S28" s="55"/>
      <c r="T28" s="55"/>
      <c r="U28" s="55"/>
      <c r="V28" s="55"/>
    </row>
    <row r="29">
      <c r="A29" s="172" t="s">
        <v>217</v>
      </c>
      <c r="B29" s="178"/>
      <c r="C29" s="174" t="str">
        <f>DANE!B31</f>
        <v>2,6-Dichlorobenzonitrile</v>
      </c>
      <c r="D29" s="175" t="s">
        <v>279</v>
      </c>
      <c r="E29" s="94"/>
      <c r="F29" s="176" t="str">
        <f>DANE!D31</f>
        <v>Not detected**</v>
      </c>
      <c r="G29" s="94"/>
      <c r="H29" s="177" t="s">
        <v>280</v>
      </c>
      <c r="I29" s="165"/>
      <c r="J29" s="166"/>
      <c r="K29" s="166"/>
      <c r="L29" s="166"/>
      <c r="M29" s="166"/>
      <c r="N29" s="166"/>
      <c r="O29" s="114"/>
      <c r="P29" s="55"/>
      <c r="Q29" s="55"/>
      <c r="R29" s="55"/>
      <c r="S29" s="55"/>
      <c r="T29" s="55"/>
      <c r="U29" s="55"/>
      <c r="V29" s="55"/>
    </row>
    <row r="30" ht="15.75" customHeight="1">
      <c r="A30" s="172" t="s">
        <v>218</v>
      </c>
      <c r="B30" s="178"/>
      <c r="C30" s="174" t="str">
        <f>DANE!B32</f>
        <v>3.4-dichloroaniline</v>
      </c>
      <c r="D30" s="175" t="s">
        <v>279</v>
      </c>
      <c r="E30" s="94"/>
      <c r="F30" s="176" t="str">
        <f>DANE!D32</f>
        <v>Not detected**</v>
      </c>
      <c r="G30" s="94"/>
      <c r="H30" s="177" t="s">
        <v>280</v>
      </c>
      <c r="I30" s="165"/>
      <c r="J30" s="166"/>
      <c r="K30" s="166"/>
      <c r="L30" s="166"/>
      <c r="M30" s="166"/>
      <c r="N30" s="166"/>
      <c r="O30" s="114"/>
      <c r="P30" s="55"/>
      <c r="Q30" s="55"/>
      <c r="R30" s="55"/>
      <c r="S30" s="55"/>
      <c r="T30" s="55"/>
      <c r="U30" s="55"/>
      <c r="V30" s="55"/>
    </row>
    <row r="31" ht="15.75" customHeight="1">
      <c r="A31" s="172" t="s">
        <v>220</v>
      </c>
      <c r="B31" s="178"/>
      <c r="C31" s="174" t="str">
        <f>DANE!B33</f>
        <v>Methacrifos</v>
      </c>
      <c r="D31" s="175" t="s">
        <v>279</v>
      </c>
      <c r="E31" s="94"/>
      <c r="F31" s="176" t="str">
        <f>DANE!D33</f>
        <v>Not detected**</v>
      </c>
      <c r="G31" s="94"/>
      <c r="H31" s="177" t="s">
        <v>280</v>
      </c>
      <c r="I31" s="165"/>
      <c r="R31" s="55"/>
      <c r="S31" s="55"/>
      <c r="T31" s="55"/>
      <c r="U31" s="55"/>
      <c r="V31" s="55"/>
    </row>
    <row r="32" ht="15.75" customHeight="1">
      <c r="A32" s="172" t="s">
        <v>222</v>
      </c>
      <c r="B32" s="178"/>
      <c r="C32" s="174" t="str">
        <f>DANE!B34</f>
        <v>Ethalfluralin</v>
      </c>
      <c r="D32" s="175" t="s">
        <v>279</v>
      </c>
      <c r="E32" s="94"/>
      <c r="F32" s="176" t="str">
        <f>DANE!D34</f>
        <v>Not detected**</v>
      </c>
      <c r="G32" s="94"/>
      <c r="H32" s="177" t="s">
        <v>280</v>
      </c>
      <c r="I32" s="165"/>
      <c r="J32" s="166"/>
      <c r="K32" s="166"/>
      <c r="L32" s="166"/>
      <c r="M32" s="166"/>
      <c r="N32" s="166"/>
      <c r="O32" s="114"/>
      <c r="P32" s="55"/>
      <c r="Q32" s="55"/>
      <c r="R32" s="55"/>
      <c r="S32" s="55"/>
      <c r="T32" s="55"/>
      <c r="U32" s="55"/>
      <c r="V32" s="55"/>
    </row>
    <row r="33" ht="15.75" customHeight="1">
      <c r="A33" s="172" t="s">
        <v>223</v>
      </c>
      <c r="B33" s="178"/>
      <c r="C33" s="174" t="str">
        <f>DANE!B35</f>
        <v>Trifluralin</v>
      </c>
      <c r="D33" s="175" t="s">
        <v>279</v>
      </c>
      <c r="E33" s="94"/>
      <c r="F33" s="176" t="str">
        <f>DANE!D35</f>
        <v>Not detected**</v>
      </c>
      <c r="G33" s="94"/>
      <c r="H33" s="177" t="s">
        <v>280</v>
      </c>
      <c r="I33" s="165"/>
      <c r="J33" s="166"/>
      <c r="K33" s="166"/>
      <c r="L33" s="166"/>
      <c r="M33" s="166"/>
      <c r="N33" s="166"/>
      <c r="O33" s="114"/>
      <c r="P33" s="55"/>
      <c r="Q33" s="55"/>
      <c r="R33" s="55"/>
      <c r="S33" s="55"/>
      <c r="T33" s="55"/>
      <c r="U33" s="55"/>
      <c r="V33" s="55"/>
    </row>
    <row r="34" ht="15.75" customHeight="1">
      <c r="A34" s="172" t="s">
        <v>224</v>
      </c>
      <c r="B34" s="178"/>
      <c r="C34" s="174" t="str">
        <f>DANE!B36</f>
        <v>Benfluralin</v>
      </c>
      <c r="D34" s="175" t="s">
        <v>279</v>
      </c>
      <c r="E34" s="94"/>
      <c r="F34" s="176" t="str">
        <f>DANE!D36</f>
        <v>Not detected**</v>
      </c>
      <c r="G34" s="94"/>
      <c r="H34" s="177" t="s">
        <v>280</v>
      </c>
      <c r="I34" s="165"/>
      <c r="J34" s="166"/>
      <c r="K34" s="166"/>
      <c r="L34" s="166"/>
      <c r="M34" s="166"/>
      <c r="N34" s="166"/>
      <c r="O34" s="114"/>
      <c r="P34" s="55"/>
      <c r="Q34" s="55"/>
      <c r="R34" s="55"/>
      <c r="S34" s="55"/>
      <c r="T34" s="55"/>
      <c r="U34" s="55"/>
      <c r="V34" s="55"/>
    </row>
    <row r="35">
      <c r="A35" s="172" t="s">
        <v>225</v>
      </c>
      <c r="B35" s="178"/>
      <c r="C35" s="174" t="str">
        <f>DANE!B37</f>
        <v>Tetrahydrophthalimide</v>
      </c>
      <c r="D35" s="175" t="s">
        <v>279</v>
      </c>
      <c r="E35" s="94"/>
      <c r="F35" s="176" t="str">
        <f>DANE!D37</f>
        <v>Not detected**</v>
      </c>
      <c r="G35" s="94"/>
      <c r="H35" s="177" t="s">
        <v>280</v>
      </c>
      <c r="I35" s="55"/>
      <c r="J35" s="179"/>
      <c r="K35" s="179"/>
      <c r="L35" s="179"/>
      <c r="M35" s="179"/>
      <c r="N35" s="179"/>
      <c r="O35" s="55"/>
      <c r="P35" s="55"/>
      <c r="Q35" s="55"/>
      <c r="R35" s="55"/>
      <c r="S35" s="55"/>
      <c r="T35" s="55"/>
      <c r="U35" s="55"/>
      <c r="V35" s="55"/>
    </row>
    <row r="36">
      <c r="A36" s="172" t="s">
        <v>226</v>
      </c>
      <c r="B36" s="178"/>
      <c r="C36" s="174" t="str">
        <f>DANE!B38</f>
        <v>Tetrachloronitrobenzene</v>
      </c>
      <c r="D36" s="175" t="s">
        <v>279</v>
      </c>
      <c r="E36" s="94"/>
      <c r="F36" s="176" t="str">
        <f>DANE!D38</f>
        <v>Not detected**</v>
      </c>
      <c r="G36" s="94"/>
      <c r="H36" s="177" t="s">
        <v>280</v>
      </c>
      <c r="I36" s="55"/>
      <c r="J36" s="55"/>
      <c r="K36" s="55"/>
      <c r="L36" s="55"/>
      <c r="M36" s="55"/>
      <c r="N36" s="55"/>
      <c r="O36" s="55"/>
      <c r="P36" s="55"/>
      <c r="Q36" s="55"/>
      <c r="R36" s="55"/>
      <c r="S36" s="55"/>
      <c r="T36" s="55"/>
      <c r="U36" s="55"/>
      <c r="V36" s="55"/>
    </row>
    <row r="37">
      <c r="A37" s="172" t="s">
        <v>228</v>
      </c>
      <c r="B37" s="178"/>
      <c r="C37" s="174" t="str">
        <f>DANE!B39</f>
        <v>2,3,5,6-tetrachloroaniline</v>
      </c>
      <c r="D37" s="175" t="s">
        <v>279</v>
      </c>
      <c r="E37" s="94"/>
      <c r="F37" s="176" t="str">
        <f>DANE!D39</f>
        <v>Not detected**</v>
      </c>
      <c r="G37" s="94"/>
      <c r="H37" s="177" t="s">
        <v>280</v>
      </c>
      <c r="I37" s="55"/>
      <c r="J37" s="55"/>
      <c r="K37" s="55"/>
      <c r="L37" s="55"/>
      <c r="M37" s="55"/>
      <c r="N37" s="55"/>
      <c r="O37" s="55"/>
      <c r="P37" s="55"/>
      <c r="Q37" s="55"/>
      <c r="R37" s="55"/>
      <c r="S37" s="55"/>
      <c r="T37" s="55"/>
      <c r="U37" s="55"/>
      <c r="V37" s="55"/>
    </row>
    <row r="38" ht="15.75" customHeight="1">
      <c r="A38" s="172" t="s">
        <v>231</v>
      </c>
      <c r="B38" s="178"/>
      <c r="C38" s="174" t="str">
        <f>DANE!B40</f>
        <v>Profluralin</v>
      </c>
      <c r="D38" s="175" t="s">
        <v>279</v>
      </c>
      <c r="E38" s="94"/>
      <c r="F38" s="176" t="str">
        <f>DANE!D40</f>
        <v>Not detected**</v>
      </c>
      <c r="G38" s="94"/>
      <c r="H38" s="177" t="s">
        <v>280</v>
      </c>
      <c r="I38" s="55"/>
      <c r="J38" s="55"/>
      <c r="K38" s="55"/>
      <c r="L38" s="55"/>
      <c r="M38" s="55"/>
      <c r="N38" s="55"/>
      <c r="O38" s="55"/>
      <c r="P38" s="55"/>
      <c r="Q38" s="55"/>
      <c r="R38" s="55"/>
      <c r="S38" s="55"/>
      <c r="T38" s="55"/>
      <c r="U38" s="55"/>
      <c r="V38" s="55"/>
    </row>
    <row r="39" ht="15.75" customHeight="1">
      <c r="A39" s="172" t="s">
        <v>232</v>
      </c>
      <c r="B39" s="178"/>
      <c r="C39" s="174" t="str">
        <f>DANE!B41</f>
        <v>Diphenylamine</v>
      </c>
      <c r="D39" s="175" t="s">
        <v>279</v>
      </c>
      <c r="E39" s="94"/>
      <c r="F39" s="176" t="str">
        <f>DANE!D41</f>
        <v>Not detected**</v>
      </c>
      <c r="G39" s="94"/>
      <c r="H39" s="177" t="s">
        <v>280</v>
      </c>
      <c r="I39" s="55"/>
      <c r="J39" s="55"/>
      <c r="K39" s="55"/>
      <c r="L39" s="55"/>
      <c r="M39" s="55"/>
      <c r="N39" s="55"/>
      <c r="O39" s="55"/>
      <c r="P39" s="55"/>
      <c r="Q39" s="55"/>
      <c r="R39" s="55"/>
      <c r="S39" s="55"/>
      <c r="T39" s="55"/>
      <c r="U39" s="55"/>
      <c r="V39" s="55"/>
    </row>
    <row r="40" ht="15.75" customHeight="1">
      <c r="A40" s="172" t="s">
        <v>233</v>
      </c>
      <c r="B40" s="178"/>
      <c r="C40" s="174" t="str">
        <f>DANE!B42</f>
        <v>Sulfotepp</v>
      </c>
      <c r="D40" s="175" t="s">
        <v>279</v>
      </c>
      <c r="E40" s="94"/>
      <c r="F40" s="176" t="str">
        <f>DANE!D42</f>
        <v>Not detected**</v>
      </c>
      <c r="G40" s="94"/>
      <c r="H40" s="177" t="s">
        <v>280</v>
      </c>
      <c r="I40" s="55"/>
      <c r="J40" s="55"/>
      <c r="K40" s="55"/>
      <c r="L40" s="55"/>
      <c r="M40" s="55"/>
      <c r="N40" s="55"/>
      <c r="O40" s="55"/>
      <c r="P40" s="55"/>
      <c r="Q40" s="55"/>
      <c r="R40" s="55"/>
      <c r="S40" s="55"/>
      <c r="T40" s="55"/>
      <c r="U40" s="55"/>
      <c r="V40" s="55"/>
    </row>
    <row r="41" ht="15.75" customHeight="1">
      <c r="A41" s="172" t="s">
        <v>235</v>
      </c>
      <c r="B41" s="178"/>
      <c r="C41" s="174" t="str">
        <f>DANE!B43</f>
        <v>Fluchloralin</v>
      </c>
      <c r="D41" s="175" t="s">
        <v>279</v>
      </c>
      <c r="E41" s="94"/>
      <c r="F41" s="176" t="str">
        <f>DANE!D43</f>
        <v>Not detected**</v>
      </c>
      <c r="G41" s="94"/>
      <c r="H41" s="177" t="s">
        <v>280</v>
      </c>
      <c r="I41" s="55"/>
      <c r="J41" s="55"/>
      <c r="K41" s="52"/>
      <c r="L41" s="55"/>
      <c r="M41" s="55"/>
      <c r="N41" s="55"/>
      <c r="O41" s="55"/>
      <c r="P41" s="55"/>
      <c r="Q41" s="55"/>
      <c r="R41" s="55"/>
      <c r="S41" s="55"/>
      <c r="T41" s="55"/>
      <c r="U41" s="55"/>
      <c r="V41" s="55"/>
    </row>
    <row r="42" ht="15.75" customHeight="1">
      <c r="A42" s="172" t="s">
        <v>237</v>
      </c>
      <c r="B42" s="178"/>
      <c r="C42" s="174" t="str">
        <f>DANE!B44</f>
        <v>Terbufos</v>
      </c>
      <c r="D42" s="175" t="s">
        <v>279</v>
      </c>
      <c r="E42" s="94"/>
      <c r="F42" s="176" t="str">
        <f>DANE!D44</f>
        <v>Not detected**</v>
      </c>
      <c r="G42" s="94"/>
      <c r="H42" s="177" t="s">
        <v>280</v>
      </c>
      <c r="I42" s="55"/>
      <c r="J42" s="55"/>
      <c r="K42" s="52"/>
      <c r="L42" s="55"/>
      <c r="M42" s="55"/>
      <c r="N42" s="55"/>
      <c r="O42" s="55"/>
      <c r="P42" s="55"/>
      <c r="Q42" s="55"/>
      <c r="R42" s="55"/>
      <c r="S42" s="55"/>
      <c r="T42" s="55"/>
      <c r="U42" s="55"/>
      <c r="V42" s="55"/>
    </row>
    <row r="43" ht="15.75" customHeight="1">
      <c r="A43" s="172" t="s">
        <v>281</v>
      </c>
      <c r="B43" s="178"/>
      <c r="C43" s="174" t="str">
        <f>DANE!B45</f>
        <v>Pentachloronitrobenzene</v>
      </c>
      <c r="D43" s="175" t="s">
        <v>279</v>
      </c>
      <c r="E43" s="94"/>
      <c r="F43" s="176" t="str">
        <f>DANE!D45</f>
        <v>Not detected**</v>
      </c>
      <c r="G43" s="94"/>
      <c r="H43" s="177" t="s">
        <v>280</v>
      </c>
      <c r="I43" s="55"/>
      <c r="J43" s="55"/>
      <c r="K43" s="52"/>
      <c r="L43" s="55"/>
      <c r="M43" s="55"/>
      <c r="N43" s="55"/>
      <c r="O43" s="55"/>
      <c r="P43" s="55"/>
      <c r="Q43" s="55"/>
      <c r="R43" s="55"/>
      <c r="S43" s="55"/>
      <c r="T43" s="55"/>
      <c r="U43" s="55"/>
      <c r="V43" s="55"/>
    </row>
    <row r="44" ht="15.75" customHeight="1">
      <c r="A44" s="172" t="s">
        <v>282</v>
      </c>
      <c r="B44" s="178"/>
      <c r="C44" s="174" t="str">
        <f>DANE!B46</f>
        <v>Dichloran</v>
      </c>
      <c r="D44" s="175" t="s">
        <v>279</v>
      </c>
      <c r="E44" s="94"/>
      <c r="F44" s="176" t="str">
        <f>DANE!D46</f>
        <v>Not detected**</v>
      </c>
      <c r="G44" s="94"/>
      <c r="H44" s="177" t="s">
        <v>280</v>
      </c>
      <c r="I44" s="55"/>
      <c r="J44" s="55"/>
      <c r="K44" s="55"/>
      <c r="L44" s="55"/>
      <c r="M44" s="52"/>
      <c r="N44" s="129"/>
      <c r="O44" s="130"/>
      <c r="P44" s="131"/>
      <c r="Q44" s="132"/>
      <c r="R44" s="132"/>
      <c r="S44" s="132"/>
      <c r="T44" s="130"/>
      <c r="U44" s="55"/>
      <c r="V44" s="55"/>
    </row>
    <row r="45" ht="15.75" customHeight="1">
      <c r="A45" s="104" t="s">
        <v>283</v>
      </c>
      <c r="B45" s="116" t="str">
        <f>DANE!G2</f>
        <v/>
      </c>
      <c r="C45" s="186" t="str">
        <f>DANE!B47</f>
        <v>Pentachlorobenzonitrile</v>
      </c>
      <c r="D45" s="175" t="s">
        <v>279</v>
      </c>
      <c r="E45" s="94"/>
      <c r="F45" s="176" t="str">
        <f>DANE!D47</f>
        <v>Not detected**</v>
      </c>
      <c r="G45" s="94"/>
      <c r="H45" s="177" t="s">
        <v>280</v>
      </c>
      <c r="I45" s="55"/>
      <c r="J45" s="55"/>
      <c r="K45" s="55"/>
      <c r="L45" s="55"/>
      <c r="M45" s="52"/>
      <c r="N45" s="52"/>
      <c r="O45" s="52"/>
      <c r="P45" s="52"/>
      <c r="Q45" s="52"/>
      <c r="R45" s="52"/>
      <c r="S45" s="52"/>
      <c r="T45" s="52"/>
      <c r="U45" s="55"/>
      <c r="V45" s="55"/>
    </row>
    <row r="46" ht="15.75" customHeight="1">
      <c r="A46" s="104" t="s">
        <v>284</v>
      </c>
      <c r="B46" s="120"/>
      <c r="C46" s="186" t="str">
        <f>DANE!B48</f>
        <v>Prodiamine</v>
      </c>
      <c r="D46" s="175" t="s">
        <v>279</v>
      </c>
      <c r="E46" s="94"/>
      <c r="F46" s="176" t="str">
        <f>DANE!D48</f>
        <v>Not detected**</v>
      </c>
      <c r="G46" s="94"/>
      <c r="H46" s="177" t="s">
        <v>280</v>
      </c>
      <c r="I46" s="55"/>
      <c r="J46" s="55"/>
      <c r="K46" s="55"/>
      <c r="L46" s="55"/>
      <c r="M46" s="52"/>
      <c r="N46" s="52"/>
      <c r="O46" s="52"/>
      <c r="P46" s="52"/>
      <c r="Q46" s="52"/>
      <c r="R46" s="52"/>
      <c r="S46" s="52"/>
      <c r="T46" s="52"/>
      <c r="U46" s="55"/>
      <c r="V46" s="55"/>
    </row>
    <row r="47" ht="15.75" customHeight="1">
      <c r="A47" s="104" t="s">
        <v>285</v>
      </c>
      <c r="B47" s="120"/>
      <c r="C47" s="186" t="str">
        <f>DANE!B49</f>
        <v>Pentachloroaniline</v>
      </c>
      <c r="D47" s="175" t="s">
        <v>279</v>
      </c>
      <c r="E47" s="94"/>
      <c r="F47" s="176" t="str">
        <f>DANE!D49</f>
        <v>Not detected**</v>
      </c>
      <c r="G47" s="94"/>
      <c r="H47" s="177" t="s">
        <v>280</v>
      </c>
      <c r="I47" s="55"/>
      <c r="J47" s="133"/>
      <c r="K47" s="55"/>
      <c r="L47" s="55"/>
      <c r="M47" s="52"/>
      <c r="N47" s="52"/>
      <c r="O47" s="52"/>
      <c r="P47" s="52"/>
      <c r="Q47" s="52"/>
      <c r="R47" s="52"/>
      <c r="S47" s="52"/>
      <c r="T47" s="52"/>
      <c r="U47" s="55"/>
      <c r="V47" s="55"/>
    </row>
    <row r="48" ht="15.75" customHeight="1">
      <c r="A48" s="104" t="s">
        <v>286</v>
      </c>
      <c r="B48" s="120"/>
      <c r="C48" s="186" t="str">
        <f>DANE!B50</f>
        <v>Chlorothalonil</v>
      </c>
      <c r="D48" s="175" t="s">
        <v>279</v>
      </c>
      <c r="E48" s="94"/>
      <c r="F48" s="176" t="str">
        <f>DANE!D50</f>
        <v>Not detected**</v>
      </c>
      <c r="G48" s="94"/>
      <c r="H48" s="177" t="s">
        <v>280</v>
      </c>
      <c r="I48" s="55"/>
      <c r="J48" s="55"/>
      <c r="K48" s="55"/>
      <c r="L48" s="55"/>
      <c r="M48" s="52"/>
      <c r="N48" s="134"/>
      <c r="O48" s="52"/>
      <c r="P48" s="135"/>
      <c r="Q48" s="130"/>
      <c r="R48" s="52"/>
      <c r="S48" s="135"/>
      <c r="T48" s="130"/>
      <c r="U48" s="55"/>
      <c r="V48" s="55"/>
    </row>
    <row r="49" ht="15.75" customHeight="1">
      <c r="A49" s="104" t="s">
        <v>287</v>
      </c>
      <c r="B49" s="120"/>
      <c r="C49" s="186" t="str">
        <f>DANE!B51</f>
        <v>Fenchlorphos (Ronnel)</v>
      </c>
      <c r="D49" s="175" t="s">
        <v>279</v>
      </c>
      <c r="E49" s="94"/>
      <c r="F49" s="176" t="str">
        <f>DANE!D51</f>
        <v>Not detected**</v>
      </c>
      <c r="G49" s="94"/>
      <c r="H49" s="177" t="s">
        <v>280</v>
      </c>
      <c r="I49" s="55"/>
      <c r="J49" s="55"/>
      <c r="K49" s="55"/>
      <c r="L49" s="55"/>
      <c r="U49" s="55"/>
      <c r="V49" s="55"/>
    </row>
    <row r="50" ht="15.75" customHeight="1">
      <c r="A50" s="104" t="s">
        <v>288</v>
      </c>
      <c r="B50" s="120"/>
      <c r="C50" s="186" t="str">
        <f>DANE!B52</f>
        <v>Tolclofos-methyl</v>
      </c>
      <c r="D50" s="175" t="s">
        <v>279</v>
      </c>
      <c r="E50" s="94"/>
      <c r="F50" s="176" t="str">
        <f>DANE!D52</f>
        <v>Not detected**</v>
      </c>
      <c r="G50" s="94"/>
      <c r="H50" s="177" t="s">
        <v>280</v>
      </c>
      <c r="I50" s="55"/>
      <c r="J50" s="55"/>
      <c r="K50" s="55"/>
      <c r="L50" s="55"/>
      <c r="U50" s="55"/>
      <c r="V50" s="55"/>
    </row>
    <row r="51">
      <c r="A51" s="104" t="s">
        <v>289</v>
      </c>
      <c r="B51" s="120"/>
      <c r="C51" s="186" t="str">
        <f>DANE!B53</f>
        <v>Isopropalin</v>
      </c>
      <c r="D51" s="175" t="s">
        <v>279</v>
      </c>
      <c r="E51" s="94"/>
      <c r="F51" s="176" t="str">
        <f>DANE!D53</f>
        <v>Not detected**</v>
      </c>
      <c r="G51" s="94"/>
      <c r="H51" s="177" t="s">
        <v>280</v>
      </c>
      <c r="I51" s="139"/>
      <c r="J51" s="139"/>
      <c r="K51" s="139"/>
      <c r="L51" s="139"/>
      <c r="U51" s="55"/>
      <c r="V51" s="55"/>
    </row>
    <row r="52">
      <c r="A52" s="104" t="s">
        <v>290</v>
      </c>
      <c r="B52" s="120"/>
      <c r="C52" s="186" t="str">
        <f>DANE!B54</f>
        <v>Malathion</v>
      </c>
      <c r="D52" s="175" t="s">
        <v>279</v>
      </c>
      <c r="E52" s="94"/>
      <c r="F52" s="176" t="str">
        <f>DANE!D54</f>
        <v>Not detected**</v>
      </c>
      <c r="G52" s="94"/>
      <c r="H52" s="177" t="s">
        <v>280</v>
      </c>
      <c r="I52" s="139"/>
      <c r="J52" s="139"/>
      <c r="K52" s="139"/>
      <c r="L52" s="139"/>
      <c r="U52" s="55"/>
      <c r="V52" s="55"/>
    </row>
    <row r="53">
      <c r="A53" s="104" t="s">
        <v>291</v>
      </c>
      <c r="B53" s="120"/>
      <c r="C53" s="186" t="str">
        <f>DANE!B55</f>
        <v>Dichlofluanid</v>
      </c>
      <c r="D53" s="175" t="s">
        <v>279</v>
      </c>
      <c r="E53" s="94"/>
      <c r="F53" s="176" t="str">
        <f>DANE!D55</f>
        <v>Not detected**</v>
      </c>
      <c r="G53" s="94"/>
      <c r="H53" s="177" t="s">
        <v>280</v>
      </c>
      <c r="I53" s="139"/>
      <c r="J53" s="139"/>
      <c r="K53" s="139"/>
      <c r="L53" s="139"/>
      <c r="U53" s="55"/>
      <c r="V53" s="55"/>
    </row>
    <row r="54">
      <c r="A54" s="104" t="s">
        <v>292</v>
      </c>
      <c r="B54" s="120"/>
      <c r="C54" s="186" t="str">
        <f>DANE!B56</f>
        <v>Bromophos methyl</v>
      </c>
      <c r="D54" s="175" t="s">
        <v>279</v>
      </c>
      <c r="E54" s="94"/>
      <c r="F54" s="176" t="str">
        <f>DANE!D56</f>
        <v>Not detected**</v>
      </c>
      <c r="G54" s="94"/>
      <c r="H54" s="177" t="s">
        <v>280</v>
      </c>
      <c r="I54" s="139"/>
      <c r="J54" s="139"/>
      <c r="K54" s="139"/>
      <c r="L54" s="139"/>
      <c r="U54" s="55"/>
      <c r="V54" s="55"/>
    </row>
    <row r="55" ht="15.75" customHeight="1">
      <c r="A55" s="104" t="s">
        <v>293</v>
      </c>
      <c r="B55" s="120"/>
      <c r="C55" s="186" t="str">
        <f>DANE!B57</f>
        <v>Pendimethalin</v>
      </c>
      <c r="D55" s="175" t="s">
        <v>279</v>
      </c>
      <c r="E55" s="94"/>
      <c r="F55" s="176" t="str">
        <f>DANE!D57</f>
        <v>Not detected**</v>
      </c>
      <c r="G55" s="94"/>
      <c r="H55" s="177" t="s">
        <v>280</v>
      </c>
      <c r="I55" s="55"/>
      <c r="J55" s="55"/>
      <c r="K55" s="55"/>
      <c r="L55" s="55"/>
      <c r="U55" s="55"/>
      <c r="V55" s="55"/>
    </row>
    <row r="56" ht="15.75" customHeight="1">
      <c r="A56" s="104" t="s">
        <v>294</v>
      </c>
      <c r="B56" s="120"/>
      <c r="C56" s="186" t="str">
        <f>DANE!B58</f>
        <v>Fenthion</v>
      </c>
      <c r="D56" s="175" t="s">
        <v>279</v>
      </c>
      <c r="E56" s="94"/>
      <c r="F56" s="176" t="str">
        <f>DANE!D58</f>
        <v>Not detected**</v>
      </c>
      <c r="G56" s="94"/>
      <c r="H56" s="177" t="s">
        <v>280</v>
      </c>
      <c r="I56" s="55"/>
      <c r="J56" s="55"/>
      <c r="K56" s="55"/>
      <c r="L56" s="55"/>
      <c r="U56" s="55"/>
      <c r="V56" s="55"/>
    </row>
    <row r="57" ht="15.75" customHeight="1">
      <c r="A57" s="104" t="s">
        <v>295</v>
      </c>
      <c r="B57" s="120"/>
      <c r="C57" s="186" t="str">
        <f>DANE!B59</f>
        <v>Bromophos-ethyl</v>
      </c>
      <c r="D57" s="175" t="s">
        <v>279</v>
      </c>
      <c r="E57" s="94"/>
      <c r="F57" s="176" t="str">
        <f>DANE!D59</f>
        <v>Not detected**</v>
      </c>
      <c r="G57" s="94"/>
      <c r="H57" s="177" t="s">
        <v>280</v>
      </c>
      <c r="I57" s="55"/>
      <c r="J57" s="55"/>
      <c r="K57" s="55"/>
      <c r="L57" s="55"/>
      <c r="U57" s="55"/>
      <c r="V57" s="55"/>
    </row>
    <row r="58" ht="15.75" customHeight="1">
      <c r="A58" s="104" t="s">
        <v>296</v>
      </c>
      <c r="B58" s="120"/>
      <c r="C58" s="186" t="str">
        <f>DANE!B60</f>
        <v>Chlorfenvinphos</v>
      </c>
      <c r="D58" s="175" t="s">
        <v>279</v>
      </c>
      <c r="E58" s="94"/>
      <c r="F58" s="176" t="str">
        <f>DANE!D60</f>
        <v>Not detected**</v>
      </c>
      <c r="G58" s="94"/>
      <c r="H58" s="177" t="s">
        <v>280</v>
      </c>
      <c r="I58" s="55"/>
      <c r="J58" s="55"/>
      <c r="K58" s="55"/>
      <c r="L58" s="55"/>
      <c r="M58" s="55"/>
      <c r="N58" s="55"/>
      <c r="O58" s="55"/>
      <c r="P58" s="55"/>
      <c r="Q58" s="55"/>
      <c r="R58" s="55"/>
      <c r="S58" s="55"/>
      <c r="T58" s="55"/>
      <c r="U58" s="55"/>
      <c r="V58" s="55"/>
    </row>
    <row r="59" ht="15.75" customHeight="1">
      <c r="A59" s="104" t="s">
        <v>297</v>
      </c>
      <c r="B59" s="120"/>
      <c r="C59" s="186" t="str">
        <f>DANE!B61</f>
        <v>Tolylfluanid</v>
      </c>
      <c r="D59" s="175" t="s">
        <v>279</v>
      </c>
      <c r="E59" s="94"/>
      <c r="F59" s="176" t="str">
        <f>DANE!D61</f>
        <v>Not detected**</v>
      </c>
      <c r="G59" s="94"/>
      <c r="H59" s="177" t="s">
        <v>280</v>
      </c>
      <c r="I59" s="55"/>
      <c r="J59" s="55"/>
      <c r="K59" s="55"/>
      <c r="L59" s="55"/>
      <c r="M59" s="55"/>
      <c r="N59" s="55"/>
      <c r="O59" s="55"/>
      <c r="P59" s="55"/>
      <c r="Q59" s="55"/>
      <c r="R59" s="55"/>
      <c r="S59" s="55"/>
      <c r="T59" s="55"/>
      <c r="U59" s="55"/>
      <c r="V59" s="55"/>
    </row>
    <row r="60" ht="15.75" customHeight="1">
      <c r="A60" s="104" t="s">
        <v>298</v>
      </c>
      <c r="B60" s="120"/>
      <c r="C60" s="186" t="str">
        <f>DANE!B62</f>
        <v>Bromfenvinphos methyl</v>
      </c>
      <c r="D60" s="175" t="s">
        <v>279</v>
      </c>
      <c r="E60" s="94"/>
      <c r="F60" s="176" t="str">
        <f>DANE!D62</f>
        <v>Not detected**</v>
      </c>
      <c r="G60" s="94"/>
      <c r="H60" s="177" t="s">
        <v>280</v>
      </c>
      <c r="I60" s="55"/>
      <c r="J60" s="55"/>
      <c r="K60" s="55"/>
      <c r="L60" s="55"/>
      <c r="M60" s="55"/>
      <c r="N60" s="55"/>
      <c r="O60" s="55"/>
      <c r="P60" s="55"/>
      <c r="Q60" s="55"/>
      <c r="R60" s="55"/>
      <c r="S60" s="55"/>
      <c r="T60" s="55"/>
      <c r="U60" s="55"/>
      <c r="V60" s="55"/>
    </row>
    <row r="61" ht="15.75" customHeight="1">
      <c r="A61" s="104" t="s">
        <v>299</v>
      </c>
      <c r="B61" s="120"/>
      <c r="C61" s="186" t="str">
        <f>DANE!B63</f>
        <v>Prothiofos</v>
      </c>
      <c r="D61" s="175" t="s">
        <v>279</v>
      </c>
      <c r="E61" s="94"/>
      <c r="F61" s="176" t="str">
        <f>DANE!D63</f>
        <v>Not detected**</v>
      </c>
      <c r="G61" s="94"/>
      <c r="H61" s="177" t="s">
        <v>280</v>
      </c>
      <c r="I61" s="55"/>
      <c r="J61" s="55"/>
      <c r="K61" s="55"/>
      <c r="L61" s="55"/>
      <c r="M61" s="55"/>
      <c r="N61" s="55"/>
      <c r="O61" s="55"/>
      <c r="P61" s="55"/>
      <c r="Q61" s="55"/>
      <c r="R61" s="55"/>
      <c r="S61" s="55"/>
      <c r="T61" s="55"/>
      <c r="U61" s="55"/>
      <c r="V61" s="55"/>
    </row>
    <row r="62" ht="15.75" customHeight="1">
      <c r="A62" s="104" t="s">
        <v>300</v>
      </c>
      <c r="B62" s="120"/>
      <c r="C62" s="186" t="str">
        <f>DANE!B64</f>
        <v>Oxyfluorfen</v>
      </c>
      <c r="D62" s="175" t="s">
        <v>279</v>
      </c>
      <c r="E62" s="94"/>
      <c r="F62" s="176" t="str">
        <f>DANE!D64</f>
        <v>Not detected**</v>
      </c>
      <c r="G62" s="94"/>
      <c r="H62" s="177" t="s">
        <v>280</v>
      </c>
      <c r="I62" s="55"/>
      <c r="J62" s="55"/>
      <c r="K62" s="55"/>
      <c r="L62" s="55"/>
      <c r="M62" s="55"/>
      <c r="N62" s="55"/>
      <c r="O62" s="55"/>
      <c r="P62" s="55"/>
      <c r="Q62" s="55"/>
      <c r="R62" s="55"/>
      <c r="S62" s="55"/>
      <c r="T62" s="55"/>
      <c r="U62" s="55"/>
      <c r="V62" s="55"/>
    </row>
    <row r="63" ht="15.75" customHeight="1">
      <c r="A63" s="104" t="s">
        <v>301</v>
      </c>
      <c r="B63" s="120"/>
      <c r="C63" s="186" t="str">
        <f>DANE!B65</f>
        <v>Tetrachlorvinphos</v>
      </c>
      <c r="D63" s="175" t="s">
        <v>279</v>
      </c>
      <c r="E63" s="94"/>
      <c r="F63" s="176" t="str">
        <f>DANE!D65</f>
        <v>Not detected**</v>
      </c>
      <c r="G63" s="94"/>
      <c r="H63" s="177" t="s">
        <v>280</v>
      </c>
      <c r="I63" s="55"/>
      <c r="J63" s="55"/>
      <c r="K63" s="55"/>
      <c r="L63" s="55"/>
      <c r="M63" s="55"/>
      <c r="N63" s="55"/>
      <c r="O63" s="55"/>
      <c r="P63" s="55"/>
      <c r="Q63" s="55"/>
      <c r="R63" s="55"/>
      <c r="S63" s="55"/>
      <c r="T63" s="55"/>
      <c r="U63" s="55"/>
      <c r="V63" s="55"/>
    </row>
    <row r="64" ht="15.75" customHeight="1">
      <c r="A64" s="104" t="s">
        <v>302</v>
      </c>
      <c r="B64" s="120"/>
      <c r="C64" s="186" t="str">
        <f>DANE!B66</f>
        <v>Bromfenvinphos ethyl</v>
      </c>
      <c r="D64" s="175" t="s">
        <v>279</v>
      </c>
      <c r="E64" s="94"/>
      <c r="F64" s="176" t="str">
        <f>DANE!D66</f>
        <v>Not detected**</v>
      </c>
      <c r="G64" s="94"/>
      <c r="H64" s="177" t="s">
        <v>280</v>
      </c>
      <c r="I64" s="55"/>
      <c r="J64" s="55"/>
      <c r="K64" s="55"/>
      <c r="L64" s="55"/>
      <c r="M64" s="55"/>
      <c r="N64" s="55"/>
      <c r="O64" s="55"/>
      <c r="P64" s="55"/>
      <c r="Q64" s="55"/>
      <c r="R64" s="55"/>
      <c r="S64" s="55"/>
      <c r="T64" s="55"/>
      <c r="U64" s="55"/>
      <c r="V64" s="55"/>
    </row>
    <row r="65" ht="15.75" customHeight="1">
      <c r="A65" s="104" t="s">
        <v>303</v>
      </c>
      <c r="B65" s="120"/>
      <c r="C65" s="186" t="str">
        <f>DANE!B67</f>
        <v>Profenofos</v>
      </c>
      <c r="D65" s="175" t="s">
        <v>279</v>
      </c>
      <c r="E65" s="94"/>
      <c r="F65" s="176" t="str">
        <f>DANE!D67</f>
        <v>Not detected**</v>
      </c>
      <c r="G65" s="94"/>
      <c r="H65" s="177" t="s">
        <v>280</v>
      </c>
      <c r="I65" s="55"/>
      <c r="J65" s="55"/>
      <c r="K65" s="55"/>
      <c r="L65" s="55"/>
      <c r="M65" s="55"/>
      <c r="N65" s="55"/>
      <c r="O65" s="55"/>
      <c r="P65" s="55"/>
      <c r="Q65" s="55"/>
      <c r="R65" s="55"/>
      <c r="S65" s="55"/>
      <c r="T65" s="55"/>
      <c r="U65" s="55"/>
      <c r="V65" s="55"/>
    </row>
    <row r="66" ht="15.75" customHeight="1">
      <c r="A66" s="104" t="s">
        <v>304</v>
      </c>
      <c r="B66" s="120"/>
      <c r="C66" s="186" t="str">
        <f>DANE!B68</f>
        <v>Fenamiphos</v>
      </c>
      <c r="D66" s="175" t="s">
        <v>279</v>
      </c>
      <c r="E66" s="94"/>
      <c r="F66" s="176" t="str">
        <f>DANE!D68</f>
        <v>Not detected**</v>
      </c>
      <c r="G66" s="94"/>
      <c r="H66" s="177" t="s">
        <v>280</v>
      </c>
      <c r="I66" s="55"/>
      <c r="J66" s="55"/>
      <c r="K66" s="55"/>
      <c r="L66" s="55"/>
      <c r="M66" s="55"/>
      <c r="N66" s="55"/>
      <c r="O66" s="55"/>
      <c r="P66" s="55"/>
      <c r="Q66" s="55"/>
      <c r="R66" s="55"/>
      <c r="S66" s="55"/>
      <c r="T66" s="55"/>
      <c r="U66" s="55"/>
      <c r="V66" s="55"/>
    </row>
    <row r="67" ht="15.75" customHeight="1">
      <c r="A67" s="104" t="s">
        <v>305</v>
      </c>
      <c r="B67" s="120"/>
      <c r="C67" s="186" t="str">
        <f>DANE!B69</f>
        <v>Iodofenphos</v>
      </c>
      <c r="D67" s="175" t="s">
        <v>279</v>
      </c>
      <c r="E67" s="94"/>
      <c r="F67" s="176" t="str">
        <f>DANE!D69</f>
        <v>Not detected**</v>
      </c>
      <c r="G67" s="94"/>
      <c r="H67" s="177" t="s">
        <v>280</v>
      </c>
      <c r="I67" s="55"/>
      <c r="J67" s="55"/>
      <c r="K67" s="55"/>
      <c r="L67" s="55"/>
      <c r="M67" s="55"/>
      <c r="N67" s="55"/>
      <c r="O67" s="55"/>
      <c r="P67" s="55"/>
      <c r="Q67" s="55"/>
      <c r="R67" s="55"/>
      <c r="S67" s="55"/>
      <c r="T67" s="55"/>
      <c r="U67" s="55"/>
      <c r="V67" s="55"/>
    </row>
    <row r="68" ht="15.75" customHeight="1">
      <c r="A68" s="104" t="s">
        <v>306</v>
      </c>
      <c r="B68" s="120"/>
      <c r="C68" s="186" t="str">
        <f>DANE!B70</f>
        <v>Chlorthiophos</v>
      </c>
      <c r="D68" s="175" t="s">
        <v>279</v>
      </c>
      <c r="E68" s="94"/>
      <c r="F68" s="176" t="str">
        <f>DANE!D70</f>
        <v>Not detected**</v>
      </c>
      <c r="G68" s="94"/>
      <c r="H68" s="177" t="s">
        <v>280</v>
      </c>
      <c r="I68" s="55"/>
      <c r="J68" s="55"/>
      <c r="K68" s="55"/>
      <c r="L68" s="55"/>
      <c r="M68" s="55"/>
      <c r="N68" s="55"/>
      <c r="O68" s="55"/>
      <c r="P68" s="55"/>
      <c r="Q68" s="55"/>
      <c r="R68" s="55"/>
      <c r="S68" s="55"/>
      <c r="T68" s="55"/>
      <c r="U68" s="55"/>
      <c r="V68" s="55"/>
    </row>
    <row r="69" ht="15.75" customHeight="1">
      <c r="A69" s="104" t="s">
        <v>307</v>
      </c>
      <c r="B69" s="120"/>
      <c r="C69" s="186" t="str">
        <f>DANE!B71</f>
        <v>Nitrofen</v>
      </c>
      <c r="D69" s="175" t="s">
        <v>279</v>
      </c>
      <c r="E69" s="94"/>
      <c r="F69" s="176" t="str">
        <f>DANE!D72</f>
        <v>Not detected**</v>
      </c>
      <c r="G69" s="94"/>
      <c r="H69" s="177" t="s">
        <v>280</v>
      </c>
      <c r="I69" s="55"/>
      <c r="J69" s="55"/>
      <c r="K69" s="55"/>
      <c r="L69" s="55"/>
      <c r="M69" s="55"/>
      <c r="N69" s="55"/>
      <c r="O69" s="55"/>
      <c r="P69" s="55"/>
      <c r="Q69" s="55"/>
      <c r="R69" s="55"/>
      <c r="S69" s="55"/>
      <c r="T69" s="55"/>
      <c r="U69" s="55"/>
      <c r="V69" s="55"/>
    </row>
    <row r="70" ht="15.75" customHeight="1">
      <c r="A70" s="104" t="s">
        <v>308</v>
      </c>
      <c r="B70" s="120"/>
      <c r="C70" s="186" t="str">
        <f>DANE!B72</f>
        <v>Ethion</v>
      </c>
      <c r="D70" s="175" t="s">
        <v>279</v>
      </c>
      <c r="E70" s="94"/>
      <c r="F70" s="176" t="str">
        <f>DANE!D73</f>
        <v>Not detected**</v>
      </c>
      <c r="G70" s="94"/>
      <c r="H70" s="177" t="s">
        <v>280</v>
      </c>
      <c r="I70" s="55"/>
      <c r="J70" s="55"/>
      <c r="K70" s="55"/>
      <c r="L70" s="55"/>
      <c r="M70" s="55"/>
      <c r="N70" s="55"/>
      <c r="O70" s="55"/>
      <c r="P70" s="55"/>
      <c r="Q70" s="55"/>
      <c r="R70" s="55"/>
      <c r="S70" s="55"/>
      <c r="T70" s="55"/>
      <c r="U70" s="55"/>
      <c r="V70" s="55"/>
    </row>
    <row r="71" ht="15.75" customHeight="1">
      <c r="A71" s="104" t="s">
        <v>309</v>
      </c>
      <c r="B71" s="120"/>
      <c r="C71" s="186" t="str">
        <f>DANE!B73</f>
        <v>Sulprofos</v>
      </c>
      <c r="D71" s="175" t="s">
        <v>279</v>
      </c>
      <c r="E71" s="94"/>
      <c r="F71" s="176" t="str">
        <f>DANE!D75</f>
        <v>Not detected**</v>
      </c>
      <c r="G71" s="94"/>
      <c r="H71" s="177" t="s">
        <v>280</v>
      </c>
      <c r="I71" s="55"/>
      <c r="J71" s="55"/>
      <c r="K71" s="55"/>
      <c r="L71" s="55"/>
      <c r="M71" s="55"/>
      <c r="N71" s="55"/>
      <c r="O71" s="55"/>
      <c r="P71" s="55"/>
      <c r="Q71" s="55"/>
      <c r="R71" s="55"/>
      <c r="S71" s="55"/>
      <c r="T71" s="55"/>
      <c r="U71" s="55"/>
      <c r="V71" s="55"/>
    </row>
    <row r="72" ht="15.75" customHeight="1">
      <c r="A72" s="104" t="s">
        <v>310</v>
      </c>
      <c r="B72" s="120"/>
      <c r="C72" s="186" t="str">
        <f>DANE!B74</f>
        <v>Carbophenothion</v>
      </c>
      <c r="D72" s="175" t="s">
        <v>279</v>
      </c>
      <c r="E72" s="94"/>
      <c r="F72" s="176" t="str">
        <f>DANE!D76</f>
        <v>Not detected**</v>
      </c>
      <c r="G72" s="94"/>
      <c r="H72" s="177" t="s">
        <v>280</v>
      </c>
      <c r="I72" s="55"/>
      <c r="J72" s="55"/>
      <c r="K72" s="55"/>
      <c r="L72" s="55"/>
      <c r="M72" s="55"/>
      <c r="N72" s="55"/>
      <c r="O72" s="55"/>
      <c r="P72" s="55"/>
      <c r="Q72" s="55"/>
      <c r="R72" s="55"/>
      <c r="S72" s="55"/>
      <c r="T72" s="55"/>
      <c r="U72" s="55"/>
      <c r="V72" s="55"/>
    </row>
    <row r="73" ht="15.75" customHeight="1">
      <c r="A73" s="104" t="s">
        <v>311</v>
      </c>
      <c r="B73" s="120"/>
      <c r="C73" s="186" t="str">
        <f>DANE!B75</f>
        <v>Nitralin</v>
      </c>
      <c r="D73" s="175" t="s">
        <v>279</v>
      </c>
      <c r="E73" s="94"/>
      <c r="F73" s="176" t="str">
        <f>DANE!D77</f>
        <v>Not detected**</v>
      </c>
      <c r="G73" s="94"/>
      <c r="H73" s="177" t="s">
        <v>280</v>
      </c>
      <c r="I73" s="55"/>
      <c r="J73" s="55"/>
      <c r="K73" s="55"/>
      <c r="L73" s="55"/>
      <c r="M73" s="55"/>
      <c r="N73" s="55"/>
      <c r="O73" s="55"/>
      <c r="P73" s="55"/>
      <c r="Q73" s="55"/>
      <c r="R73" s="55"/>
      <c r="S73" s="55"/>
      <c r="T73" s="55"/>
      <c r="U73" s="55"/>
      <c r="V73" s="55"/>
    </row>
    <row r="74" ht="15.75" customHeight="1">
      <c r="A74" s="104" t="s">
        <v>312</v>
      </c>
      <c r="B74" s="120"/>
      <c r="C74" s="186" t="str">
        <f>DANE!B76</f>
        <v>Edifenphos</v>
      </c>
      <c r="D74" s="175" t="s">
        <v>279</v>
      </c>
      <c r="E74" s="94"/>
      <c r="F74" s="176" t="str">
        <f>DANE!D78</f>
        <v>Not detected**</v>
      </c>
      <c r="G74" s="94"/>
      <c r="H74" s="177" t="s">
        <v>280</v>
      </c>
      <c r="I74" s="55"/>
      <c r="J74" s="55"/>
      <c r="K74" s="55"/>
      <c r="L74" s="55"/>
      <c r="M74" s="55"/>
      <c r="N74" s="55"/>
      <c r="O74" s="55"/>
      <c r="P74" s="55"/>
      <c r="Q74" s="55"/>
      <c r="R74" s="55"/>
      <c r="S74" s="55"/>
      <c r="T74" s="55"/>
      <c r="U74" s="55"/>
      <c r="V74" s="55"/>
    </row>
    <row r="75" ht="15.75" customHeight="1">
      <c r="A75" s="104" t="s">
        <v>313</v>
      </c>
      <c r="B75" s="120"/>
      <c r="C75" s="186" t="str">
        <f>DANE!B77</f>
        <v>Leptophos</v>
      </c>
      <c r="D75" s="175" t="s">
        <v>279</v>
      </c>
      <c r="E75" s="94"/>
      <c r="F75" s="176" t="str">
        <f>DANE!D79</f>
        <v/>
      </c>
      <c r="G75" s="94"/>
      <c r="H75" s="177" t="s">
        <v>280</v>
      </c>
      <c r="I75" s="55"/>
      <c r="J75" s="55"/>
      <c r="K75" s="55"/>
      <c r="L75" s="55"/>
      <c r="M75" s="55"/>
      <c r="N75" s="55"/>
      <c r="O75" s="55"/>
      <c r="P75" s="55"/>
      <c r="Q75" s="55"/>
      <c r="R75" s="55"/>
      <c r="S75" s="55"/>
      <c r="T75" s="55"/>
      <c r="U75" s="55"/>
      <c r="V75" s="55"/>
    </row>
    <row r="76" ht="15.75" customHeight="1">
      <c r="A76" s="104" t="s">
        <v>314</v>
      </c>
      <c r="B76" s="120"/>
      <c r="C76" s="186" t="str">
        <f>DANE!B78</f>
        <v>Coumaphos</v>
      </c>
      <c r="D76" s="175" t="s">
        <v>279</v>
      </c>
      <c r="E76" s="94"/>
      <c r="F76" s="176" t="str">
        <f>DANE!D80</f>
        <v/>
      </c>
      <c r="G76" s="94"/>
      <c r="H76" s="177" t="s">
        <v>280</v>
      </c>
      <c r="I76" s="55"/>
      <c r="J76" s="55"/>
      <c r="K76" s="55"/>
      <c r="L76" s="55"/>
      <c r="M76" s="55"/>
      <c r="N76" s="55"/>
      <c r="O76" s="55"/>
      <c r="P76" s="55"/>
      <c r="Q76" s="55"/>
      <c r="R76" s="55"/>
      <c r="S76" s="55"/>
      <c r="T76" s="55"/>
      <c r="U76" s="55"/>
      <c r="V76" s="55"/>
    </row>
    <row r="77" ht="15.75" customHeight="1">
      <c r="A77" s="180" t="s">
        <v>238</v>
      </c>
      <c r="B77" s="159" t="s">
        <v>273</v>
      </c>
      <c r="C77" s="58"/>
      <c r="D77" s="58"/>
      <c r="E77" s="58"/>
      <c r="F77" s="58"/>
      <c r="G77" s="58"/>
      <c r="H77" s="126"/>
      <c r="I77" s="55"/>
      <c r="J77" s="55"/>
      <c r="K77" s="55"/>
      <c r="L77" s="55"/>
      <c r="M77" s="55"/>
      <c r="N77" s="55"/>
      <c r="O77" s="55"/>
      <c r="P77" s="55"/>
      <c r="Q77" s="55"/>
      <c r="R77" s="55"/>
      <c r="S77" s="55"/>
      <c r="T77" s="55"/>
      <c r="U77" s="55"/>
      <c r="V77" s="55"/>
    </row>
    <row r="78" ht="15.75" customHeight="1">
      <c r="A78" s="181" t="s">
        <v>315</v>
      </c>
      <c r="B78" s="182" t="s">
        <v>317</v>
      </c>
      <c r="C78" s="132"/>
      <c r="D78" s="132"/>
      <c r="E78" s="132"/>
      <c r="F78" s="132"/>
      <c r="G78" s="132"/>
      <c r="H78" s="130"/>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64"/>
      <c r="B82" s="64"/>
      <c r="C82" s="64"/>
      <c r="D82" s="64"/>
      <c r="E82" s="64"/>
      <c r="F82" s="64"/>
      <c r="G82" s="64"/>
      <c r="H82" s="64"/>
      <c r="I82" s="55"/>
      <c r="J82" s="55"/>
      <c r="K82" s="55"/>
      <c r="L82" s="55"/>
      <c r="M82" s="55"/>
      <c r="N82" s="55"/>
      <c r="O82" s="55"/>
      <c r="P82" s="55"/>
      <c r="Q82" s="55"/>
      <c r="R82" s="55"/>
      <c r="S82" s="55"/>
      <c r="T82" s="55"/>
      <c r="U82" s="55"/>
      <c r="V82" s="55"/>
    </row>
    <row r="83" ht="15.75" customHeight="1">
      <c r="A83" s="138"/>
      <c r="B83" s="80"/>
      <c r="C83" s="80"/>
      <c r="D83" s="80"/>
      <c r="E83" s="80"/>
      <c r="F83" s="80"/>
      <c r="G83" s="80"/>
      <c r="H83" s="80"/>
      <c r="I83" s="55"/>
      <c r="J83" s="55"/>
      <c r="K83" s="55"/>
      <c r="L83" s="55"/>
      <c r="M83" s="55"/>
      <c r="N83" s="55"/>
      <c r="O83" s="55"/>
      <c r="P83" s="55"/>
      <c r="Q83" s="55"/>
      <c r="R83" s="55"/>
      <c r="S83" s="55"/>
      <c r="T83" s="55"/>
      <c r="U83" s="55"/>
      <c r="V83" s="55"/>
    </row>
    <row r="84" ht="15.75" customHeight="1">
      <c r="A84" s="56"/>
      <c r="I84" s="55"/>
      <c r="J84" s="55"/>
      <c r="K84" s="55"/>
      <c r="L84" s="55"/>
      <c r="M84" s="55"/>
      <c r="N84" s="55"/>
      <c r="O84" s="55"/>
      <c r="P84" s="55"/>
      <c r="Q84" s="55"/>
      <c r="R84" s="55"/>
      <c r="S84" s="55"/>
      <c r="T84" s="55"/>
      <c r="U84" s="55"/>
      <c r="V84" s="55"/>
    </row>
    <row r="85" ht="15.75" customHeight="1">
      <c r="A85" s="56"/>
      <c r="I85" s="55"/>
      <c r="J85" s="55"/>
      <c r="K85" s="55"/>
      <c r="L85" s="55"/>
      <c r="M85" s="55"/>
      <c r="N85" s="55"/>
      <c r="O85" s="55"/>
      <c r="P85" s="55"/>
      <c r="Q85" s="55"/>
      <c r="R85" s="55"/>
      <c r="S85" s="55"/>
      <c r="T85" s="55"/>
      <c r="U85" s="55"/>
      <c r="V85" s="55"/>
    </row>
    <row r="86" ht="15.75" customHeight="1">
      <c r="A86" s="57"/>
      <c r="B86" s="58"/>
      <c r="C86" s="58"/>
      <c r="D86" s="58"/>
      <c r="E86" s="58"/>
      <c r="F86" s="58"/>
      <c r="G86" s="58"/>
      <c r="H86" s="58"/>
      <c r="I86" s="55"/>
      <c r="J86" s="55"/>
      <c r="K86" s="55"/>
      <c r="L86" s="55"/>
      <c r="M86" s="55"/>
      <c r="N86" s="55"/>
      <c r="O86" s="55"/>
      <c r="P86" s="55"/>
      <c r="Q86" s="55"/>
      <c r="R86" s="55"/>
      <c r="S86" s="55"/>
      <c r="T86" s="55"/>
      <c r="U86" s="55"/>
      <c r="V86" s="55"/>
    </row>
    <row r="87" ht="15.75" customHeight="1">
      <c r="A87" s="187" t="s">
        <v>274</v>
      </c>
      <c r="H87" s="67"/>
      <c r="I87" s="55"/>
      <c r="J87" s="55"/>
      <c r="K87" s="55"/>
      <c r="L87" s="55"/>
      <c r="M87" s="55"/>
      <c r="N87" s="55"/>
      <c r="O87" s="55"/>
      <c r="P87" s="55"/>
      <c r="Q87" s="55"/>
      <c r="R87" s="55"/>
      <c r="S87" s="55"/>
      <c r="T87" s="55"/>
      <c r="U87" s="55"/>
      <c r="V87" s="55"/>
    </row>
    <row r="88" ht="15.75" customHeight="1">
      <c r="A88" s="162" t="s">
        <v>275</v>
      </c>
      <c r="B88" s="144"/>
      <c r="C88" s="144"/>
      <c r="D88" s="144"/>
      <c r="E88" s="144"/>
      <c r="F88" s="144"/>
      <c r="G88" s="144"/>
      <c r="H88" s="145"/>
      <c r="I88" s="55"/>
      <c r="J88" s="55"/>
      <c r="K88" s="55"/>
      <c r="L88" s="55"/>
      <c r="M88" s="55"/>
      <c r="N88" s="55"/>
      <c r="O88" s="55"/>
      <c r="P88" s="55"/>
      <c r="Q88" s="55"/>
      <c r="R88" s="55"/>
      <c r="S88" s="55"/>
      <c r="T88" s="55"/>
      <c r="U88" s="55"/>
      <c r="V88" s="55"/>
    </row>
    <row r="89" ht="15.75" customHeight="1">
      <c r="I89" s="55"/>
      <c r="J89" s="55"/>
      <c r="K89" s="55"/>
      <c r="L89" s="55"/>
      <c r="M89" s="55"/>
      <c r="N89" s="55"/>
      <c r="O89" s="55"/>
      <c r="P89" s="55"/>
      <c r="Q89" s="55"/>
      <c r="R89" s="55"/>
      <c r="S89" s="55"/>
      <c r="T89" s="55"/>
      <c r="U89" s="55"/>
      <c r="V89" s="55"/>
    </row>
    <row r="90" ht="15.75" customHeight="1">
      <c r="I90" s="55"/>
      <c r="J90" s="55"/>
      <c r="K90" s="55"/>
      <c r="L90" s="55"/>
      <c r="M90" s="55"/>
      <c r="N90" s="55"/>
      <c r="O90" s="55"/>
      <c r="P90" s="55"/>
      <c r="Q90" s="55"/>
      <c r="R90" s="55"/>
      <c r="S90" s="55"/>
      <c r="T90" s="55"/>
      <c r="U90" s="55"/>
      <c r="V90" s="55"/>
    </row>
    <row r="91" ht="15.75" customHeight="1">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row>
  </sheetData>
  <mergeCells count="146">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N44:O44"/>
    <mergeCell ref="P44:T44"/>
    <mergeCell ref="P48:Q48"/>
    <mergeCell ref="S48:T48"/>
    <mergeCell ref="F29:G29"/>
    <mergeCell ref="D30:E30"/>
    <mergeCell ref="F30:G30"/>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27:E27"/>
    <mergeCell ref="D45:E45"/>
    <mergeCell ref="D73:E73"/>
    <mergeCell ref="F73:G73"/>
    <mergeCell ref="D74:E74"/>
    <mergeCell ref="F74:G74"/>
    <mergeCell ref="D75:E75"/>
    <mergeCell ref="F75:G75"/>
    <mergeCell ref="D76:E76"/>
    <mergeCell ref="F76:G76"/>
    <mergeCell ref="B77:H77"/>
    <mergeCell ref="B78:H78"/>
    <mergeCell ref="A83:H86"/>
    <mergeCell ref="A87:H87"/>
    <mergeCell ref="A88:H88"/>
    <mergeCell ref="B24:E24"/>
    <mergeCell ref="F24:H24"/>
    <mergeCell ref="B26:C26"/>
    <mergeCell ref="F27:G27"/>
    <mergeCell ref="B28:B44"/>
    <mergeCell ref="F28:G28"/>
    <mergeCell ref="B45:B76"/>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s>
  <printOptions horizontalCentered="1" verticalCentered="1"/>
  <pageMargins bottom="0.75" footer="0.0" header="0.0" left="0.25" right="0.25"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1"/>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189</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65" t="s">
        <v>190</v>
      </c>
      <c r="D9" s="54"/>
      <c r="E9" s="54"/>
      <c r="F9" s="66" t="str">
        <f>(DANE!J2)</f>
        <v/>
      </c>
      <c r="G9" s="67"/>
      <c r="H9" s="64"/>
      <c r="I9" s="55"/>
      <c r="J9" s="55"/>
      <c r="K9" s="55"/>
      <c r="L9" s="55"/>
      <c r="M9" s="55"/>
      <c r="N9" s="55"/>
      <c r="O9" s="55"/>
      <c r="P9" s="55"/>
      <c r="Q9" s="55"/>
      <c r="R9" s="55"/>
      <c r="S9" s="55"/>
      <c r="T9" s="55"/>
      <c r="U9" s="55"/>
      <c r="V9" s="55"/>
    </row>
    <row r="10" ht="15.75" customHeight="1">
      <c r="A10" s="68" t="s">
        <v>191</v>
      </c>
      <c r="B10" s="69"/>
      <c r="C10" s="70" t="str">
        <f>DANE!C2</f>
        <v/>
      </c>
      <c r="D10" s="71"/>
      <c r="E10" s="71"/>
      <c r="F10" s="71"/>
      <c r="G10" s="71"/>
      <c r="H10" s="69"/>
      <c r="I10" s="55"/>
      <c r="J10" s="55"/>
      <c r="K10" s="55"/>
      <c r="L10" s="55"/>
      <c r="M10" s="55"/>
      <c r="N10" s="55"/>
      <c r="O10" s="55"/>
      <c r="P10" s="55"/>
      <c r="Q10" s="55"/>
      <c r="R10" s="55"/>
      <c r="S10" s="55"/>
      <c r="T10" s="55"/>
      <c r="U10" s="55"/>
      <c r="V10" s="55"/>
    </row>
    <row r="11" ht="13.5" customHeight="1">
      <c r="A11" s="72"/>
      <c r="B11" s="73"/>
      <c r="C11" s="74" t="str">
        <f>DANE!D2</f>
        <v/>
      </c>
      <c r="H11" s="73"/>
      <c r="I11" s="55"/>
      <c r="J11" s="55"/>
      <c r="K11" s="55"/>
      <c r="L11" s="55"/>
      <c r="M11" s="55"/>
      <c r="N11" s="55"/>
      <c r="O11" s="55"/>
      <c r="P11" s="55"/>
      <c r="Q11" s="55"/>
      <c r="R11" s="55"/>
      <c r="S11" s="55"/>
      <c r="T11" s="55"/>
      <c r="U11" s="55"/>
      <c r="V11" s="55"/>
    </row>
    <row r="12" ht="13.5" customHeight="1">
      <c r="A12" s="75"/>
      <c r="B12" s="76"/>
      <c r="C12" s="75"/>
      <c r="D12" s="77"/>
      <c r="E12" s="77"/>
      <c r="F12" s="77"/>
      <c r="G12" s="77"/>
      <c r="H12" s="76"/>
      <c r="I12" s="55"/>
      <c r="J12" s="164"/>
      <c r="K12" s="164"/>
      <c r="L12" s="164"/>
      <c r="M12" s="164"/>
      <c r="N12" s="164"/>
      <c r="O12" s="55"/>
      <c r="P12" s="55"/>
      <c r="Q12" s="55"/>
      <c r="R12" s="55"/>
      <c r="S12" s="55"/>
      <c r="T12" s="55"/>
      <c r="U12" s="55"/>
      <c r="V12" s="55"/>
    </row>
    <row r="13" ht="23.25" customHeight="1">
      <c r="A13" s="78" t="s">
        <v>192</v>
      </c>
      <c r="B13" s="71"/>
      <c r="C13" s="79" t="s">
        <v>193</v>
      </c>
      <c r="D13" s="80"/>
      <c r="E13" s="80"/>
      <c r="F13" s="81"/>
      <c r="G13" s="82" t="s">
        <v>194</v>
      </c>
      <c r="H13" s="69"/>
      <c r="I13" s="165"/>
      <c r="J13" s="166"/>
      <c r="K13" s="166"/>
      <c r="L13" s="166"/>
      <c r="M13" s="166"/>
      <c r="N13" s="166"/>
      <c r="O13" s="114"/>
      <c r="P13" s="55"/>
      <c r="Q13" s="55"/>
      <c r="R13" s="55"/>
      <c r="S13" s="55"/>
      <c r="T13" s="55"/>
      <c r="U13" s="55"/>
      <c r="V13" s="55"/>
    </row>
    <row r="14" ht="13.5" customHeight="1">
      <c r="A14" s="83" t="s">
        <v>195</v>
      </c>
      <c r="C14" s="84" t="s">
        <v>196</v>
      </c>
      <c r="D14" s="85"/>
      <c r="E14" s="85"/>
      <c r="F14" s="86"/>
      <c r="G14" s="87" t="s">
        <v>197</v>
      </c>
      <c r="H14" s="73"/>
      <c r="I14" s="165"/>
      <c r="J14" s="166"/>
      <c r="K14" s="166"/>
      <c r="L14" s="166"/>
      <c r="M14" s="166"/>
      <c r="N14" s="166"/>
      <c r="O14" s="114"/>
      <c r="P14" s="55"/>
      <c r="Q14" s="55"/>
      <c r="R14" s="55"/>
      <c r="S14" s="55"/>
      <c r="T14" s="55"/>
      <c r="U14" s="55"/>
      <c r="V14" s="55"/>
    </row>
    <row r="15" ht="21.75" customHeight="1">
      <c r="A15" s="88" t="str">
        <f>DANE!B2</f>
        <v/>
      </c>
      <c r="B15" s="71"/>
      <c r="C15" s="89" t="str">
        <f>DANE!H2</f>
        <v/>
      </c>
      <c r="F15" s="73"/>
      <c r="G15" s="90" t="str">
        <f>DANE!C5</f>
        <v>Prawidłowy</v>
      </c>
      <c r="H15" s="69"/>
      <c r="I15" s="165"/>
      <c r="J15" s="166"/>
      <c r="K15" s="166"/>
      <c r="L15" s="166"/>
      <c r="M15" s="166"/>
      <c r="N15" s="166"/>
      <c r="O15" s="114"/>
      <c r="P15" s="55"/>
      <c r="Q15" s="55"/>
      <c r="R15" s="55"/>
      <c r="S15" s="55"/>
      <c r="T15" s="55"/>
      <c r="U15" s="55"/>
      <c r="V15" s="55"/>
    </row>
    <row r="16" ht="24.75" customHeight="1">
      <c r="A16" s="91" t="s">
        <v>198</v>
      </c>
      <c r="B16" s="71"/>
      <c r="C16" s="91" t="s">
        <v>199</v>
      </c>
      <c r="D16" s="69"/>
      <c r="E16" s="91" t="s">
        <v>200</v>
      </c>
      <c r="F16" s="69"/>
      <c r="G16" s="82" t="s">
        <v>13</v>
      </c>
      <c r="H16" s="69"/>
      <c r="I16" s="165"/>
      <c r="J16" s="166"/>
      <c r="K16" s="166"/>
      <c r="L16" s="166"/>
      <c r="M16" s="166"/>
      <c r="N16" s="166"/>
      <c r="O16" s="114"/>
      <c r="P16" s="55"/>
      <c r="Q16" s="55"/>
      <c r="R16" s="55"/>
      <c r="S16" s="55"/>
      <c r="T16" s="55"/>
      <c r="U16" s="55"/>
      <c r="V16" s="55"/>
    </row>
    <row r="17" ht="14.25" customHeight="1">
      <c r="A17" s="83" t="s">
        <v>201</v>
      </c>
      <c r="C17" s="83" t="s">
        <v>201</v>
      </c>
      <c r="D17" s="73"/>
      <c r="E17" s="75"/>
      <c r="F17" s="76"/>
      <c r="G17" s="77"/>
      <c r="H17" s="76"/>
      <c r="I17" s="165"/>
      <c r="J17" s="166"/>
      <c r="K17" s="166"/>
      <c r="L17" s="166"/>
      <c r="M17" s="166"/>
      <c r="N17" s="166"/>
      <c r="O17" s="114"/>
      <c r="P17" s="55"/>
      <c r="Q17" s="55"/>
      <c r="R17" s="55"/>
      <c r="S17" s="55"/>
      <c r="T17" s="55"/>
      <c r="U17" s="55"/>
      <c r="V17" s="55"/>
    </row>
    <row r="18" ht="19.5" customHeight="1">
      <c r="A18" s="92" t="s">
        <v>202</v>
      </c>
      <c r="B18" s="93"/>
      <c r="C18" s="92" t="s">
        <v>202</v>
      </c>
      <c r="D18" s="94"/>
      <c r="E18" s="92" t="str">
        <f>DANE!E2</f>
        <v/>
      </c>
      <c r="F18" s="94"/>
      <c r="G18" s="95">
        <f>H7</f>
        <v>44005</v>
      </c>
      <c r="H18" s="94"/>
      <c r="I18" s="165"/>
      <c r="J18" s="166"/>
      <c r="K18" s="166"/>
      <c r="L18" s="166"/>
      <c r="M18" s="166"/>
      <c r="N18" s="166"/>
      <c r="O18" s="114"/>
      <c r="P18" s="55"/>
      <c r="Q18" s="55"/>
      <c r="R18" s="55"/>
      <c r="S18" s="55"/>
      <c r="T18" s="55"/>
      <c r="U18" s="55"/>
      <c r="V18" s="55"/>
    </row>
    <row r="19" ht="27.0" customHeight="1">
      <c r="A19" s="96" t="s">
        <v>203</v>
      </c>
      <c r="B19" s="77"/>
      <c r="C19" s="77"/>
      <c r="D19" s="76"/>
      <c r="E19" s="97" t="s">
        <v>21</v>
      </c>
      <c r="F19" s="77"/>
      <c r="G19" s="77"/>
      <c r="H19" s="76"/>
      <c r="I19" s="165"/>
      <c r="J19" s="166"/>
      <c r="K19" s="166"/>
      <c r="L19" s="166"/>
      <c r="M19" s="166"/>
      <c r="N19" s="166"/>
      <c r="O19" s="114"/>
      <c r="P19" s="55"/>
      <c r="Q19" s="55"/>
      <c r="R19" s="55"/>
      <c r="S19" s="55"/>
      <c r="T19" s="55"/>
      <c r="U19" s="55"/>
      <c r="V19" s="55"/>
    </row>
    <row r="20" ht="25.5" customHeight="1">
      <c r="A20" s="98"/>
      <c r="B20" s="77"/>
      <c r="C20" s="77"/>
      <c r="D20" s="99"/>
      <c r="E20" s="100" t="s">
        <v>22</v>
      </c>
      <c r="F20" s="77"/>
      <c r="G20" s="77"/>
      <c r="H20" s="76"/>
      <c r="I20" s="165"/>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01" t="s">
        <v>204</v>
      </c>
      <c r="C22" s="102"/>
      <c r="D22" s="64"/>
      <c r="E22" s="64"/>
      <c r="F22" s="64"/>
      <c r="G22" s="64"/>
      <c r="H22" s="64"/>
      <c r="I22" s="165"/>
      <c r="J22" s="166"/>
      <c r="K22" s="166"/>
      <c r="L22" s="166"/>
      <c r="M22" s="166"/>
      <c r="N22" s="166"/>
      <c r="O22" s="114"/>
      <c r="P22" s="55"/>
      <c r="Q22" s="55"/>
      <c r="R22" s="55"/>
      <c r="S22" s="55"/>
      <c r="T22" s="55"/>
      <c r="U22" s="55"/>
      <c r="V22" s="55"/>
    </row>
    <row r="23" ht="15.75" customHeight="1">
      <c r="A23" s="103" t="s">
        <v>205</v>
      </c>
      <c r="B23" s="103" t="s">
        <v>206</v>
      </c>
      <c r="C23" s="71"/>
      <c r="D23" s="71"/>
      <c r="E23" s="69"/>
      <c r="F23" s="82" t="s">
        <v>207</v>
      </c>
      <c r="G23" s="71"/>
      <c r="H23" s="69"/>
      <c r="I23" s="165"/>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65"/>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09" t="s">
        <v>209</v>
      </c>
      <c r="C26" s="102"/>
      <c r="D26" s="64"/>
      <c r="E26" s="64"/>
      <c r="F26" s="64"/>
      <c r="G26" s="64"/>
      <c r="H26" s="64"/>
      <c r="I26" s="165"/>
      <c r="J26" s="166"/>
      <c r="K26" s="166"/>
      <c r="L26" s="166"/>
      <c r="M26" s="166"/>
      <c r="N26" s="166"/>
      <c r="O26" s="114"/>
      <c r="P26" s="55"/>
      <c r="Q26" s="55"/>
      <c r="R26" s="55"/>
      <c r="S26" s="55"/>
      <c r="T26" s="55"/>
      <c r="U26" s="55"/>
      <c r="V26" s="55"/>
    </row>
    <row r="27" ht="23.25" customHeight="1">
      <c r="A27" s="167" t="s">
        <v>205</v>
      </c>
      <c r="B27" s="188" t="s">
        <v>210</v>
      </c>
      <c r="C27" s="189" t="s">
        <v>211</v>
      </c>
      <c r="D27" s="170" t="s">
        <v>212</v>
      </c>
      <c r="E27" s="94"/>
      <c r="F27" s="170" t="s">
        <v>213</v>
      </c>
      <c r="G27" s="94"/>
      <c r="H27" s="167" t="s">
        <v>214</v>
      </c>
      <c r="I27" s="165"/>
      <c r="J27" s="166"/>
      <c r="K27" s="171"/>
      <c r="L27" s="166"/>
      <c r="M27" s="166"/>
      <c r="N27" s="166"/>
      <c r="O27" s="114"/>
      <c r="P27" s="55"/>
      <c r="Q27" s="55"/>
      <c r="R27" s="55"/>
      <c r="S27" s="55"/>
      <c r="T27" s="55"/>
      <c r="U27" s="55"/>
      <c r="V27" s="55"/>
    </row>
    <row r="28" ht="17.25" customHeight="1">
      <c r="A28" s="104" t="s">
        <v>208</v>
      </c>
      <c r="B28" s="116" t="str">
        <f>DANE!G2</f>
        <v/>
      </c>
      <c r="C28" s="28" t="str">
        <f>DANE!G8</f>
        <v>Kadm (Cd)</v>
      </c>
      <c r="D28" s="190" t="s">
        <v>318</v>
      </c>
      <c r="E28" s="94"/>
      <c r="F28" s="176" t="str">
        <f>DANE!H8</f>
        <v>Nie wykryto**</v>
      </c>
      <c r="G28" s="94"/>
      <c r="H28" s="177" t="s">
        <v>280</v>
      </c>
      <c r="I28" s="165"/>
      <c r="K28" s="51"/>
      <c r="L28" s="51"/>
      <c r="M28" s="51"/>
      <c r="N28" s="166"/>
      <c r="O28" s="114"/>
      <c r="P28" s="55"/>
      <c r="Q28" s="55"/>
      <c r="R28" s="55"/>
      <c r="S28" s="55"/>
      <c r="T28" s="55"/>
      <c r="U28" s="55"/>
      <c r="V28" s="55"/>
    </row>
    <row r="29">
      <c r="A29" s="104" t="s">
        <v>217</v>
      </c>
      <c r="B29" s="120"/>
      <c r="C29" s="28" t="str">
        <f>DANE!G9</f>
        <v>Chrom (Cr)</v>
      </c>
      <c r="D29" s="190" t="s">
        <v>318</v>
      </c>
      <c r="E29" s="94"/>
      <c r="F29" s="176" t="str">
        <f>DANE!H9</f>
        <v>Nie wykryto**</v>
      </c>
      <c r="G29" s="94"/>
      <c r="H29" s="177" t="s">
        <v>280</v>
      </c>
      <c r="I29" s="165"/>
      <c r="K29" s="166"/>
      <c r="L29" s="166"/>
      <c r="M29" s="166"/>
      <c r="N29" s="166"/>
      <c r="O29" s="114"/>
      <c r="P29" s="55"/>
      <c r="Q29" s="55"/>
      <c r="R29" s="55"/>
      <c r="S29" s="55"/>
      <c r="T29" s="55"/>
      <c r="U29" s="55"/>
      <c r="V29" s="55"/>
    </row>
    <row r="30" ht="15.75" customHeight="1">
      <c r="A30" s="104" t="s">
        <v>218</v>
      </c>
      <c r="B30" s="120"/>
      <c r="C30" s="28" t="str">
        <f>DANE!G10</f>
        <v>Miedz (Cu)</v>
      </c>
      <c r="D30" s="190" t="s">
        <v>318</v>
      </c>
      <c r="E30" s="94"/>
      <c r="F30" s="176" t="str">
        <f>DANE!H10</f>
        <v>Nie wykryto**</v>
      </c>
      <c r="G30" s="94"/>
      <c r="H30" s="177" t="s">
        <v>280</v>
      </c>
      <c r="I30" s="165"/>
      <c r="K30" s="166"/>
      <c r="L30" s="166"/>
      <c r="M30" s="166"/>
      <c r="N30" s="166"/>
      <c r="O30" s="114"/>
      <c r="P30" s="55"/>
      <c r="Q30" s="55"/>
      <c r="R30" s="55"/>
      <c r="S30" s="55"/>
      <c r="T30" s="55"/>
      <c r="U30" s="55"/>
      <c r="V30" s="55"/>
    </row>
    <row r="31" ht="15.75" customHeight="1">
      <c r="A31" s="104" t="s">
        <v>220</v>
      </c>
      <c r="B31" s="120"/>
      <c r="C31" s="28" t="str">
        <f>DANE!G11</f>
        <v>Żelazo (Fe)</v>
      </c>
      <c r="D31" s="190" t="s">
        <v>318</v>
      </c>
      <c r="E31" s="94"/>
      <c r="F31" s="176" t="str">
        <f>DANE!H11</f>
        <v>Nie wykryto**</v>
      </c>
      <c r="G31" s="94"/>
      <c r="H31" s="177" t="s">
        <v>280</v>
      </c>
      <c r="I31" s="165"/>
      <c r="R31" s="55"/>
      <c r="S31" s="55"/>
      <c r="T31" s="55"/>
      <c r="U31" s="55"/>
      <c r="V31" s="55"/>
    </row>
    <row r="32" ht="15.75" customHeight="1">
      <c r="A32" s="104" t="s">
        <v>222</v>
      </c>
      <c r="B32" s="120"/>
      <c r="C32" s="28" t="str">
        <f>DANE!G12</f>
        <v>Nikiel (Ni)</v>
      </c>
      <c r="D32" s="190" t="s">
        <v>318</v>
      </c>
      <c r="E32" s="94"/>
      <c r="F32" s="176" t="str">
        <f>DANE!H12</f>
        <v>Nie wykryto**</v>
      </c>
      <c r="G32" s="94"/>
      <c r="H32" s="177" t="s">
        <v>280</v>
      </c>
      <c r="I32" s="165"/>
      <c r="K32" s="166"/>
      <c r="L32" s="166"/>
      <c r="M32" s="166"/>
      <c r="N32" s="166"/>
      <c r="O32" s="114"/>
      <c r="P32" s="55"/>
      <c r="Q32" s="55"/>
      <c r="R32" s="55"/>
      <c r="S32" s="55"/>
      <c r="T32" s="55"/>
      <c r="U32" s="55"/>
      <c r="V32" s="55"/>
    </row>
    <row r="33" ht="15.75" customHeight="1">
      <c r="A33" s="104" t="s">
        <v>223</v>
      </c>
      <c r="B33" s="120"/>
      <c r="C33" s="28" t="str">
        <f>DANE!G13</f>
        <v>Ołów (Pb)</v>
      </c>
      <c r="D33" s="190" t="s">
        <v>318</v>
      </c>
      <c r="E33" s="94"/>
      <c r="F33" s="176" t="str">
        <f>DANE!H13</f>
        <v>Nie wykryto**</v>
      </c>
      <c r="G33" s="94"/>
      <c r="H33" s="177" t="s">
        <v>280</v>
      </c>
      <c r="I33" s="165"/>
      <c r="K33" s="166"/>
      <c r="L33" s="166"/>
      <c r="M33" s="166"/>
      <c r="N33" s="166"/>
      <c r="O33" s="114"/>
      <c r="P33" s="55"/>
      <c r="Q33" s="55"/>
      <c r="R33" s="55"/>
      <c r="S33" s="55"/>
      <c r="T33" s="55"/>
      <c r="U33" s="55"/>
      <c r="V33" s="55"/>
    </row>
    <row r="34" ht="15.75" customHeight="1">
      <c r="A34" s="104" t="s">
        <v>224</v>
      </c>
      <c r="B34" s="120"/>
      <c r="C34" s="28" t="str">
        <f>DANE!G14</f>
        <v>Srebro (Ag)</v>
      </c>
      <c r="D34" s="190" t="s">
        <v>318</v>
      </c>
      <c r="E34" s="94"/>
      <c r="F34" s="176" t="str">
        <f>DANE!H14</f>
        <v>Nie wykryto**</v>
      </c>
      <c r="G34" s="94"/>
      <c r="H34" s="177" t="s">
        <v>280</v>
      </c>
      <c r="I34" s="165"/>
      <c r="K34" s="166"/>
      <c r="L34" s="166"/>
      <c r="M34" s="166"/>
      <c r="N34" s="166"/>
      <c r="O34" s="114"/>
      <c r="P34" s="55"/>
      <c r="Q34" s="55"/>
      <c r="R34" s="55"/>
      <c r="S34" s="55"/>
      <c r="T34" s="55"/>
      <c r="U34" s="55"/>
      <c r="V34" s="55"/>
    </row>
    <row r="35">
      <c r="A35" s="104" t="s">
        <v>225</v>
      </c>
      <c r="B35" s="120"/>
      <c r="C35" s="28" t="str">
        <f>DANE!G15</f>
        <v>Glin (Al)</v>
      </c>
      <c r="D35" s="190" t="s">
        <v>318</v>
      </c>
      <c r="E35" s="94"/>
      <c r="F35" s="176" t="str">
        <f>DANE!H15</f>
        <v>Nie wykryto**</v>
      </c>
      <c r="G35" s="94"/>
      <c r="H35" s="177" t="s">
        <v>280</v>
      </c>
      <c r="I35" s="55"/>
      <c r="K35" s="179"/>
      <c r="L35" s="179"/>
      <c r="M35" s="179"/>
      <c r="N35" s="179"/>
      <c r="O35" s="55"/>
      <c r="P35" s="55"/>
      <c r="Q35" s="55"/>
      <c r="R35" s="55"/>
      <c r="S35" s="55"/>
      <c r="T35" s="55"/>
      <c r="U35" s="55"/>
      <c r="V35" s="55"/>
    </row>
    <row r="36">
      <c r="A36" s="104" t="s">
        <v>226</v>
      </c>
      <c r="B36" s="120"/>
      <c r="C36" s="28" t="str">
        <f>DANE!G16</f>
        <v>Kobalt (Co)</v>
      </c>
      <c r="D36" s="190" t="s">
        <v>318</v>
      </c>
      <c r="E36" s="94"/>
      <c r="F36" s="176" t="str">
        <f>DANE!H16</f>
        <v>Nie wykryto**</v>
      </c>
      <c r="G36" s="94"/>
      <c r="H36" s="177" t="s">
        <v>280</v>
      </c>
      <c r="I36" s="55"/>
      <c r="K36" s="55"/>
      <c r="L36" s="55"/>
      <c r="M36" s="55"/>
      <c r="N36" s="55"/>
      <c r="O36" s="55"/>
      <c r="P36" s="55"/>
      <c r="Q36" s="55"/>
      <c r="R36" s="55"/>
      <c r="S36" s="55"/>
      <c r="T36" s="55"/>
      <c r="U36" s="55"/>
      <c r="V36" s="55"/>
    </row>
    <row r="37">
      <c r="A37" s="104" t="s">
        <v>228</v>
      </c>
      <c r="B37" s="120"/>
      <c r="C37" s="28" t="str">
        <f>DANE!G17</f>
        <v>Mangan (Mn)</v>
      </c>
      <c r="D37" s="190" t="s">
        <v>318</v>
      </c>
      <c r="E37" s="94"/>
      <c r="F37" s="176" t="str">
        <f>DANE!H17</f>
        <v>Nie wykryto**</v>
      </c>
      <c r="G37" s="94"/>
      <c r="H37" s="177" t="s">
        <v>280</v>
      </c>
      <c r="I37" s="55"/>
      <c r="K37" s="55"/>
      <c r="L37" s="55"/>
      <c r="M37" s="55"/>
      <c r="N37" s="55"/>
      <c r="O37" s="55"/>
      <c r="P37" s="55"/>
      <c r="Q37" s="55"/>
      <c r="R37" s="55"/>
      <c r="S37" s="55"/>
      <c r="T37" s="55"/>
      <c r="U37" s="55"/>
      <c r="V37" s="55"/>
    </row>
    <row r="38" ht="15.75" customHeight="1">
      <c r="A38" s="104" t="s">
        <v>231</v>
      </c>
      <c r="B38" s="120"/>
      <c r="C38" s="28" t="str">
        <f>DANE!G18</f>
        <v>Wanad (V)</v>
      </c>
      <c r="D38" s="190" t="s">
        <v>318</v>
      </c>
      <c r="E38" s="94"/>
      <c r="F38" s="176" t="str">
        <f>DANE!H18</f>
        <v>Nie wykryto**</v>
      </c>
      <c r="G38" s="94"/>
      <c r="H38" s="177" t="s">
        <v>280</v>
      </c>
      <c r="I38" s="55"/>
      <c r="K38" s="55"/>
      <c r="L38" s="55"/>
      <c r="M38" s="55"/>
      <c r="N38" s="55"/>
      <c r="O38" s="55"/>
      <c r="P38" s="55"/>
      <c r="Q38" s="55"/>
      <c r="R38" s="55"/>
      <c r="S38" s="55"/>
      <c r="T38" s="55"/>
      <c r="U38" s="55"/>
      <c r="V38" s="55"/>
    </row>
    <row r="39" ht="15.75" customHeight="1">
      <c r="A39" s="104" t="s">
        <v>232</v>
      </c>
      <c r="B39" s="120"/>
      <c r="C39" s="28" t="str">
        <f>DANE!G19</f>
        <v>Cynk (Zn)</v>
      </c>
      <c r="D39" s="190" t="s">
        <v>318</v>
      </c>
      <c r="E39" s="94"/>
      <c r="F39" s="176" t="str">
        <f>DANE!H19</f>
        <v>Nie wykryto**</v>
      </c>
      <c r="G39" s="94"/>
      <c r="H39" s="177" t="s">
        <v>280</v>
      </c>
      <c r="I39" s="55"/>
      <c r="K39" s="55"/>
      <c r="L39" s="55"/>
      <c r="M39" s="55"/>
      <c r="N39" s="55"/>
      <c r="O39" s="55"/>
      <c r="P39" s="55"/>
      <c r="Q39" s="55"/>
      <c r="R39" s="55"/>
      <c r="S39" s="55"/>
      <c r="T39" s="55"/>
      <c r="U39" s="55"/>
      <c r="V39" s="55"/>
    </row>
    <row r="40" ht="15.75" customHeight="1">
      <c r="A40" s="104" t="s">
        <v>233</v>
      </c>
      <c r="B40" s="120"/>
      <c r="C40" s="28" t="str">
        <f>DANE!G20</f>
        <v>Rtęć (Hg)</v>
      </c>
      <c r="D40" s="190" t="s">
        <v>318</v>
      </c>
      <c r="E40" s="94"/>
      <c r="F40" s="176" t="str">
        <f>DANE!H20</f>
        <v>Nie wykryto**</v>
      </c>
      <c r="G40" s="94"/>
      <c r="H40" s="177" t="s">
        <v>280</v>
      </c>
      <c r="I40" s="55"/>
      <c r="K40" s="55"/>
      <c r="L40" s="55"/>
      <c r="M40" s="55"/>
      <c r="N40" s="55"/>
      <c r="O40" s="55"/>
      <c r="P40" s="55"/>
      <c r="Q40" s="55"/>
      <c r="R40" s="55"/>
      <c r="S40" s="55"/>
      <c r="T40" s="55"/>
      <c r="U40" s="55"/>
      <c r="V40" s="55"/>
    </row>
    <row r="41" ht="15.75" customHeight="1">
      <c r="A41" s="104" t="s">
        <v>235</v>
      </c>
      <c r="B41" s="122"/>
      <c r="C41" s="28" t="str">
        <f>DANE!G21</f>
        <v>Arsen (As)</v>
      </c>
      <c r="D41" s="190" t="s">
        <v>318</v>
      </c>
      <c r="E41" s="94"/>
      <c r="F41" s="176" t="str">
        <f>DANE!H21</f>
        <v>Nie wykryto**</v>
      </c>
      <c r="G41" s="94"/>
      <c r="H41" s="177" t="s">
        <v>280</v>
      </c>
      <c r="I41" s="55"/>
      <c r="K41" s="52"/>
      <c r="L41" s="55"/>
      <c r="M41" s="55"/>
      <c r="N41" s="55"/>
      <c r="O41" s="55"/>
      <c r="P41" s="55"/>
      <c r="Q41" s="55"/>
      <c r="R41" s="55"/>
      <c r="S41" s="55"/>
      <c r="T41" s="55"/>
      <c r="U41" s="55"/>
      <c r="V41" s="55"/>
    </row>
    <row r="42" ht="15.75" customHeight="1">
      <c r="A42" s="180" t="s">
        <v>238</v>
      </c>
      <c r="B42" s="125" t="s">
        <v>239</v>
      </c>
      <c r="C42" s="58"/>
      <c r="D42" s="58"/>
      <c r="E42" s="58"/>
      <c r="F42" s="58"/>
      <c r="G42" s="58"/>
      <c r="H42" s="126"/>
      <c r="I42" s="55"/>
      <c r="J42" s="55"/>
      <c r="K42" s="55"/>
      <c r="L42" s="55"/>
      <c r="M42" s="55"/>
      <c r="N42" s="55"/>
      <c r="O42" s="55"/>
      <c r="P42" s="55"/>
      <c r="Q42" s="55"/>
      <c r="R42" s="55"/>
      <c r="S42" s="55"/>
      <c r="T42" s="55"/>
      <c r="U42" s="55"/>
      <c r="V42" s="55"/>
    </row>
    <row r="43" ht="15.75" customHeight="1">
      <c r="A43" s="181" t="s">
        <v>319</v>
      </c>
      <c r="B43" s="182" t="s">
        <v>320</v>
      </c>
      <c r="C43" s="132"/>
      <c r="D43" s="132"/>
      <c r="E43" s="132"/>
      <c r="F43" s="132"/>
      <c r="G43" s="132"/>
      <c r="H43" s="130"/>
      <c r="I43" s="55"/>
      <c r="J43" s="55"/>
      <c r="K43" s="55"/>
      <c r="L43" s="55"/>
      <c r="M43" s="55"/>
      <c r="N43" s="55"/>
      <c r="O43" s="55"/>
      <c r="P43" s="55"/>
      <c r="Q43" s="55"/>
      <c r="R43" s="55"/>
      <c r="S43" s="55"/>
      <c r="T43" s="55"/>
      <c r="U43" s="55"/>
      <c r="V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row>
    <row r="47" ht="15.75" customHeight="1">
      <c r="A47" s="64"/>
      <c r="B47" s="64"/>
      <c r="C47" s="64"/>
      <c r="D47" s="64"/>
      <c r="E47" s="64"/>
      <c r="F47" s="64"/>
      <c r="G47" s="64"/>
      <c r="H47" s="64"/>
      <c r="I47" s="55"/>
      <c r="J47" s="55"/>
      <c r="K47" s="55"/>
      <c r="L47" s="55"/>
      <c r="M47" s="55"/>
      <c r="N47" s="55"/>
      <c r="O47" s="55"/>
      <c r="P47" s="55"/>
      <c r="Q47" s="55"/>
      <c r="R47" s="55"/>
      <c r="S47" s="55"/>
      <c r="T47" s="55"/>
      <c r="U47" s="55"/>
      <c r="V47" s="55"/>
    </row>
    <row r="48" ht="24.0" customHeight="1">
      <c r="I48" s="55"/>
      <c r="J48" s="55"/>
      <c r="K48" s="55"/>
      <c r="L48" s="55"/>
      <c r="M48" s="55"/>
      <c r="N48" s="55"/>
      <c r="O48" s="55"/>
      <c r="P48" s="55"/>
      <c r="Q48" s="55"/>
      <c r="R48" s="55"/>
      <c r="S48" s="55"/>
      <c r="T48" s="55"/>
      <c r="U48" s="55"/>
      <c r="V48" s="55"/>
    </row>
    <row r="49" ht="15.75" customHeight="1">
      <c r="A49" s="191"/>
      <c r="B49" s="192"/>
      <c r="C49" s="192"/>
      <c r="D49" s="192"/>
      <c r="E49" s="192"/>
      <c r="F49" s="192"/>
      <c r="G49" s="192"/>
      <c r="H49" s="192"/>
      <c r="I49" s="55"/>
      <c r="J49" s="55"/>
      <c r="K49" s="55"/>
      <c r="L49" s="55"/>
      <c r="M49" s="55"/>
      <c r="N49" s="55"/>
      <c r="O49" s="55"/>
      <c r="P49" s="55"/>
      <c r="Q49" s="55"/>
      <c r="R49" s="55"/>
      <c r="S49" s="55"/>
      <c r="T49" s="55"/>
      <c r="U49" s="55"/>
      <c r="V49" s="55"/>
    </row>
    <row r="50" ht="15.75" customHeight="1">
      <c r="A50" s="138"/>
      <c r="B50" s="193"/>
      <c r="C50" s="193"/>
      <c r="D50" s="193"/>
      <c r="E50" s="193"/>
      <c r="F50" s="193"/>
      <c r="G50" s="193"/>
      <c r="H50" s="193"/>
      <c r="I50" s="55"/>
      <c r="J50" s="55"/>
      <c r="K50" s="55"/>
      <c r="L50" s="55"/>
      <c r="M50" s="55"/>
      <c r="N50" s="55"/>
      <c r="O50" s="55"/>
      <c r="P50" s="55"/>
      <c r="Q50" s="55"/>
      <c r="R50" s="55"/>
      <c r="S50" s="55"/>
      <c r="T50" s="55"/>
      <c r="U50" s="55"/>
      <c r="V50" s="55"/>
    </row>
    <row r="51" ht="15.75" customHeight="1">
      <c r="A51" s="194"/>
      <c r="B51" s="195"/>
      <c r="C51" s="195"/>
      <c r="D51" s="195"/>
      <c r="E51" s="195"/>
      <c r="F51" s="195"/>
      <c r="G51" s="195"/>
      <c r="H51" s="195"/>
      <c r="I51" s="55"/>
      <c r="J51" s="55"/>
      <c r="K51" s="55"/>
      <c r="L51" s="55"/>
      <c r="M51" s="55"/>
      <c r="N51" s="55"/>
      <c r="O51" s="55"/>
      <c r="P51" s="55"/>
      <c r="Q51" s="55"/>
      <c r="R51" s="55"/>
      <c r="S51" s="55"/>
      <c r="T51" s="55"/>
      <c r="U51" s="55"/>
      <c r="V51" s="55"/>
    </row>
    <row r="52" ht="15.75" customHeight="1">
      <c r="I52" s="55"/>
      <c r="J52" s="55"/>
      <c r="K52" s="55"/>
      <c r="L52" s="55"/>
      <c r="M52" s="55"/>
      <c r="N52" s="55"/>
      <c r="O52" s="55"/>
      <c r="P52" s="55"/>
      <c r="Q52" s="55"/>
      <c r="R52" s="55"/>
      <c r="S52" s="55"/>
      <c r="T52" s="55"/>
      <c r="U52" s="55"/>
      <c r="V52" s="55"/>
    </row>
    <row r="53" ht="15.75" customHeight="1">
      <c r="I53" s="55"/>
      <c r="J53" s="55"/>
      <c r="K53" s="55"/>
      <c r="L53" s="55"/>
      <c r="M53" s="55"/>
      <c r="N53" s="55"/>
      <c r="O53" s="55"/>
      <c r="P53" s="55"/>
      <c r="Q53" s="55"/>
      <c r="R53" s="55"/>
      <c r="S53" s="55"/>
      <c r="T53" s="55"/>
      <c r="U53" s="55"/>
      <c r="V53" s="55"/>
    </row>
    <row r="54" ht="15.75" customHeight="1">
      <c r="A54" s="183" t="s">
        <v>241</v>
      </c>
      <c r="H54" s="67"/>
      <c r="I54" s="55"/>
      <c r="J54" s="55"/>
      <c r="K54" s="55"/>
      <c r="L54" s="55"/>
      <c r="M54" s="55"/>
      <c r="N54" s="55"/>
      <c r="O54" s="55"/>
      <c r="P54" s="55"/>
      <c r="Q54" s="55"/>
      <c r="R54" s="55"/>
      <c r="S54" s="55"/>
      <c r="T54" s="55"/>
      <c r="U54" s="55"/>
      <c r="V54" s="55"/>
    </row>
    <row r="55" ht="15.75" customHeight="1">
      <c r="A55" s="143" t="s">
        <v>242</v>
      </c>
      <c r="B55" s="144"/>
      <c r="C55" s="144"/>
      <c r="D55" s="144"/>
      <c r="E55" s="144"/>
      <c r="F55" s="144"/>
      <c r="G55" s="144"/>
      <c r="H55" s="145"/>
      <c r="I55" s="55"/>
      <c r="J55" s="55"/>
      <c r="K55" s="55"/>
      <c r="L55" s="55"/>
      <c r="M55" s="55"/>
      <c r="N55" s="55"/>
      <c r="O55" s="55"/>
      <c r="P55" s="55"/>
      <c r="Q55" s="55"/>
      <c r="R55" s="55"/>
      <c r="S55" s="55"/>
      <c r="T55" s="55"/>
      <c r="U55" s="55"/>
      <c r="V55" s="55"/>
    </row>
    <row r="56" ht="15.75" customHeight="1">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sheetData>
  <mergeCells count="70">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F29:G29"/>
    <mergeCell ref="D30:E30"/>
    <mergeCell ref="F30:G30"/>
    <mergeCell ref="D38:E38"/>
    <mergeCell ref="F38:G38"/>
    <mergeCell ref="D39:E39"/>
    <mergeCell ref="F39:G39"/>
    <mergeCell ref="D40:E40"/>
    <mergeCell ref="F40:G40"/>
    <mergeCell ref="D41:E41"/>
    <mergeCell ref="F41:G41"/>
    <mergeCell ref="B42:H42"/>
    <mergeCell ref="B43:H43"/>
    <mergeCell ref="A54:H54"/>
    <mergeCell ref="A55:H55"/>
    <mergeCell ref="B24:E24"/>
    <mergeCell ref="F24:H24"/>
    <mergeCell ref="B26:C26"/>
    <mergeCell ref="D27:E27"/>
    <mergeCell ref="F27:G27"/>
    <mergeCell ref="B28:B41"/>
    <mergeCell ref="F28:G28"/>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s>
  <printOptions horizontalCentered="1" verticalCentered="1"/>
  <pageMargins bottom="0.75" footer="0.0" header="0.0" left="0.25" right="0.25"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57"/>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243</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146" t="s">
        <v>244</v>
      </c>
      <c r="D9" s="54"/>
      <c r="E9" s="54"/>
      <c r="F9" s="66" t="str">
        <f>DANE!J2</f>
        <v/>
      </c>
      <c r="G9" s="67"/>
      <c r="H9" s="64"/>
      <c r="I9" s="55"/>
      <c r="J9" s="55"/>
      <c r="K9" s="55"/>
      <c r="L9" s="55"/>
      <c r="M9" s="55"/>
      <c r="N9" s="55"/>
      <c r="O9" s="55"/>
      <c r="P9" s="55"/>
      <c r="Q9" s="55"/>
      <c r="R9" s="55"/>
      <c r="S9" s="55"/>
      <c r="T9" s="55"/>
      <c r="U9" s="55"/>
      <c r="V9" s="55"/>
    </row>
    <row r="10" ht="15.75" customHeight="1">
      <c r="A10" s="147" t="s">
        <v>245</v>
      </c>
      <c r="B10" s="69"/>
      <c r="C10" s="70" t="str">
        <f>DANE!C2</f>
        <v/>
      </c>
      <c r="D10" s="71"/>
      <c r="E10" s="71"/>
      <c r="F10" s="71"/>
      <c r="G10" s="71"/>
      <c r="H10" s="69"/>
      <c r="I10" s="114"/>
      <c r="J10" s="55"/>
      <c r="K10" s="55"/>
      <c r="L10" s="55"/>
      <c r="M10" s="55"/>
      <c r="N10" s="55"/>
      <c r="O10" s="55"/>
      <c r="P10" s="55"/>
      <c r="Q10" s="55"/>
      <c r="R10" s="55"/>
      <c r="S10" s="55"/>
      <c r="T10" s="55"/>
      <c r="U10" s="55"/>
      <c r="V10" s="55"/>
    </row>
    <row r="11" ht="13.5" customHeight="1">
      <c r="A11" s="72"/>
      <c r="B11" s="73"/>
      <c r="C11" s="74" t="str">
        <f>DANE!D2</f>
        <v/>
      </c>
      <c r="H11" s="73"/>
      <c r="I11" s="114"/>
      <c r="J11" s="55"/>
      <c r="K11" s="55"/>
      <c r="L11" s="55"/>
      <c r="M11" s="55"/>
      <c r="N11" s="55"/>
      <c r="O11" s="55"/>
      <c r="P11" s="55"/>
      <c r="Q11" s="55"/>
      <c r="R11" s="55"/>
      <c r="S11" s="55"/>
      <c r="T11" s="55"/>
      <c r="U11" s="55"/>
      <c r="V11" s="55"/>
    </row>
    <row r="12" ht="13.5" customHeight="1">
      <c r="A12" s="75"/>
      <c r="B12" s="76"/>
      <c r="C12" s="75"/>
      <c r="D12" s="77"/>
      <c r="E12" s="77"/>
      <c r="F12" s="77"/>
      <c r="G12" s="77"/>
      <c r="H12" s="76"/>
      <c r="I12" s="114"/>
      <c r="J12" s="164"/>
      <c r="K12" s="164"/>
      <c r="L12" s="164"/>
      <c r="M12" s="164"/>
      <c r="N12" s="164"/>
      <c r="O12" s="55"/>
      <c r="P12" s="55"/>
      <c r="Q12" s="55"/>
      <c r="R12" s="55"/>
      <c r="S12" s="55"/>
      <c r="T12" s="55"/>
      <c r="U12" s="55"/>
      <c r="V12" s="55"/>
    </row>
    <row r="13" ht="23.25" customHeight="1">
      <c r="A13" s="91" t="s">
        <v>246</v>
      </c>
      <c r="B13" s="71"/>
      <c r="C13" s="148" t="s">
        <v>247</v>
      </c>
      <c r="D13" s="80"/>
      <c r="E13" s="80"/>
      <c r="F13" s="81"/>
      <c r="G13" s="149" t="s">
        <v>248</v>
      </c>
      <c r="H13" s="69"/>
      <c r="I13" s="184"/>
      <c r="J13" s="166"/>
      <c r="K13" s="166"/>
      <c r="L13" s="166"/>
      <c r="M13" s="166"/>
      <c r="N13" s="166"/>
      <c r="O13" s="114"/>
      <c r="P13" s="55"/>
      <c r="Q13" s="55"/>
      <c r="R13" s="55"/>
      <c r="S13" s="55"/>
      <c r="T13" s="55"/>
      <c r="U13" s="55"/>
      <c r="V13" s="55"/>
    </row>
    <row r="14" ht="24.0" customHeight="1">
      <c r="A14" s="150" t="s">
        <v>249</v>
      </c>
      <c r="C14" s="151" t="s">
        <v>250</v>
      </c>
      <c r="D14" s="85"/>
      <c r="E14" s="85"/>
      <c r="F14" s="86"/>
      <c r="G14" s="87" t="s">
        <v>251</v>
      </c>
      <c r="H14" s="73"/>
      <c r="I14" s="184"/>
      <c r="J14" s="166"/>
      <c r="K14" s="166"/>
      <c r="L14" s="166"/>
      <c r="M14" s="166"/>
      <c r="N14" s="166"/>
      <c r="O14" s="114"/>
      <c r="P14" s="55"/>
      <c r="Q14" s="55"/>
      <c r="R14" s="55"/>
      <c r="S14" s="55"/>
      <c r="T14" s="55"/>
      <c r="U14" s="55"/>
      <c r="V14" s="55"/>
    </row>
    <row r="15" ht="21.75" customHeight="1">
      <c r="A15" s="88" t="str">
        <f>DANE!B2</f>
        <v/>
      </c>
      <c r="B15" s="71"/>
      <c r="C15" s="89" t="str">
        <f>DANE!D7</f>
        <v>susz EN</v>
      </c>
      <c r="F15" s="73"/>
      <c r="G15" s="152" t="str">
        <f>DANE!D5</f>
        <v>Correct</v>
      </c>
      <c r="H15" s="69"/>
      <c r="I15" s="184"/>
      <c r="J15" s="166"/>
      <c r="K15" s="166"/>
      <c r="L15" s="166"/>
      <c r="M15" s="166"/>
      <c r="N15" s="166"/>
      <c r="O15" s="114"/>
      <c r="P15" s="55"/>
      <c r="Q15" s="55"/>
      <c r="R15" s="55"/>
      <c r="S15" s="55"/>
      <c r="T15" s="55"/>
      <c r="U15" s="55"/>
      <c r="V15" s="55"/>
    </row>
    <row r="16" ht="24.75" customHeight="1">
      <c r="A16" s="91" t="s">
        <v>252</v>
      </c>
      <c r="B16" s="71"/>
      <c r="C16" s="91" t="s">
        <v>253</v>
      </c>
      <c r="D16" s="69"/>
      <c r="E16" s="91" t="s">
        <v>254</v>
      </c>
      <c r="F16" s="69"/>
      <c r="G16" s="149" t="s">
        <v>255</v>
      </c>
      <c r="H16" s="69"/>
      <c r="I16" s="184"/>
      <c r="J16" s="166"/>
      <c r="K16" s="166"/>
      <c r="L16" s="166"/>
      <c r="M16" s="166"/>
      <c r="N16" s="166"/>
      <c r="O16" s="114"/>
      <c r="P16" s="55"/>
      <c r="Q16" s="55"/>
      <c r="R16" s="55"/>
      <c r="S16" s="55"/>
      <c r="T16" s="55"/>
      <c r="U16" s="55"/>
      <c r="V16" s="55"/>
    </row>
    <row r="17" ht="29.25" customHeight="1">
      <c r="A17" s="150" t="s">
        <v>256</v>
      </c>
      <c r="C17" s="150" t="s">
        <v>257</v>
      </c>
      <c r="D17" s="73"/>
      <c r="E17" s="75"/>
      <c r="F17" s="76"/>
      <c r="G17" s="77"/>
      <c r="H17" s="76"/>
      <c r="I17" s="184"/>
      <c r="J17" s="166"/>
      <c r="K17" s="166"/>
      <c r="L17" s="166"/>
      <c r="M17" s="166"/>
      <c r="N17" s="166"/>
      <c r="O17" s="114"/>
      <c r="P17" s="55"/>
      <c r="Q17" s="55"/>
      <c r="R17" s="55"/>
      <c r="S17" s="55"/>
      <c r="T17" s="55"/>
      <c r="U17" s="55"/>
      <c r="V17" s="55"/>
    </row>
    <row r="18" ht="19.5" customHeight="1">
      <c r="A18" s="153" t="s">
        <v>258</v>
      </c>
      <c r="B18" s="93"/>
      <c r="C18" s="153" t="s">
        <v>258</v>
      </c>
      <c r="D18" s="94"/>
      <c r="E18" s="92" t="str">
        <f>DANE!E2</f>
        <v/>
      </c>
      <c r="F18" s="94"/>
      <c r="G18" s="95">
        <f>H7</f>
        <v>44005</v>
      </c>
      <c r="H18" s="94"/>
      <c r="I18" s="184"/>
      <c r="J18" s="166"/>
      <c r="K18" s="166"/>
      <c r="L18" s="166"/>
      <c r="M18" s="166"/>
      <c r="N18" s="166"/>
      <c r="O18" s="114"/>
      <c r="P18" s="55"/>
      <c r="Q18" s="55"/>
      <c r="R18" s="55"/>
      <c r="S18" s="55"/>
      <c r="T18" s="55"/>
      <c r="U18" s="55"/>
      <c r="V18" s="55"/>
    </row>
    <row r="19" ht="27.0" customHeight="1">
      <c r="A19" s="96" t="s">
        <v>259</v>
      </c>
      <c r="B19" s="77"/>
      <c r="C19" s="77"/>
      <c r="D19" s="76"/>
      <c r="E19" s="96" t="s">
        <v>260</v>
      </c>
      <c r="F19" s="77"/>
      <c r="G19" s="77"/>
      <c r="H19" s="76"/>
      <c r="I19" s="184"/>
      <c r="J19" s="166"/>
      <c r="K19" s="166"/>
      <c r="L19" s="166"/>
      <c r="M19" s="166"/>
      <c r="N19" s="166"/>
      <c r="O19" s="114"/>
      <c r="P19" s="55"/>
      <c r="Q19" s="55"/>
      <c r="R19" s="55"/>
      <c r="S19" s="55"/>
      <c r="T19" s="55"/>
      <c r="U19" s="55"/>
      <c r="V19" s="55"/>
    </row>
    <row r="20" ht="25.5" customHeight="1">
      <c r="A20" s="98"/>
      <c r="B20" s="77"/>
      <c r="C20" s="77"/>
      <c r="D20" s="99"/>
      <c r="E20" s="100" t="str">
        <f>DANE!D6</f>
        <v>None</v>
      </c>
      <c r="F20" s="77"/>
      <c r="G20" s="77"/>
      <c r="H20" s="76"/>
      <c r="I20" s="184"/>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55" t="s">
        <v>261</v>
      </c>
      <c r="C22" s="102"/>
      <c r="D22" s="64"/>
      <c r="E22" s="64"/>
      <c r="F22" s="64"/>
      <c r="G22" s="64"/>
      <c r="H22" s="64"/>
      <c r="I22" s="165"/>
      <c r="J22" s="166"/>
      <c r="K22" s="166"/>
      <c r="L22" s="166"/>
      <c r="M22" s="166"/>
      <c r="N22" s="166"/>
      <c r="O22" s="114"/>
      <c r="P22" s="55"/>
      <c r="Q22" s="55"/>
      <c r="R22" s="55"/>
      <c r="S22" s="55"/>
      <c r="T22" s="55"/>
      <c r="U22" s="55"/>
      <c r="V22" s="55"/>
    </row>
    <row r="23" ht="15.75" customHeight="1">
      <c r="A23" s="156" t="s">
        <v>262</v>
      </c>
      <c r="B23" s="156" t="s">
        <v>263</v>
      </c>
      <c r="C23" s="71"/>
      <c r="D23" s="71"/>
      <c r="E23" s="69"/>
      <c r="F23" s="149" t="s">
        <v>264</v>
      </c>
      <c r="G23" s="71"/>
      <c r="H23" s="69"/>
      <c r="I23" s="184"/>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84"/>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57" t="s">
        <v>265</v>
      </c>
      <c r="C26" s="102"/>
      <c r="D26" s="64"/>
      <c r="E26" s="64"/>
      <c r="F26" s="64"/>
      <c r="G26" s="64"/>
      <c r="H26" s="64"/>
      <c r="I26" s="165"/>
      <c r="J26" s="166"/>
      <c r="K26" s="166"/>
      <c r="L26" s="166"/>
      <c r="M26" s="166"/>
      <c r="N26" s="166"/>
      <c r="O26" s="114"/>
      <c r="P26" s="55"/>
      <c r="Q26" s="55"/>
      <c r="R26" s="55"/>
      <c r="S26" s="55"/>
      <c r="T26" s="55"/>
      <c r="U26" s="55"/>
      <c r="V26" s="55"/>
    </row>
    <row r="27" ht="23.25" customHeight="1">
      <c r="A27" s="169" t="s">
        <v>262</v>
      </c>
      <c r="B27" s="196" t="s">
        <v>266</v>
      </c>
      <c r="C27" s="169" t="s">
        <v>267</v>
      </c>
      <c r="D27" s="170" t="s">
        <v>268</v>
      </c>
      <c r="E27" s="94"/>
      <c r="F27" s="170" t="s">
        <v>269</v>
      </c>
      <c r="G27" s="94"/>
      <c r="H27" s="169" t="s">
        <v>270</v>
      </c>
      <c r="I27" s="165"/>
      <c r="J27" s="166"/>
      <c r="K27" s="171"/>
      <c r="L27" s="166"/>
      <c r="M27" s="166"/>
      <c r="N27" s="166"/>
      <c r="O27" s="114"/>
      <c r="P27" s="55"/>
      <c r="Q27" s="55"/>
      <c r="R27" s="55"/>
      <c r="S27" s="55"/>
      <c r="T27" s="55"/>
      <c r="U27" s="55"/>
      <c r="V27" s="55"/>
    </row>
    <row r="28" ht="17.25" customHeight="1">
      <c r="A28" s="104" t="s">
        <v>208</v>
      </c>
      <c r="B28" s="116" t="str">
        <f>DANE!G2</f>
        <v/>
      </c>
      <c r="C28" s="28" t="str">
        <f>DANE!I8</f>
        <v>Cadmium (Cd)</v>
      </c>
      <c r="D28" s="190" t="s">
        <v>318</v>
      </c>
      <c r="E28" s="94"/>
      <c r="F28" s="176" t="str">
        <f>DANE!J8</f>
        <v>Not detected**</v>
      </c>
      <c r="G28" s="94"/>
      <c r="H28" s="177" t="s">
        <v>280</v>
      </c>
      <c r="I28" s="165"/>
      <c r="K28" s="51"/>
      <c r="L28" s="51"/>
      <c r="M28" s="51"/>
      <c r="N28" s="166"/>
      <c r="O28" s="114"/>
      <c r="P28" s="55"/>
      <c r="Q28" s="55"/>
      <c r="R28" s="55"/>
      <c r="S28" s="55"/>
      <c r="T28" s="55"/>
      <c r="U28" s="55"/>
      <c r="V28" s="55"/>
    </row>
    <row r="29">
      <c r="A29" s="104" t="s">
        <v>217</v>
      </c>
      <c r="B29" s="120"/>
      <c r="C29" s="28" t="str">
        <f>DANE!I9</f>
        <v>Chrome (Cr)</v>
      </c>
      <c r="D29" s="190" t="s">
        <v>318</v>
      </c>
      <c r="E29" s="94"/>
      <c r="F29" s="176" t="str">
        <f>DANE!J9</f>
        <v>Not detected**</v>
      </c>
      <c r="G29" s="94"/>
      <c r="H29" s="177" t="s">
        <v>280</v>
      </c>
      <c r="I29" s="165"/>
      <c r="K29" s="166"/>
      <c r="L29" s="166"/>
      <c r="M29" s="166"/>
      <c r="N29" s="166"/>
      <c r="O29" s="114"/>
      <c r="P29" s="55"/>
      <c r="Q29" s="55"/>
      <c r="R29" s="55"/>
      <c r="S29" s="55"/>
      <c r="T29" s="55"/>
      <c r="U29" s="55"/>
      <c r="V29" s="55"/>
    </row>
    <row r="30" ht="15.75" customHeight="1">
      <c r="A30" s="104" t="s">
        <v>218</v>
      </c>
      <c r="B30" s="120"/>
      <c r="C30" s="28" t="str">
        <f>DANE!I10</f>
        <v>Copper (Cu)</v>
      </c>
      <c r="D30" s="190" t="s">
        <v>318</v>
      </c>
      <c r="E30" s="94"/>
      <c r="F30" s="176" t="str">
        <f>DANE!J10</f>
        <v>Not detected**</v>
      </c>
      <c r="G30" s="94"/>
      <c r="H30" s="177" t="s">
        <v>280</v>
      </c>
      <c r="I30" s="165"/>
      <c r="K30" s="166"/>
      <c r="L30" s="166"/>
      <c r="M30" s="166"/>
      <c r="N30" s="166"/>
      <c r="O30" s="114"/>
      <c r="P30" s="55"/>
      <c r="Q30" s="55"/>
      <c r="R30" s="55"/>
      <c r="S30" s="55"/>
      <c r="T30" s="55"/>
      <c r="U30" s="55"/>
      <c r="V30" s="55"/>
    </row>
    <row r="31" ht="15.75" customHeight="1">
      <c r="A31" s="104" t="s">
        <v>220</v>
      </c>
      <c r="B31" s="120"/>
      <c r="C31" s="28" t="str">
        <f>DANE!I11</f>
        <v>Iron (Fe)</v>
      </c>
      <c r="D31" s="190" t="s">
        <v>318</v>
      </c>
      <c r="E31" s="94"/>
      <c r="F31" s="176" t="str">
        <f>DANE!J11</f>
        <v>Not detected**</v>
      </c>
      <c r="G31" s="94"/>
      <c r="H31" s="177" t="s">
        <v>280</v>
      </c>
      <c r="I31" s="165"/>
      <c r="R31" s="55"/>
      <c r="S31" s="55"/>
      <c r="T31" s="55"/>
      <c r="U31" s="55"/>
      <c r="V31" s="55"/>
    </row>
    <row r="32" ht="15.75" customHeight="1">
      <c r="A32" s="104" t="s">
        <v>222</v>
      </c>
      <c r="B32" s="120"/>
      <c r="C32" s="28" t="str">
        <f>DANE!I12</f>
        <v>Nickel (Ni)</v>
      </c>
      <c r="D32" s="190" t="s">
        <v>318</v>
      </c>
      <c r="E32" s="94"/>
      <c r="F32" s="176" t="str">
        <f>DANE!J12</f>
        <v>Not detected**</v>
      </c>
      <c r="G32" s="94"/>
      <c r="H32" s="177" t="s">
        <v>280</v>
      </c>
      <c r="I32" s="165"/>
      <c r="K32" s="166"/>
      <c r="L32" s="166"/>
      <c r="M32" s="166"/>
      <c r="N32" s="166"/>
      <c r="O32" s="114"/>
      <c r="P32" s="55"/>
      <c r="Q32" s="55"/>
      <c r="R32" s="55"/>
      <c r="S32" s="55"/>
      <c r="T32" s="55"/>
      <c r="U32" s="55"/>
      <c r="V32" s="55"/>
    </row>
    <row r="33" ht="15.75" customHeight="1">
      <c r="A33" s="104" t="s">
        <v>223</v>
      </c>
      <c r="B33" s="120"/>
      <c r="C33" s="28" t="str">
        <f>DANE!I13</f>
        <v>Lead (Pb)</v>
      </c>
      <c r="D33" s="190" t="s">
        <v>318</v>
      </c>
      <c r="E33" s="94"/>
      <c r="F33" s="176" t="str">
        <f>DANE!J13</f>
        <v>Not detected**</v>
      </c>
      <c r="G33" s="94"/>
      <c r="H33" s="177" t="s">
        <v>280</v>
      </c>
      <c r="I33" s="165"/>
      <c r="K33" s="166"/>
      <c r="L33" s="166"/>
      <c r="M33" s="166"/>
      <c r="N33" s="166"/>
      <c r="O33" s="114"/>
      <c r="P33" s="55"/>
      <c r="Q33" s="55"/>
      <c r="R33" s="55"/>
      <c r="S33" s="55"/>
      <c r="T33" s="55"/>
      <c r="U33" s="55"/>
      <c r="V33" s="55"/>
    </row>
    <row r="34" ht="15.75" customHeight="1">
      <c r="A34" s="104" t="s">
        <v>224</v>
      </c>
      <c r="B34" s="120"/>
      <c r="C34" s="28" t="str">
        <f>DANE!I14</f>
        <v>Silver (Ag)</v>
      </c>
      <c r="D34" s="190" t="s">
        <v>318</v>
      </c>
      <c r="E34" s="94"/>
      <c r="F34" s="176" t="str">
        <f>DANE!J14</f>
        <v>Not detected**</v>
      </c>
      <c r="G34" s="94"/>
      <c r="H34" s="177" t="s">
        <v>280</v>
      </c>
      <c r="I34" s="165"/>
      <c r="K34" s="166"/>
      <c r="L34" s="166"/>
      <c r="M34" s="166"/>
      <c r="N34" s="166"/>
      <c r="O34" s="114"/>
      <c r="P34" s="55"/>
      <c r="Q34" s="55"/>
      <c r="R34" s="55"/>
      <c r="S34" s="55"/>
      <c r="T34" s="55"/>
      <c r="U34" s="55"/>
      <c r="V34" s="55"/>
    </row>
    <row r="35">
      <c r="A35" s="104" t="s">
        <v>225</v>
      </c>
      <c r="B35" s="120"/>
      <c r="C35" s="28" t="str">
        <f>DANE!I15</f>
        <v>Aluminum (Al)</v>
      </c>
      <c r="D35" s="190" t="s">
        <v>318</v>
      </c>
      <c r="E35" s="94"/>
      <c r="F35" s="176" t="str">
        <f>DANE!J15</f>
        <v>Not detected**</v>
      </c>
      <c r="G35" s="94"/>
      <c r="H35" s="177" t="s">
        <v>280</v>
      </c>
      <c r="I35" s="55"/>
      <c r="K35" s="179"/>
      <c r="L35" s="179"/>
      <c r="M35" s="179"/>
      <c r="N35" s="179"/>
      <c r="O35" s="55"/>
      <c r="P35" s="55"/>
      <c r="Q35" s="55"/>
      <c r="R35" s="55"/>
      <c r="S35" s="55"/>
      <c r="T35" s="55"/>
      <c r="U35" s="55"/>
      <c r="V35" s="55"/>
    </row>
    <row r="36">
      <c r="A36" s="104" t="s">
        <v>226</v>
      </c>
      <c r="B36" s="120"/>
      <c r="C36" s="28" t="str">
        <f>DANE!I16</f>
        <v>Cobalt (Co)</v>
      </c>
      <c r="D36" s="190" t="s">
        <v>318</v>
      </c>
      <c r="E36" s="94"/>
      <c r="F36" s="176" t="str">
        <f>DANE!J16</f>
        <v>Not detected**</v>
      </c>
      <c r="G36" s="94"/>
      <c r="H36" s="177" t="s">
        <v>280</v>
      </c>
      <c r="I36" s="55"/>
      <c r="K36" s="55"/>
      <c r="L36" s="55"/>
      <c r="M36" s="55"/>
      <c r="N36" s="55"/>
      <c r="O36" s="55"/>
      <c r="P36" s="55"/>
      <c r="Q36" s="55"/>
      <c r="R36" s="55"/>
      <c r="S36" s="55"/>
      <c r="T36" s="55"/>
      <c r="U36" s="55"/>
      <c r="V36" s="55"/>
    </row>
    <row r="37">
      <c r="A37" s="104" t="s">
        <v>228</v>
      </c>
      <c r="B37" s="120"/>
      <c r="C37" s="28" t="str">
        <f>DANE!I17</f>
        <v>Manganese (Mn)</v>
      </c>
      <c r="D37" s="190" t="s">
        <v>318</v>
      </c>
      <c r="E37" s="94"/>
      <c r="F37" s="176" t="str">
        <f>DANE!J17</f>
        <v>Not detected**</v>
      </c>
      <c r="G37" s="94"/>
      <c r="H37" s="177" t="s">
        <v>280</v>
      </c>
      <c r="I37" s="55"/>
      <c r="K37" s="55"/>
      <c r="L37" s="55"/>
      <c r="M37" s="55"/>
      <c r="N37" s="55"/>
      <c r="O37" s="55"/>
      <c r="P37" s="55"/>
      <c r="Q37" s="55"/>
      <c r="R37" s="55"/>
      <c r="S37" s="55"/>
      <c r="T37" s="55"/>
      <c r="U37" s="55"/>
      <c r="V37" s="55"/>
    </row>
    <row r="38" ht="15.75" customHeight="1">
      <c r="A38" s="104" t="s">
        <v>231</v>
      </c>
      <c r="B38" s="120"/>
      <c r="C38" s="28" t="str">
        <f>DANE!I18</f>
        <v>Vanadium (V)</v>
      </c>
      <c r="D38" s="190" t="s">
        <v>318</v>
      </c>
      <c r="E38" s="94"/>
      <c r="F38" s="176" t="str">
        <f>DANE!J18</f>
        <v>Not detected**</v>
      </c>
      <c r="G38" s="94"/>
      <c r="H38" s="177" t="s">
        <v>280</v>
      </c>
      <c r="I38" s="55"/>
      <c r="K38" s="55"/>
      <c r="L38" s="55"/>
      <c r="M38" s="55"/>
      <c r="N38" s="55"/>
      <c r="O38" s="55"/>
      <c r="P38" s="55"/>
      <c r="Q38" s="55"/>
      <c r="R38" s="55"/>
      <c r="S38" s="55"/>
      <c r="T38" s="55"/>
      <c r="U38" s="55"/>
      <c r="V38" s="55"/>
    </row>
    <row r="39" ht="15.75" customHeight="1">
      <c r="A39" s="104" t="s">
        <v>232</v>
      </c>
      <c r="B39" s="120"/>
      <c r="C39" s="28" t="str">
        <f>DANE!I19</f>
        <v>Zinc (Zn)</v>
      </c>
      <c r="D39" s="190" t="s">
        <v>318</v>
      </c>
      <c r="E39" s="94"/>
      <c r="F39" s="176" t="str">
        <f>DANE!J19</f>
        <v>Not detected**</v>
      </c>
      <c r="G39" s="94"/>
      <c r="H39" s="177" t="s">
        <v>280</v>
      </c>
      <c r="I39" s="55"/>
      <c r="K39" s="55"/>
      <c r="L39" s="55"/>
      <c r="M39" s="55"/>
      <c r="N39" s="55"/>
      <c r="O39" s="55"/>
      <c r="P39" s="55"/>
      <c r="Q39" s="55"/>
      <c r="R39" s="55"/>
      <c r="S39" s="55"/>
      <c r="T39" s="55"/>
      <c r="U39" s="55"/>
      <c r="V39" s="55"/>
    </row>
    <row r="40" ht="15.75" customHeight="1">
      <c r="A40" s="104" t="s">
        <v>233</v>
      </c>
      <c r="B40" s="120"/>
      <c r="C40" s="28" t="str">
        <f>DANE!I20</f>
        <v>Mercury (Hg)</v>
      </c>
      <c r="D40" s="190" t="s">
        <v>318</v>
      </c>
      <c r="E40" s="94"/>
      <c r="F40" s="176" t="str">
        <f>DANE!J20</f>
        <v>Not detected**</v>
      </c>
      <c r="G40" s="94"/>
      <c r="H40" s="177" t="s">
        <v>280</v>
      </c>
      <c r="I40" s="55"/>
      <c r="K40" s="55"/>
      <c r="L40" s="55"/>
      <c r="M40" s="55"/>
      <c r="N40" s="55"/>
      <c r="O40" s="55"/>
      <c r="P40" s="55"/>
      <c r="Q40" s="55"/>
      <c r="R40" s="55"/>
      <c r="S40" s="55"/>
      <c r="T40" s="55"/>
      <c r="U40" s="55"/>
      <c r="V40" s="55"/>
    </row>
    <row r="41" ht="15.75" customHeight="1">
      <c r="A41" s="104" t="s">
        <v>235</v>
      </c>
      <c r="B41" s="122"/>
      <c r="C41" s="28" t="str">
        <f>DANE!I21</f>
        <v>Arsenic (As)</v>
      </c>
      <c r="D41" s="190" t="s">
        <v>318</v>
      </c>
      <c r="E41" s="94"/>
      <c r="F41" s="176" t="str">
        <f>DANE!J21</f>
        <v>Not detected**</v>
      </c>
      <c r="G41" s="94"/>
      <c r="H41" s="177" t="s">
        <v>280</v>
      </c>
      <c r="I41" s="55"/>
      <c r="K41" s="52"/>
      <c r="L41" s="55"/>
      <c r="M41" s="55"/>
      <c r="N41" s="55"/>
      <c r="O41" s="55"/>
      <c r="P41" s="55"/>
      <c r="Q41" s="55"/>
      <c r="R41" s="55"/>
      <c r="S41" s="55"/>
      <c r="T41" s="55"/>
      <c r="U41" s="55"/>
      <c r="V41" s="55"/>
    </row>
    <row r="42" ht="15.75" customHeight="1">
      <c r="A42" s="180" t="s">
        <v>238</v>
      </c>
      <c r="B42" s="159" t="s">
        <v>273</v>
      </c>
      <c r="C42" s="58"/>
      <c r="D42" s="58"/>
      <c r="E42" s="58"/>
      <c r="F42" s="58"/>
      <c r="G42" s="58"/>
      <c r="H42" s="126"/>
      <c r="I42" s="55"/>
      <c r="J42" s="55"/>
      <c r="K42" s="55"/>
      <c r="L42" s="55"/>
      <c r="M42" s="55"/>
      <c r="N42" s="55"/>
      <c r="O42" s="55"/>
      <c r="P42" s="55"/>
      <c r="Q42" s="55"/>
      <c r="R42" s="55"/>
      <c r="S42" s="55"/>
      <c r="T42" s="55"/>
      <c r="U42" s="55"/>
      <c r="V42" s="55"/>
    </row>
    <row r="43" ht="15.75" customHeight="1">
      <c r="A43" s="181" t="s">
        <v>315</v>
      </c>
      <c r="B43" s="182" t="s">
        <v>321</v>
      </c>
      <c r="C43" s="132"/>
      <c r="D43" s="132"/>
      <c r="E43" s="132"/>
      <c r="F43" s="132"/>
      <c r="G43" s="132"/>
      <c r="H43" s="130"/>
      <c r="I43" s="55"/>
      <c r="J43" s="55"/>
      <c r="K43" s="55"/>
      <c r="L43" s="55"/>
      <c r="M43" s="55"/>
      <c r="N43" s="55"/>
      <c r="O43" s="55"/>
      <c r="P43" s="55"/>
      <c r="Q43" s="55"/>
      <c r="R43" s="55"/>
      <c r="S43" s="55"/>
      <c r="T43" s="55"/>
      <c r="U43" s="55"/>
      <c r="V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row>
    <row r="47" ht="15.75" customHeight="1">
      <c r="A47" s="64"/>
      <c r="B47" s="64"/>
      <c r="C47" s="64"/>
      <c r="D47" s="64"/>
      <c r="E47" s="64"/>
      <c r="F47" s="64"/>
      <c r="G47" s="64"/>
      <c r="H47" s="64"/>
      <c r="I47" s="55"/>
      <c r="J47" s="55"/>
      <c r="K47" s="55"/>
      <c r="L47" s="55"/>
      <c r="M47" s="55"/>
      <c r="N47" s="55"/>
      <c r="O47" s="55"/>
      <c r="P47" s="55"/>
      <c r="Q47" s="55"/>
      <c r="R47" s="55"/>
      <c r="S47" s="55"/>
      <c r="T47" s="55"/>
      <c r="U47" s="55"/>
      <c r="V47" s="55"/>
    </row>
    <row r="48" ht="24.0" customHeight="1">
      <c r="I48" s="55"/>
      <c r="J48" s="55"/>
      <c r="K48" s="55"/>
      <c r="L48" s="55"/>
      <c r="M48" s="55"/>
      <c r="N48" s="55"/>
      <c r="O48" s="55"/>
      <c r="P48" s="55"/>
      <c r="Q48" s="55"/>
      <c r="R48" s="55"/>
      <c r="S48" s="55"/>
      <c r="T48" s="55"/>
      <c r="U48" s="55"/>
      <c r="V48" s="55"/>
    </row>
    <row r="49" ht="15.75" customHeight="1">
      <c r="A49" s="191"/>
      <c r="B49" s="192"/>
      <c r="C49" s="192"/>
      <c r="D49" s="192"/>
      <c r="E49" s="192"/>
      <c r="F49" s="192"/>
      <c r="G49" s="192"/>
      <c r="H49" s="192"/>
      <c r="I49" s="55"/>
      <c r="J49" s="55"/>
      <c r="K49" s="55"/>
      <c r="L49" s="55"/>
      <c r="M49" s="55"/>
      <c r="N49" s="55"/>
      <c r="O49" s="55"/>
      <c r="P49" s="55"/>
      <c r="Q49" s="55"/>
      <c r="R49" s="55"/>
      <c r="S49" s="55"/>
      <c r="T49" s="55"/>
      <c r="U49" s="55"/>
      <c r="V49" s="55"/>
    </row>
    <row r="50" ht="15.75" customHeight="1">
      <c r="A50" s="138"/>
      <c r="B50" s="193"/>
      <c r="C50" s="193"/>
      <c r="D50" s="193"/>
      <c r="E50" s="193"/>
      <c r="F50" s="193"/>
      <c r="G50" s="193"/>
      <c r="H50" s="193"/>
      <c r="I50" s="55"/>
      <c r="J50" s="55"/>
      <c r="K50" s="55"/>
      <c r="L50" s="55"/>
      <c r="M50" s="55"/>
      <c r="N50" s="55"/>
      <c r="O50" s="55"/>
      <c r="P50" s="55"/>
      <c r="Q50" s="55"/>
      <c r="R50" s="55"/>
      <c r="S50" s="55"/>
      <c r="T50" s="55"/>
      <c r="U50" s="55"/>
      <c r="V50" s="55"/>
    </row>
    <row r="51" ht="15.75" customHeight="1">
      <c r="A51" s="194"/>
      <c r="B51" s="195"/>
      <c r="C51" s="195"/>
      <c r="D51" s="195"/>
      <c r="E51" s="195"/>
      <c r="F51" s="195"/>
      <c r="G51" s="195"/>
      <c r="H51" s="195"/>
      <c r="I51" s="55"/>
      <c r="J51" s="55"/>
      <c r="K51" s="55"/>
      <c r="L51" s="55"/>
      <c r="M51" s="55"/>
      <c r="N51" s="55"/>
      <c r="O51" s="55"/>
      <c r="P51" s="55"/>
      <c r="Q51" s="55"/>
      <c r="R51" s="55"/>
      <c r="S51" s="55"/>
      <c r="T51" s="55"/>
      <c r="U51" s="55"/>
      <c r="V51" s="55"/>
    </row>
    <row r="52" ht="15.75" customHeight="1">
      <c r="I52" s="55"/>
      <c r="J52" s="55"/>
      <c r="K52" s="55"/>
      <c r="L52" s="55"/>
      <c r="M52" s="55"/>
      <c r="N52" s="55"/>
      <c r="O52" s="55"/>
      <c r="P52" s="55"/>
      <c r="Q52" s="55"/>
      <c r="R52" s="55"/>
      <c r="S52" s="55"/>
      <c r="T52" s="55"/>
      <c r="U52" s="55"/>
      <c r="V52" s="55"/>
    </row>
    <row r="53" ht="15.75" customHeight="1">
      <c r="I53" s="55"/>
      <c r="J53" s="55"/>
      <c r="K53" s="55"/>
      <c r="L53" s="55"/>
      <c r="M53" s="55"/>
      <c r="N53" s="55"/>
      <c r="O53" s="55"/>
      <c r="P53" s="55"/>
      <c r="Q53" s="55"/>
      <c r="R53" s="55"/>
      <c r="S53" s="55"/>
      <c r="T53" s="55"/>
      <c r="U53" s="55"/>
      <c r="V53" s="55"/>
    </row>
    <row r="54" ht="15.75" customHeight="1">
      <c r="A54" s="187" t="s">
        <v>274</v>
      </c>
      <c r="H54" s="67"/>
      <c r="I54" s="55"/>
      <c r="J54" s="55"/>
      <c r="K54" s="55"/>
      <c r="L54" s="55"/>
      <c r="M54" s="55"/>
      <c r="N54" s="55"/>
      <c r="O54" s="55"/>
      <c r="P54" s="55"/>
      <c r="Q54" s="55"/>
      <c r="R54" s="55"/>
      <c r="S54" s="55"/>
      <c r="T54" s="55"/>
      <c r="U54" s="55"/>
      <c r="V54" s="55"/>
    </row>
    <row r="55" ht="15.75" customHeight="1">
      <c r="A55" s="143" t="s">
        <v>275</v>
      </c>
      <c r="B55" s="144"/>
      <c r="C55" s="144"/>
      <c r="D55" s="144"/>
      <c r="E55" s="144"/>
      <c r="F55" s="144"/>
      <c r="G55" s="144"/>
      <c r="H55" s="145"/>
      <c r="I55" s="55"/>
      <c r="J55" s="55"/>
      <c r="K55" s="55"/>
      <c r="L55" s="55"/>
      <c r="M55" s="55"/>
      <c r="N55" s="55"/>
      <c r="O55" s="55"/>
      <c r="P55" s="55"/>
      <c r="Q55" s="55"/>
      <c r="R55" s="55"/>
      <c r="S55" s="55"/>
      <c r="T55" s="55"/>
      <c r="U55" s="55"/>
      <c r="V55" s="55"/>
    </row>
    <row r="56" ht="15.75" customHeight="1">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sheetData>
  <mergeCells count="70">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F29:G29"/>
    <mergeCell ref="D30:E30"/>
    <mergeCell ref="F30:G30"/>
    <mergeCell ref="D38:E38"/>
    <mergeCell ref="F38:G38"/>
    <mergeCell ref="D39:E39"/>
    <mergeCell ref="F39:G39"/>
    <mergeCell ref="D40:E40"/>
    <mergeCell ref="F40:G40"/>
    <mergeCell ref="D41:E41"/>
    <mergeCell ref="F41:G41"/>
    <mergeCell ref="B42:H42"/>
    <mergeCell ref="B43:H43"/>
    <mergeCell ref="A54:H54"/>
    <mergeCell ref="A55:H55"/>
    <mergeCell ref="B24:E24"/>
    <mergeCell ref="F24:H24"/>
    <mergeCell ref="B26:C26"/>
    <mergeCell ref="D27:E27"/>
    <mergeCell ref="F27:G27"/>
    <mergeCell ref="B28:B41"/>
    <mergeCell ref="F28:G28"/>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s>
  <printOptions horizontalCentered="1" verticalCentered="1"/>
  <pageMargins bottom="0.75" footer="0.0" header="0.0" left="0.25" right="0.25"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1"/>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189</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65" t="s">
        <v>190</v>
      </c>
      <c r="D9" s="54"/>
      <c r="E9" s="54"/>
      <c r="F9" s="66" t="str">
        <f>DANE!J2</f>
        <v/>
      </c>
      <c r="G9" s="67"/>
      <c r="H9" s="64"/>
      <c r="I9" s="55"/>
      <c r="J9" s="55"/>
      <c r="K9" s="55"/>
      <c r="L9" s="55"/>
      <c r="M9" s="55"/>
      <c r="N9" s="55"/>
      <c r="O9" s="55"/>
      <c r="P9" s="55"/>
      <c r="Q9" s="55"/>
      <c r="R9" s="55"/>
      <c r="S9" s="55"/>
      <c r="T9" s="55"/>
      <c r="U9" s="55"/>
      <c r="V9" s="55"/>
    </row>
    <row r="10" ht="15.75" customHeight="1">
      <c r="A10" s="68" t="s">
        <v>191</v>
      </c>
      <c r="B10" s="69"/>
      <c r="C10" s="70" t="str">
        <f>DANE!C2</f>
        <v/>
      </c>
      <c r="D10" s="71"/>
      <c r="E10" s="71"/>
      <c r="F10" s="71"/>
      <c r="G10" s="71"/>
      <c r="H10" s="69"/>
      <c r="I10" s="55"/>
      <c r="J10" s="55"/>
      <c r="K10" s="55"/>
      <c r="L10" s="55"/>
      <c r="M10" s="55"/>
      <c r="N10" s="55"/>
      <c r="O10" s="55"/>
      <c r="P10" s="55"/>
      <c r="Q10" s="55"/>
      <c r="R10" s="55"/>
      <c r="S10" s="55"/>
      <c r="T10" s="55"/>
      <c r="U10" s="55"/>
      <c r="V10" s="55"/>
    </row>
    <row r="11" ht="13.5" customHeight="1">
      <c r="A11" s="72"/>
      <c r="B11" s="73"/>
      <c r="C11" s="74" t="str">
        <f>DANE!D2</f>
        <v/>
      </c>
      <c r="H11" s="73"/>
      <c r="I11" s="55"/>
      <c r="J11" s="55"/>
      <c r="K11" s="55"/>
      <c r="L11" s="55"/>
      <c r="M11" s="55"/>
      <c r="N11" s="55"/>
      <c r="O11" s="55"/>
      <c r="P11" s="55"/>
      <c r="Q11" s="55"/>
      <c r="R11" s="55"/>
      <c r="S11" s="55"/>
      <c r="T11" s="55"/>
      <c r="U11" s="55"/>
      <c r="V11" s="55"/>
    </row>
    <row r="12" ht="13.5" customHeight="1">
      <c r="A12" s="75"/>
      <c r="B12" s="76"/>
      <c r="C12" s="75"/>
      <c r="D12" s="77"/>
      <c r="E12" s="77"/>
      <c r="F12" s="77"/>
      <c r="G12" s="77"/>
      <c r="H12" s="76"/>
      <c r="I12" s="55"/>
      <c r="J12" s="164"/>
      <c r="K12" s="164"/>
      <c r="L12" s="164"/>
      <c r="M12" s="164"/>
      <c r="N12" s="164"/>
      <c r="O12" s="55"/>
      <c r="P12" s="55"/>
      <c r="Q12" s="55"/>
      <c r="R12" s="55"/>
      <c r="S12" s="55"/>
      <c r="T12" s="55"/>
      <c r="U12" s="55"/>
      <c r="V12" s="55"/>
    </row>
    <row r="13" ht="23.25" customHeight="1">
      <c r="A13" s="78" t="s">
        <v>192</v>
      </c>
      <c r="B13" s="71"/>
      <c r="C13" s="79" t="s">
        <v>193</v>
      </c>
      <c r="D13" s="80"/>
      <c r="E13" s="80"/>
      <c r="F13" s="81"/>
      <c r="G13" s="82" t="s">
        <v>194</v>
      </c>
      <c r="H13" s="69"/>
      <c r="I13" s="165"/>
      <c r="J13" s="166"/>
      <c r="K13" s="166"/>
      <c r="L13" s="166"/>
      <c r="M13" s="166"/>
      <c r="N13" s="166"/>
      <c r="O13" s="114"/>
      <c r="P13" s="55"/>
      <c r="Q13" s="55"/>
      <c r="R13" s="55"/>
      <c r="S13" s="55"/>
      <c r="T13" s="55"/>
      <c r="U13" s="55"/>
      <c r="V13" s="55"/>
    </row>
    <row r="14" ht="13.5" customHeight="1">
      <c r="A14" s="83" t="s">
        <v>195</v>
      </c>
      <c r="C14" s="84" t="s">
        <v>196</v>
      </c>
      <c r="D14" s="85"/>
      <c r="E14" s="85"/>
      <c r="F14" s="86"/>
      <c r="G14" s="87" t="s">
        <v>197</v>
      </c>
      <c r="H14" s="73"/>
      <c r="I14" s="165"/>
      <c r="J14" s="166"/>
      <c r="K14" s="166"/>
      <c r="L14" s="166"/>
      <c r="M14" s="166"/>
      <c r="N14" s="166"/>
      <c r="O14" s="114"/>
      <c r="P14" s="55"/>
      <c r="Q14" s="55"/>
      <c r="R14" s="55"/>
      <c r="S14" s="55"/>
      <c r="T14" s="55"/>
      <c r="U14" s="55"/>
      <c r="V14" s="55"/>
    </row>
    <row r="15" ht="21.75" customHeight="1">
      <c r="A15" s="88" t="str">
        <f>DANE!B2</f>
        <v/>
      </c>
      <c r="B15" s="71"/>
      <c r="C15" s="89" t="str">
        <f>DANE!H2</f>
        <v/>
      </c>
      <c r="F15" s="73"/>
      <c r="G15" s="90" t="str">
        <f>DANE!C5</f>
        <v>Prawidłowy</v>
      </c>
      <c r="H15" s="69"/>
      <c r="I15" s="165"/>
      <c r="J15" s="166"/>
      <c r="K15" s="166"/>
      <c r="L15" s="166"/>
      <c r="M15" s="166"/>
      <c r="N15" s="166"/>
      <c r="O15" s="114"/>
      <c r="P15" s="55"/>
      <c r="Q15" s="55"/>
      <c r="R15" s="55"/>
      <c r="S15" s="55"/>
      <c r="T15" s="55"/>
      <c r="U15" s="55"/>
      <c r="V15" s="55"/>
    </row>
    <row r="16" ht="24.75" customHeight="1">
      <c r="A16" s="91" t="s">
        <v>198</v>
      </c>
      <c r="B16" s="71"/>
      <c r="C16" s="91" t="s">
        <v>199</v>
      </c>
      <c r="D16" s="69"/>
      <c r="E16" s="91" t="s">
        <v>200</v>
      </c>
      <c r="F16" s="69"/>
      <c r="G16" s="82" t="s">
        <v>13</v>
      </c>
      <c r="H16" s="69"/>
      <c r="I16" s="165"/>
      <c r="J16" s="166"/>
      <c r="K16" s="166"/>
      <c r="L16" s="166"/>
      <c r="M16" s="166"/>
      <c r="N16" s="166"/>
      <c r="O16" s="114"/>
      <c r="P16" s="55"/>
      <c r="Q16" s="55"/>
      <c r="R16" s="55"/>
      <c r="S16" s="55"/>
      <c r="T16" s="55"/>
      <c r="U16" s="55"/>
      <c r="V16" s="55"/>
    </row>
    <row r="17" ht="14.25" customHeight="1">
      <c r="A17" s="83" t="s">
        <v>201</v>
      </c>
      <c r="C17" s="83" t="s">
        <v>201</v>
      </c>
      <c r="D17" s="73"/>
      <c r="E17" s="75"/>
      <c r="F17" s="76"/>
      <c r="G17" s="77"/>
      <c r="H17" s="76"/>
      <c r="I17" s="165"/>
      <c r="J17" s="166"/>
      <c r="K17" s="166"/>
      <c r="L17" s="166"/>
      <c r="M17" s="166"/>
      <c r="N17" s="166"/>
      <c r="O17" s="114"/>
      <c r="P17" s="55"/>
      <c r="Q17" s="55"/>
      <c r="R17" s="55"/>
      <c r="S17" s="55"/>
      <c r="T17" s="55"/>
      <c r="U17" s="55"/>
      <c r="V17" s="55"/>
    </row>
    <row r="18" ht="19.5" customHeight="1">
      <c r="A18" s="92" t="s">
        <v>202</v>
      </c>
      <c r="B18" s="93"/>
      <c r="C18" s="92" t="s">
        <v>202</v>
      </c>
      <c r="D18" s="94"/>
      <c r="E18" s="92" t="str">
        <f>DANE!E2</f>
        <v/>
      </c>
      <c r="F18" s="94"/>
      <c r="G18" s="95">
        <f>H7</f>
        <v>44005</v>
      </c>
      <c r="H18" s="94"/>
      <c r="I18" s="165"/>
      <c r="J18" s="166"/>
      <c r="K18" s="166"/>
      <c r="L18" s="166"/>
      <c r="M18" s="166"/>
      <c r="N18" s="166"/>
      <c r="O18" s="114"/>
      <c r="P18" s="55"/>
      <c r="Q18" s="55"/>
      <c r="R18" s="55"/>
      <c r="S18" s="55"/>
      <c r="T18" s="55"/>
      <c r="U18" s="55"/>
      <c r="V18" s="55"/>
    </row>
    <row r="19" ht="27.0" customHeight="1">
      <c r="A19" s="96" t="s">
        <v>203</v>
      </c>
      <c r="B19" s="77"/>
      <c r="C19" s="77"/>
      <c r="D19" s="76"/>
      <c r="E19" s="97" t="s">
        <v>21</v>
      </c>
      <c r="F19" s="77"/>
      <c r="G19" s="77"/>
      <c r="H19" s="76"/>
      <c r="I19" s="165"/>
      <c r="J19" s="166"/>
      <c r="K19" s="166"/>
      <c r="L19" s="166"/>
      <c r="M19" s="166"/>
      <c r="N19" s="166"/>
      <c r="O19" s="114"/>
      <c r="P19" s="55"/>
      <c r="Q19" s="55"/>
      <c r="R19" s="55"/>
      <c r="S19" s="55"/>
      <c r="T19" s="55"/>
      <c r="U19" s="55"/>
      <c r="V19" s="55"/>
    </row>
    <row r="20" ht="25.5" customHeight="1">
      <c r="A20" s="98"/>
      <c r="B20" s="77"/>
      <c r="C20" s="77"/>
      <c r="D20" s="99"/>
      <c r="E20" s="100" t="s">
        <v>22</v>
      </c>
      <c r="F20" s="77"/>
      <c r="G20" s="77"/>
      <c r="H20" s="76"/>
      <c r="I20" s="165"/>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01" t="s">
        <v>204</v>
      </c>
      <c r="C22" s="102"/>
      <c r="D22" s="64"/>
      <c r="E22" s="64"/>
      <c r="F22" s="64"/>
      <c r="G22" s="64"/>
      <c r="H22" s="64"/>
      <c r="I22" s="165"/>
      <c r="J22" s="166"/>
      <c r="K22" s="166"/>
      <c r="L22" s="166"/>
      <c r="M22" s="166"/>
      <c r="N22" s="166"/>
      <c r="O22" s="114"/>
      <c r="P22" s="55"/>
      <c r="Q22" s="55"/>
      <c r="R22" s="55"/>
      <c r="S22" s="55"/>
      <c r="T22" s="55"/>
      <c r="U22" s="55"/>
      <c r="V22" s="55"/>
    </row>
    <row r="23" ht="15.75" customHeight="1">
      <c r="A23" s="103" t="s">
        <v>205</v>
      </c>
      <c r="B23" s="103" t="s">
        <v>206</v>
      </c>
      <c r="C23" s="71"/>
      <c r="D23" s="71"/>
      <c r="E23" s="69"/>
      <c r="F23" s="82" t="s">
        <v>207</v>
      </c>
      <c r="G23" s="71"/>
      <c r="H23" s="69"/>
      <c r="I23" s="165"/>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65"/>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09" t="s">
        <v>209</v>
      </c>
      <c r="C26" s="102"/>
      <c r="D26" s="64"/>
      <c r="E26" s="64"/>
      <c r="F26" s="64"/>
      <c r="G26" s="64"/>
      <c r="H26" s="64"/>
      <c r="I26" s="165"/>
      <c r="J26" s="166"/>
      <c r="K26" s="166"/>
      <c r="L26" s="166"/>
      <c r="M26" s="166"/>
      <c r="N26" s="166"/>
      <c r="O26" s="114"/>
      <c r="P26" s="55"/>
      <c r="Q26" s="55"/>
      <c r="R26" s="55"/>
      <c r="S26" s="55"/>
      <c r="T26" s="55"/>
      <c r="U26" s="55"/>
      <c r="V26" s="55"/>
    </row>
    <row r="27" ht="23.25" customHeight="1">
      <c r="A27" s="167" t="s">
        <v>205</v>
      </c>
      <c r="B27" s="188" t="s">
        <v>210</v>
      </c>
      <c r="C27" s="189" t="s">
        <v>211</v>
      </c>
      <c r="D27" s="170" t="s">
        <v>212</v>
      </c>
      <c r="E27" s="94"/>
      <c r="F27" s="170" t="s">
        <v>213</v>
      </c>
      <c r="G27" s="94"/>
      <c r="H27" s="167" t="s">
        <v>214</v>
      </c>
      <c r="I27" s="165"/>
      <c r="J27" s="166"/>
      <c r="K27" s="171"/>
      <c r="L27" s="166"/>
      <c r="M27" s="166"/>
      <c r="N27" s="166"/>
      <c r="O27" s="114"/>
      <c r="P27" s="55"/>
      <c r="Q27" s="55"/>
      <c r="R27" s="55"/>
      <c r="S27" s="55"/>
      <c r="T27" s="55"/>
      <c r="U27" s="55"/>
      <c r="V27" s="55"/>
    </row>
    <row r="28" ht="17.25" customHeight="1">
      <c r="A28" s="104" t="s">
        <v>208</v>
      </c>
      <c r="B28" s="116" t="str">
        <f>DANE!G2</f>
        <v/>
      </c>
      <c r="C28" s="28" t="str">
        <f>DANE!K8</f>
        <v>Metanol</v>
      </c>
      <c r="D28" s="190" t="s">
        <v>322</v>
      </c>
      <c r="E28" s="94"/>
      <c r="F28" s="176" t="str">
        <f>DANE!L8</f>
        <v>Nie wykryto**</v>
      </c>
      <c r="G28" s="94"/>
      <c r="H28" s="177" t="s">
        <v>280</v>
      </c>
      <c r="I28" s="165"/>
      <c r="K28" s="51"/>
      <c r="L28" s="51"/>
      <c r="M28" s="51"/>
      <c r="N28" s="166"/>
      <c r="O28" s="114"/>
      <c r="P28" s="55"/>
      <c r="Q28" s="55"/>
      <c r="R28" s="55"/>
      <c r="S28" s="55"/>
      <c r="T28" s="55"/>
      <c r="U28" s="55"/>
      <c r="V28" s="55"/>
    </row>
    <row r="29">
      <c r="A29" s="104" t="s">
        <v>217</v>
      </c>
      <c r="B29" s="120"/>
      <c r="C29" s="28" t="str">
        <f>DANE!K9</f>
        <v>Etanol</v>
      </c>
      <c r="D29" s="190" t="s">
        <v>322</v>
      </c>
      <c r="E29" s="94"/>
      <c r="F29" s="176" t="str">
        <f>DANE!L9</f>
        <v>Nie wykryto**</v>
      </c>
      <c r="G29" s="94"/>
      <c r="H29" s="177" t="s">
        <v>280</v>
      </c>
      <c r="I29" s="165"/>
      <c r="K29" s="166"/>
      <c r="L29" s="166"/>
      <c r="M29" s="166"/>
      <c r="N29" s="166"/>
      <c r="O29" s="114"/>
      <c r="P29" s="55"/>
      <c r="Q29" s="55"/>
      <c r="R29" s="55"/>
      <c r="S29" s="55"/>
      <c r="T29" s="55"/>
      <c r="U29" s="55"/>
      <c r="V29" s="55"/>
    </row>
    <row r="30" ht="15.75" customHeight="1">
      <c r="A30" s="104" t="s">
        <v>218</v>
      </c>
      <c r="B30" s="120"/>
      <c r="C30" s="28" t="str">
        <f>DANE!K10</f>
        <v>Aceton</v>
      </c>
      <c r="D30" s="190" t="s">
        <v>322</v>
      </c>
      <c r="E30" s="94"/>
      <c r="F30" s="176" t="str">
        <f>DANE!L10</f>
        <v>Nie wykryto**</v>
      </c>
      <c r="G30" s="94"/>
      <c r="H30" s="177" t="s">
        <v>280</v>
      </c>
      <c r="I30" s="165"/>
      <c r="K30" s="166"/>
      <c r="L30" s="166"/>
      <c r="M30" s="166"/>
      <c r="N30" s="166"/>
      <c r="O30" s="114"/>
      <c r="P30" s="55"/>
      <c r="Q30" s="55"/>
      <c r="R30" s="55"/>
      <c r="S30" s="55"/>
      <c r="T30" s="55"/>
      <c r="U30" s="55"/>
      <c r="V30" s="55"/>
    </row>
    <row r="31" ht="15.75" customHeight="1">
      <c r="A31" s="104" t="s">
        <v>220</v>
      </c>
      <c r="B31" s="120"/>
      <c r="C31" s="28" t="str">
        <f>DANE!K11</f>
        <v>Pentan</v>
      </c>
      <c r="D31" s="190" t="s">
        <v>322</v>
      </c>
      <c r="E31" s="94"/>
      <c r="F31" s="176" t="str">
        <f>DANE!L11</f>
        <v>Nie wykryto**</v>
      </c>
      <c r="G31" s="94"/>
      <c r="H31" s="177" t="s">
        <v>280</v>
      </c>
      <c r="I31" s="165"/>
      <c r="R31" s="55"/>
      <c r="S31" s="55"/>
      <c r="T31" s="55"/>
      <c r="U31" s="55"/>
      <c r="V31" s="55"/>
    </row>
    <row r="32" ht="15.75" customHeight="1">
      <c r="A32" s="104" t="s">
        <v>222</v>
      </c>
      <c r="B32" s="120"/>
      <c r="C32" s="28" t="str">
        <f>DANE!K12</f>
        <v>Heksan</v>
      </c>
      <c r="D32" s="190" t="s">
        <v>322</v>
      </c>
      <c r="E32" s="94"/>
      <c r="F32" s="176" t="str">
        <f>DANE!L12</f>
        <v>Nie wykryto**</v>
      </c>
      <c r="G32" s="94"/>
      <c r="H32" s="177" t="s">
        <v>280</v>
      </c>
      <c r="I32" s="165"/>
      <c r="K32" s="166"/>
      <c r="L32" s="166"/>
      <c r="M32" s="166"/>
      <c r="N32" s="166"/>
      <c r="O32" s="114"/>
      <c r="P32" s="55"/>
      <c r="Q32" s="55"/>
      <c r="R32" s="55"/>
      <c r="S32" s="55"/>
      <c r="T32" s="55"/>
      <c r="U32" s="55"/>
      <c r="V32" s="55"/>
    </row>
    <row r="33" ht="15.75" customHeight="1">
      <c r="A33" s="104" t="s">
        <v>223</v>
      </c>
      <c r="B33" s="122"/>
      <c r="C33" s="28" t="str">
        <f>DANE!K13</f>
        <v>Heptan</v>
      </c>
      <c r="D33" s="190" t="s">
        <v>322</v>
      </c>
      <c r="E33" s="94"/>
      <c r="F33" s="176" t="str">
        <f>DANE!L13</f>
        <v>Nie wykryto**</v>
      </c>
      <c r="G33" s="94"/>
      <c r="H33" s="177" t="s">
        <v>280</v>
      </c>
      <c r="I33" s="165"/>
      <c r="K33" s="166"/>
      <c r="L33" s="166"/>
      <c r="M33" s="166"/>
      <c r="N33" s="166"/>
      <c r="O33" s="114"/>
      <c r="P33" s="55"/>
      <c r="Q33" s="55"/>
      <c r="R33" s="55"/>
      <c r="S33" s="55"/>
      <c r="T33" s="55"/>
      <c r="U33" s="55"/>
      <c r="V33" s="55"/>
    </row>
    <row r="34" ht="15.75" customHeight="1">
      <c r="A34" s="180" t="s">
        <v>238</v>
      </c>
      <c r="B34" s="125" t="s">
        <v>239</v>
      </c>
      <c r="C34" s="58"/>
      <c r="D34" s="58"/>
      <c r="E34" s="58"/>
      <c r="F34" s="58"/>
      <c r="G34" s="58"/>
      <c r="H34" s="126"/>
      <c r="I34" s="55"/>
      <c r="J34" s="55"/>
      <c r="K34" s="55"/>
      <c r="L34" s="55"/>
      <c r="M34" s="55"/>
      <c r="N34" s="55"/>
      <c r="O34" s="55"/>
      <c r="P34" s="55"/>
      <c r="Q34" s="55"/>
      <c r="R34" s="55"/>
      <c r="S34" s="55"/>
      <c r="T34" s="55"/>
      <c r="U34" s="55"/>
      <c r="V34" s="55"/>
    </row>
    <row r="35" ht="15.75" customHeight="1">
      <c r="A35" s="181" t="s">
        <v>319</v>
      </c>
      <c r="B35" s="182" t="s">
        <v>323</v>
      </c>
      <c r="C35" s="132"/>
      <c r="D35" s="132"/>
      <c r="E35" s="132"/>
      <c r="F35" s="132"/>
      <c r="G35" s="132"/>
      <c r="H35" s="130"/>
      <c r="I35" s="55"/>
      <c r="J35" s="55"/>
      <c r="K35" s="55"/>
      <c r="L35" s="55"/>
      <c r="M35" s="55"/>
      <c r="N35" s="55"/>
      <c r="O35" s="55"/>
      <c r="P35" s="55"/>
      <c r="Q35" s="55"/>
      <c r="R35" s="55"/>
      <c r="S35" s="55"/>
      <c r="T35" s="55"/>
      <c r="U35" s="55"/>
      <c r="V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row>
    <row r="39" ht="15.75" customHeight="1">
      <c r="A39" s="64"/>
      <c r="B39" s="64"/>
      <c r="C39" s="64"/>
      <c r="D39" s="64"/>
      <c r="E39" s="64"/>
      <c r="F39" s="64"/>
      <c r="G39" s="64"/>
      <c r="H39" s="64"/>
      <c r="I39" s="55"/>
      <c r="J39" s="55"/>
      <c r="K39" s="55"/>
      <c r="L39" s="55"/>
      <c r="M39" s="55"/>
      <c r="N39" s="55"/>
      <c r="O39" s="55"/>
      <c r="P39" s="55"/>
      <c r="Q39" s="55"/>
      <c r="R39" s="55"/>
      <c r="S39" s="55"/>
      <c r="T39" s="55"/>
      <c r="U39" s="55"/>
      <c r="V39" s="55"/>
    </row>
    <row r="40" ht="24.0" customHeight="1">
      <c r="I40" s="55"/>
      <c r="J40" s="55"/>
      <c r="K40" s="55"/>
      <c r="L40" s="55"/>
      <c r="M40" s="55"/>
      <c r="N40" s="55"/>
      <c r="O40" s="55"/>
      <c r="P40" s="55"/>
      <c r="Q40" s="55"/>
      <c r="R40" s="55"/>
      <c r="S40" s="55"/>
      <c r="T40" s="55"/>
      <c r="U40" s="55"/>
      <c r="V40" s="55"/>
    </row>
    <row r="41" ht="15.75" customHeight="1">
      <c r="A41" s="191"/>
      <c r="B41" s="192"/>
      <c r="C41" s="192"/>
      <c r="D41" s="192"/>
      <c r="E41" s="192"/>
      <c r="F41" s="192"/>
      <c r="G41" s="192"/>
      <c r="H41" s="192"/>
      <c r="I41" s="55"/>
      <c r="J41" s="55"/>
      <c r="K41" s="55"/>
      <c r="L41" s="55"/>
      <c r="M41" s="55"/>
      <c r="N41" s="55"/>
      <c r="O41" s="55"/>
      <c r="P41" s="55"/>
      <c r="Q41" s="55"/>
      <c r="R41" s="55"/>
      <c r="S41" s="55"/>
      <c r="T41" s="55"/>
      <c r="U41" s="55"/>
      <c r="V41" s="55"/>
    </row>
    <row r="42" ht="15.75" customHeight="1">
      <c r="A42" s="138"/>
      <c r="B42" s="193"/>
      <c r="C42" s="193"/>
      <c r="D42" s="193"/>
      <c r="E42" s="193"/>
      <c r="F42" s="193"/>
      <c r="G42" s="193"/>
      <c r="H42" s="193"/>
      <c r="I42" s="55"/>
      <c r="J42" s="55"/>
      <c r="K42" s="55"/>
      <c r="L42" s="55"/>
      <c r="M42" s="55"/>
      <c r="N42" s="55"/>
      <c r="O42" s="55"/>
      <c r="P42" s="55"/>
      <c r="Q42" s="55"/>
      <c r="R42" s="55"/>
      <c r="S42" s="55"/>
      <c r="T42" s="55"/>
      <c r="U42" s="55"/>
      <c r="V42" s="55"/>
    </row>
    <row r="43" ht="15.75" customHeight="1">
      <c r="A43" s="194"/>
      <c r="B43" s="195"/>
      <c r="C43" s="195"/>
      <c r="D43" s="195"/>
      <c r="E43" s="195"/>
      <c r="F43" s="195"/>
      <c r="G43" s="195"/>
      <c r="H43" s="195"/>
      <c r="I43" s="55"/>
      <c r="J43" s="55"/>
      <c r="K43" s="55"/>
      <c r="L43" s="55"/>
      <c r="M43" s="55"/>
      <c r="N43" s="55"/>
      <c r="O43" s="55"/>
      <c r="P43" s="55"/>
      <c r="Q43" s="55"/>
      <c r="R43" s="55"/>
      <c r="S43" s="55"/>
      <c r="T43" s="55"/>
      <c r="U43" s="55"/>
      <c r="V43" s="55"/>
    </row>
    <row r="44" ht="15.75" customHeight="1">
      <c r="I44" s="55"/>
      <c r="J44" s="55"/>
      <c r="K44" s="55"/>
      <c r="L44" s="55"/>
      <c r="M44" s="55"/>
      <c r="N44" s="55"/>
      <c r="O44" s="55"/>
      <c r="P44" s="55"/>
      <c r="Q44" s="55"/>
      <c r="R44" s="55"/>
      <c r="S44" s="55"/>
      <c r="T44" s="55"/>
      <c r="U44" s="55"/>
      <c r="V44" s="55"/>
    </row>
    <row r="45" ht="15.75" customHeight="1">
      <c r="I45" s="55"/>
      <c r="J45" s="55"/>
      <c r="K45" s="55"/>
      <c r="L45" s="55"/>
      <c r="M45" s="55"/>
      <c r="N45" s="55"/>
      <c r="O45" s="55"/>
      <c r="P45" s="55"/>
      <c r="Q45" s="55"/>
      <c r="R45" s="55"/>
      <c r="S45" s="55"/>
      <c r="T45" s="55"/>
      <c r="U45" s="55"/>
      <c r="V45" s="55"/>
    </row>
    <row r="46" ht="15.75" customHeight="1">
      <c r="A46" s="183" t="s">
        <v>241</v>
      </c>
      <c r="H46" s="67"/>
      <c r="I46" s="55"/>
      <c r="J46" s="55"/>
      <c r="K46" s="55"/>
      <c r="L46" s="55"/>
      <c r="M46" s="55"/>
      <c r="N46" s="55"/>
      <c r="O46" s="55"/>
      <c r="P46" s="55"/>
      <c r="Q46" s="55"/>
      <c r="R46" s="55"/>
      <c r="S46" s="55"/>
      <c r="T46" s="55"/>
      <c r="U46" s="55"/>
      <c r="V46" s="55"/>
    </row>
    <row r="47" ht="15.75" customHeight="1">
      <c r="A47" s="143" t="s">
        <v>242</v>
      </c>
      <c r="B47" s="144"/>
      <c r="C47" s="144"/>
      <c r="D47" s="144"/>
      <c r="E47" s="144"/>
      <c r="F47" s="144"/>
      <c r="G47" s="144"/>
      <c r="H47" s="145"/>
      <c r="I47" s="55"/>
      <c r="J47" s="55"/>
      <c r="K47" s="55"/>
      <c r="L47" s="55"/>
      <c r="M47" s="55"/>
      <c r="N47" s="55"/>
      <c r="O47" s="55"/>
      <c r="P47" s="55"/>
      <c r="Q47" s="55"/>
      <c r="R47" s="55"/>
      <c r="S47" s="55"/>
      <c r="T47" s="55"/>
      <c r="U47" s="55"/>
      <c r="V47" s="55"/>
    </row>
    <row r="48" ht="15.75" customHeight="1">
      <c r="I48" s="55"/>
      <c r="J48" s="55"/>
      <c r="K48" s="55"/>
      <c r="L48" s="55"/>
      <c r="M48" s="55"/>
      <c r="N48" s="55"/>
      <c r="O48" s="55"/>
      <c r="P48" s="55"/>
      <c r="Q48" s="55"/>
      <c r="R48" s="55"/>
      <c r="S48" s="55"/>
      <c r="T48" s="55"/>
      <c r="U48" s="55"/>
      <c r="V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sheetData>
  <mergeCells count="54">
    <mergeCell ref="F29:G29"/>
    <mergeCell ref="D30:E30"/>
    <mergeCell ref="F30:G30"/>
    <mergeCell ref="D31:E31"/>
    <mergeCell ref="F31:G31"/>
    <mergeCell ref="D32:E32"/>
    <mergeCell ref="F32:G32"/>
    <mergeCell ref="D33:E33"/>
    <mergeCell ref="F33:G33"/>
    <mergeCell ref="B34:H34"/>
    <mergeCell ref="B35:H35"/>
    <mergeCell ref="A46:H46"/>
    <mergeCell ref="A47:H47"/>
    <mergeCell ref="B24:E24"/>
    <mergeCell ref="F24:H24"/>
    <mergeCell ref="B26:C26"/>
    <mergeCell ref="D27:E27"/>
    <mergeCell ref="F27:G27"/>
    <mergeCell ref="B28:B33"/>
    <mergeCell ref="F28:G28"/>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s>
  <printOptions horizontalCentered="1" verticalCentered="1"/>
  <pageMargins bottom="0.75" footer="0.0" header="0.0" left="0.25" right="0.25"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29"/>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243</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146" t="s">
        <v>244</v>
      </c>
      <c r="D9" s="54"/>
      <c r="E9" s="54"/>
      <c r="F9" s="66" t="str">
        <f>DANE!J2</f>
        <v/>
      </c>
      <c r="G9" s="67"/>
      <c r="H9" s="64"/>
      <c r="I9" s="55"/>
      <c r="J9" s="55"/>
      <c r="K9" s="55"/>
      <c r="L9" s="55"/>
      <c r="M9" s="55"/>
      <c r="N9" s="55"/>
      <c r="O9" s="55"/>
      <c r="P9" s="55"/>
      <c r="Q9" s="55"/>
      <c r="R9" s="55"/>
      <c r="S9" s="55"/>
      <c r="T9" s="55"/>
      <c r="U9" s="55"/>
      <c r="V9" s="55"/>
    </row>
    <row r="10" ht="15.75" customHeight="1">
      <c r="A10" s="147" t="s">
        <v>245</v>
      </c>
      <c r="B10" s="69"/>
      <c r="C10" s="70" t="str">
        <f>DANE!C2</f>
        <v/>
      </c>
      <c r="D10" s="71"/>
      <c r="E10" s="71"/>
      <c r="F10" s="71"/>
      <c r="G10" s="71"/>
      <c r="H10" s="69"/>
      <c r="I10" s="114"/>
      <c r="J10" s="55"/>
      <c r="K10" s="55"/>
      <c r="L10" s="55"/>
      <c r="M10" s="55"/>
      <c r="N10" s="55"/>
      <c r="O10" s="55"/>
      <c r="P10" s="55"/>
      <c r="Q10" s="55"/>
      <c r="R10" s="55"/>
      <c r="S10" s="55"/>
      <c r="T10" s="55"/>
      <c r="U10" s="55"/>
      <c r="V10" s="55"/>
    </row>
    <row r="11" ht="13.5" customHeight="1">
      <c r="A11" s="72"/>
      <c r="B11" s="73"/>
      <c r="C11" s="74" t="str">
        <f>DANE!D2</f>
        <v/>
      </c>
      <c r="H11" s="73"/>
      <c r="I11" s="114"/>
      <c r="J11" s="55"/>
      <c r="K11" s="55"/>
      <c r="L11" s="55"/>
      <c r="M11" s="55"/>
      <c r="N11" s="55"/>
      <c r="O11" s="55"/>
      <c r="P11" s="55"/>
      <c r="Q11" s="55"/>
      <c r="R11" s="55"/>
      <c r="S11" s="55"/>
      <c r="T11" s="55"/>
      <c r="U11" s="55"/>
      <c r="V11" s="55"/>
    </row>
    <row r="12" ht="13.5" customHeight="1">
      <c r="A12" s="75"/>
      <c r="B12" s="76"/>
      <c r="C12" s="75"/>
      <c r="D12" s="77"/>
      <c r="E12" s="77"/>
      <c r="F12" s="77"/>
      <c r="G12" s="77"/>
      <c r="H12" s="76"/>
      <c r="I12" s="114"/>
      <c r="J12" s="164"/>
      <c r="K12" s="164"/>
      <c r="L12" s="164"/>
      <c r="M12" s="164"/>
      <c r="N12" s="164"/>
      <c r="O12" s="55"/>
      <c r="P12" s="55"/>
      <c r="Q12" s="55"/>
      <c r="R12" s="55"/>
      <c r="S12" s="55"/>
      <c r="T12" s="55"/>
      <c r="U12" s="55"/>
      <c r="V12" s="55"/>
    </row>
    <row r="13" ht="23.25" customHeight="1">
      <c r="A13" s="91" t="s">
        <v>246</v>
      </c>
      <c r="B13" s="71"/>
      <c r="C13" s="148" t="s">
        <v>247</v>
      </c>
      <c r="D13" s="80"/>
      <c r="E13" s="80"/>
      <c r="F13" s="81"/>
      <c r="G13" s="149" t="s">
        <v>248</v>
      </c>
      <c r="H13" s="69"/>
      <c r="I13" s="184"/>
      <c r="J13" s="166"/>
      <c r="K13" s="166"/>
      <c r="L13" s="166"/>
      <c r="M13" s="166"/>
      <c r="N13" s="166"/>
      <c r="O13" s="114"/>
      <c r="P13" s="55"/>
      <c r="Q13" s="55"/>
      <c r="R13" s="55"/>
      <c r="S13" s="55"/>
      <c r="T13" s="55"/>
      <c r="U13" s="55"/>
      <c r="V13" s="55"/>
    </row>
    <row r="14" ht="21.0" customHeight="1">
      <c r="A14" s="150" t="s">
        <v>249</v>
      </c>
      <c r="C14" s="151" t="s">
        <v>250</v>
      </c>
      <c r="D14" s="85"/>
      <c r="E14" s="85"/>
      <c r="F14" s="86"/>
      <c r="G14" s="87" t="s">
        <v>251</v>
      </c>
      <c r="H14" s="73"/>
      <c r="I14" s="184"/>
      <c r="J14" s="166"/>
      <c r="K14" s="166"/>
      <c r="L14" s="166"/>
      <c r="M14" s="166"/>
      <c r="N14" s="166"/>
      <c r="O14" s="114"/>
      <c r="P14" s="55"/>
      <c r="Q14" s="55"/>
      <c r="R14" s="55"/>
      <c r="S14" s="55"/>
      <c r="T14" s="55"/>
      <c r="U14" s="55"/>
      <c r="V14" s="55"/>
    </row>
    <row r="15" ht="21.75" customHeight="1">
      <c r="A15" s="88" t="str">
        <f>DANE!B2</f>
        <v/>
      </c>
      <c r="B15" s="71"/>
      <c r="C15" s="89" t="str">
        <f>DANE!D7</f>
        <v>susz EN</v>
      </c>
      <c r="F15" s="73"/>
      <c r="G15" s="152" t="str">
        <f>DANE!D5</f>
        <v>Correct</v>
      </c>
      <c r="H15" s="69"/>
      <c r="I15" s="184"/>
      <c r="J15" s="166"/>
      <c r="K15" s="166"/>
      <c r="L15" s="166"/>
      <c r="M15" s="166"/>
      <c r="N15" s="166"/>
      <c r="O15" s="114"/>
      <c r="P15" s="55"/>
      <c r="Q15" s="55"/>
      <c r="R15" s="55"/>
      <c r="S15" s="55"/>
      <c r="T15" s="55"/>
      <c r="U15" s="55"/>
      <c r="V15" s="55"/>
    </row>
    <row r="16" ht="24.75" customHeight="1">
      <c r="A16" s="91" t="s">
        <v>252</v>
      </c>
      <c r="B16" s="71"/>
      <c r="C16" s="91" t="s">
        <v>253</v>
      </c>
      <c r="D16" s="69"/>
      <c r="E16" s="91" t="s">
        <v>254</v>
      </c>
      <c r="F16" s="69"/>
      <c r="G16" s="149" t="s">
        <v>255</v>
      </c>
      <c r="H16" s="69"/>
      <c r="I16" s="184"/>
      <c r="J16" s="166"/>
      <c r="K16" s="166"/>
      <c r="L16" s="166"/>
      <c r="M16" s="166"/>
      <c r="N16" s="166"/>
      <c r="O16" s="114"/>
      <c r="P16" s="55"/>
      <c r="Q16" s="55"/>
      <c r="R16" s="55"/>
      <c r="S16" s="55"/>
      <c r="T16" s="55"/>
      <c r="U16" s="55"/>
      <c r="V16" s="55"/>
    </row>
    <row r="17" ht="14.25" customHeight="1">
      <c r="A17" s="150" t="s">
        <v>256</v>
      </c>
      <c r="C17" s="150" t="s">
        <v>257</v>
      </c>
      <c r="D17" s="73"/>
      <c r="E17" s="75"/>
      <c r="F17" s="76"/>
      <c r="G17" s="77"/>
      <c r="H17" s="76"/>
      <c r="I17" s="184"/>
      <c r="J17" s="166"/>
      <c r="K17" s="166"/>
      <c r="L17" s="166"/>
      <c r="M17" s="166"/>
      <c r="N17" s="166"/>
      <c r="O17" s="114"/>
      <c r="P17" s="55"/>
      <c r="Q17" s="55"/>
      <c r="R17" s="55"/>
      <c r="S17" s="55"/>
      <c r="T17" s="55"/>
      <c r="U17" s="55"/>
      <c r="V17" s="55"/>
    </row>
    <row r="18" ht="19.5" customHeight="1">
      <c r="A18" s="153" t="s">
        <v>258</v>
      </c>
      <c r="B18" s="93"/>
      <c r="C18" s="153" t="s">
        <v>258</v>
      </c>
      <c r="D18" s="94"/>
      <c r="E18" s="92" t="str">
        <f>DANE!E2</f>
        <v/>
      </c>
      <c r="F18" s="94"/>
      <c r="G18" s="95">
        <f>H7</f>
        <v>44005</v>
      </c>
      <c r="H18" s="94"/>
      <c r="I18" s="184"/>
      <c r="J18" s="166"/>
      <c r="K18" s="166"/>
      <c r="L18" s="166"/>
      <c r="M18" s="166"/>
      <c r="N18" s="166"/>
      <c r="O18" s="114"/>
      <c r="P18" s="55"/>
      <c r="Q18" s="55"/>
      <c r="R18" s="55"/>
      <c r="S18" s="55"/>
      <c r="T18" s="55"/>
      <c r="U18" s="55"/>
      <c r="V18" s="55"/>
    </row>
    <row r="19" ht="27.0" customHeight="1">
      <c r="A19" s="96" t="s">
        <v>259</v>
      </c>
      <c r="B19" s="77"/>
      <c r="C19" s="77"/>
      <c r="D19" s="76"/>
      <c r="E19" s="96" t="s">
        <v>260</v>
      </c>
      <c r="F19" s="77"/>
      <c r="G19" s="77"/>
      <c r="H19" s="76"/>
      <c r="I19" s="184"/>
      <c r="J19" s="166"/>
      <c r="K19" s="166"/>
      <c r="L19" s="166"/>
      <c r="M19" s="166"/>
      <c r="N19" s="166"/>
      <c r="O19" s="114"/>
      <c r="P19" s="55"/>
      <c r="Q19" s="55"/>
      <c r="R19" s="55"/>
      <c r="S19" s="55"/>
      <c r="T19" s="55"/>
      <c r="U19" s="55"/>
      <c r="V19" s="55"/>
    </row>
    <row r="20" ht="25.5" customHeight="1">
      <c r="A20" s="98"/>
      <c r="B20" s="77"/>
      <c r="C20" s="77"/>
      <c r="D20" s="99"/>
      <c r="E20" s="100" t="str">
        <f>DANE!D6</f>
        <v>None</v>
      </c>
      <c r="F20" s="77"/>
      <c r="G20" s="77"/>
      <c r="H20" s="76"/>
      <c r="I20" s="184"/>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55" t="s">
        <v>261</v>
      </c>
      <c r="C22" s="102"/>
      <c r="D22" s="64"/>
      <c r="E22" s="64"/>
      <c r="F22" s="64"/>
      <c r="G22" s="64"/>
      <c r="H22" s="64"/>
      <c r="I22" s="165"/>
      <c r="J22" s="166"/>
      <c r="K22" s="166"/>
      <c r="L22" s="166"/>
      <c r="M22" s="166"/>
      <c r="N22" s="166"/>
      <c r="O22" s="114"/>
      <c r="P22" s="55"/>
      <c r="Q22" s="55"/>
      <c r="R22" s="55"/>
      <c r="S22" s="55"/>
      <c r="T22" s="55"/>
      <c r="U22" s="55"/>
      <c r="V22" s="55"/>
    </row>
    <row r="23" ht="15.75" customHeight="1">
      <c r="A23" s="156" t="s">
        <v>262</v>
      </c>
      <c r="B23" s="156" t="s">
        <v>263</v>
      </c>
      <c r="C23" s="71"/>
      <c r="D23" s="71"/>
      <c r="E23" s="69"/>
      <c r="F23" s="149" t="s">
        <v>264</v>
      </c>
      <c r="G23" s="71"/>
      <c r="H23" s="69"/>
      <c r="I23" s="184"/>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84"/>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57" t="s">
        <v>265</v>
      </c>
      <c r="C26" s="102"/>
      <c r="D26" s="64"/>
      <c r="E26" s="64"/>
      <c r="F26" s="64"/>
      <c r="G26" s="64"/>
      <c r="H26" s="64"/>
      <c r="I26" s="165"/>
      <c r="J26" s="166"/>
      <c r="K26" s="166"/>
      <c r="L26" s="166"/>
      <c r="M26" s="166"/>
      <c r="N26" s="166"/>
      <c r="O26" s="114"/>
      <c r="P26" s="55"/>
      <c r="Q26" s="55"/>
      <c r="R26" s="55"/>
      <c r="S26" s="55"/>
      <c r="T26" s="55"/>
      <c r="U26" s="55"/>
      <c r="V26" s="55"/>
    </row>
    <row r="27" ht="23.25" customHeight="1">
      <c r="A27" s="169" t="s">
        <v>262</v>
      </c>
      <c r="B27" s="196" t="s">
        <v>266</v>
      </c>
      <c r="C27" s="169" t="s">
        <v>267</v>
      </c>
      <c r="D27" s="170" t="s">
        <v>268</v>
      </c>
      <c r="E27" s="94"/>
      <c r="F27" s="170" t="s">
        <v>269</v>
      </c>
      <c r="G27" s="94"/>
      <c r="H27" s="169" t="s">
        <v>270</v>
      </c>
      <c r="I27" s="165"/>
      <c r="J27" s="166"/>
      <c r="K27" s="171"/>
      <c r="L27" s="166"/>
      <c r="M27" s="166"/>
      <c r="N27" s="166"/>
      <c r="O27" s="114"/>
      <c r="P27" s="55"/>
      <c r="Q27" s="55"/>
      <c r="R27" s="55"/>
      <c r="S27" s="55"/>
      <c r="T27" s="55"/>
      <c r="U27" s="55"/>
      <c r="V27" s="55"/>
    </row>
    <row r="28" ht="17.25" customHeight="1">
      <c r="A28" s="104" t="s">
        <v>208</v>
      </c>
      <c r="B28" s="116" t="str">
        <f>DANE!G2</f>
        <v/>
      </c>
      <c r="C28" s="28" t="str">
        <f>DANE!M8</f>
        <v>Methanol</v>
      </c>
      <c r="D28" s="190" t="s">
        <v>324</v>
      </c>
      <c r="E28" s="94"/>
      <c r="F28" s="176" t="str">
        <f>DANE!N8</f>
        <v>Not detected**</v>
      </c>
      <c r="G28" s="94"/>
      <c r="H28" s="177" t="s">
        <v>280</v>
      </c>
      <c r="I28" s="165"/>
      <c r="K28" s="51"/>
      <c r="L28" s="51"/>
      <c r="M28" s="51"/>
      <c r="N28" s="166"/>
      <c r="O28" s="114"/>
      <c r="P28" s="55"/>
      <c r="Q28" s="55"/>
      <c r="R28" s="55"/>
      <c r="S28" s="55"/>
      <c r="T28" s="55"/>
      <c r="U28" s="55"/>
      <c r="V28" s="55"/>
    </row>
    <row r="29">
      <c r="A29" s="104" t="s">
        <v>217</v>
      </c>
      <c r="B29" s="120"/>
      <c r="C29" s="28" t="str">
        <f>DANE!M9</f>
        <v>Ethanol</v>
      </c>
      <c r="D29" s="190" t="s">
        <v>324</v>
      </c>
      <c r="E29" s="94"/>
      <c r="F29" s="176" t="str">
        <f>DANE!N9</f>
        <v>Not detected**</v>
      </c>
      <c r="G29" s="94"/>
      <c r="H29" s="177" t="s">
        <v>280</v>
      </c>
      <c r="I29" s="165"/>
      <c r="K29" s="166"/>
      <c r="L29" s="166"/>
      <c r="M29" s="166"/>
      <c r="N29" s="166"/>
      <c r="O29" s="114"/>
      <c r="P29" s="55"/>
      <c r="Q29" s="55"/>
      <c r="R29" s="55"/>
      <c r="S29" s="55"/>
      <c r="T29" s="55"/>
      <c r="U29" s="55"/>
      <c r="V29" s="55"/>
    </row>
    <row r="30" ht="15.75" customHeight="1">
      <c r="A30" s="104" t="s">
        <v>218</v>
      </c>
      <c r="B30" s="120"/>
      <c r="C30" s="28" t="str">
        <f>DANE!M10</f>
        <v>Acetone</v>
      </c>
      <c r="D30" s="190" t="s">
        <v>324</v>
      </c>
      <c r="E30" s="94"/>
      <c r="F30" s="176" t="str">
        <f>DANE!N10</f>
        <v>Not detected**</v>
      </c>
      <c r="G30" s="94"/>
      <c r="H30" s="177" t="s">
        <v>280</v>
      </c>
      <c r="I30" s="165"/>
      <c r="K30" s="166"/>
      <c r="L30" s="166"/>
      <c r="M30" s="166"/>
      <c r="N30" s="166"/>
      <c r="O30" s="114"/>
      <c r="P30" s="55"/>
      <c r="Q30" s="55"/>
      <c r="R30" s="55"/>
      <c r="S30" s="55"/>
      <c r="T30" s="55"/>
      <c r="U30" s="55"/>
      <c r="V30" s="55"/>
    </row>
    <row r="31" ht="15.75" customHeight="1">
      <c r="A31" s="104" t="s">
        <v>220</v>
      </c>
      <c r="B31" s="120"/>
      <c r="C31" s="28" t="str">
        <f>DANE!M11</f>
        <v>Pentane</v>
      </c>
      <c r="D31" s="190" t="s">
        <v>324</v>
      </c>
      <c r="E31" s="94"/>
      <c r="F31" s="176" t="str">
        <f>DANE!N11</f>
        <v>Not detected**</v>
      </c>
      <c r="G31" s="94"/>
      <c r="H31" s="177" t="s">
        <v>280</v>
      </c>
      <c r="I31" s="165"/>
      <c r="R31" s="55"/>
      <c r="S31" s="55"/>
      <c r="T31" s="55"/>
      <c r="U31" s="55"/>
      <c r="V31" s="55"/>
    </row>
    <row r="32" ht="15.75" customHeight="1">
      <c r="A32" s="104" t="s">
        <v>222</v>
      </c>
      <c r="B32" s="120"/>
      <c r="C32" s="28" t="str">
        <f>DANE!M12</f>
        <v>Hexane</v>
      </c>
      <c r="D32" s="190" t="s">
        <v>324</v>
      </c>
      <c r="E32" s="94"/>
      <c r="F32" s="176" t="str">
        <f>DANE!N12</f>
        <v>Not detected**</v>
      </c>
      <c r="G32" s="94"/>
      <c r="H32" s="177" t="s">
        <v>280</v>
      </c>
      <c r="I32" s="165"/>
      <c r="K32" s="166"/>
      <c r="L32" s="166"/>
      <c r="M32" s="166"/>
      <c r="N32" s="166"/>
      <c r="O32" s="114"/>
      <c r="P32" s="55"/>
      <c r="Q32" s="55"/>
      <c r="R32" s="55"/>
      <c r="S32" s="55"/>
      <c r="T32" s="55"/>
      <c r="U32" s="55"/>
      <c r="V32" s="55"/>
    </row>
    <row r="33" ht="15.75" customHeight="1">
      <c r="A33" s="104" t="s">
        <v>223</v>
      </c>
      <c r="B33" s="122"/>
      <c r="C33" s="28" t="str">
        <f>DANE!M13</f>
        <v>Heptane</v>
      </c>
      <c r="D33" s="190" t="s">
        <v>324</v>
      </c>
      <c r="E33" s="94"/>
      <c r="F33" s="176" t="str">
        <f>DANE!N13</f>
        <v>Not detected**</v>
      </c>
      <c r="G33" s="94"/>
      <c r="H33" s="177" t="s">
        <v>280</v>
      </c>
      <c r="I33" s="165"/>
      <c r="K33" s="166"/>
      <c r="L33" s="166"/>
      <c r="M33" s="166"/>
      <c r="N33" s="166"/>
      <c r="O33" s="114"/>
      <c r="P33" s="55"/>
      <c r="Q33" s="55"/>
      <c r="R33" s="55"/>
      <c r="S33" s="55"/>
      <c r="T33" s="55"/>
      <c r="U33" s="55"/>
      <c r="V33" s="55"/>
    </row>
    <row r="34" ht="15.75" customHeight="1">
      <c r="A34" s="180" t="s">
        <v>238</v>
      </c>
      <c r="B34" s="159" t="s">
        <v>273</v>
      </c>
      <c r="C34" s="58"/>
      <c r="D34" s="58"/>
      <c r="E34" s="58"/>
      <c r="F34" s="58"/>
      <c r="G34" s="58"/>
      <c r="H34" s="126"/>
      <c r="I34" s="55"/>
      <c r="J34" s="55"/>
      <c r="K34" s="55"/>
      <c r="L34" s="55"/>
      <c r="M34" s="55"/>
      <c r="N34" s="55"/>
      <c r="O34" s="55"/>
      <c r="P34" s="55"/>
      <c r="Q34" s="55"/>
      <c r="R34" s="55"/>
      <c r="S34" s="55"/>
      <c r="T34" s="55"/>
      <c r="U34" s="55"/>
      <c r="V34" s="55"/>
    </row>
    <row r="35" ht="15.75" customHeight="1">
      <c r="A35" s="181" t="s">
        <v>315</v>
      </c>
      <c r="B35" s="182" t="s">
        <v>325</v>
      </c>
      <c r="C35" s="132"/>
      <c r="D35" s="132"/>
      <c r="E35" s="132"/>
      <c r="F35" s="132"/>
      <c r="G35" s="132"/>
      <c r="H35" s="130"/>
      <c r="I35" s="55"/>
      <c r="J35" s="55"/>
      <c r="K35" s="55"/>
      <c r="L35" s="55"/>
      <c r="M35" s="55"/>
      <c r="N35" s="55"/>
      <c r="O35" s="55"/>
      <c r="P35" s="55"/>
      <c r="Q35" s="55"/>
      <c r="R35" s="55"/>
      <c r="S35" s="55"/>
      <c r="T35" s="55"/>
      <c r="U35" s="55"/>
      <c r="V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row>
    <row r="39" ht="15.75" customHeight="1">
      <c r="A39" s="64"/>
      <c r="B39" s="64"/>
      <c r="C39" s="64"/>
      <c r="D39" s="64"/>
      <c r="E39" s="64"/>
      <c r="F39" s="64"/>
      <c r="G39" s="64"/>
      <c r="H39" s="64"/>
      <c r="I39" s="55"/>
      <c r="J39" s="55"/>
      <c r="K39" s="55"/>
      <c r="L39" s="55"/>
      <c r="M39" s="55"/>
      <c r="N39" s="55"/>
      <c r="O39" s="55"/>
      <c r="P39" s="55"/>
      <c r="Q39" s="55"/>
      <c r="R39" s="55"/>
      <c r="S39" s="55"/>
      <c r="T39" s="55"/>
      <c r="U39" s="55"/>
      <c r="V39" s="55"/>
    </row>
    <row r="40" ht="24.0" customHeight="1">
      <c r="I40" s="55"/>
      <c r="J40" s="55"/>
      <c r="K40" s="55"/>
      <c r="L40" s="55"/>
      <c r="M40" s="55"/>
      <c r="N40" s="55"/>
      <c r="O40" s="55"/>
      <c r="P40" s="55"/>
      <c r="Q40" s="55"/>
      <c r="R40" s="55"/>
      <c r="S40" s="55"/>
      <c r="T40" s="55"/>
      <c r="U40" s="55"/>
      <c r="V40" s="55"/>
    </row>
    <row r="41" ht="15.75" customHeight="1">
      <c r="A41" s="191"/>
      <c r="B41" s="192"/>
      <c r="C41" s="192"/>
      <c r="D41" s="192"/>
      <c r="E41" s="192"/>
      <c r="F41" s="192"/>
      <c r="G41" s="192"/>
      <c r="H41" s="192"/>
      <c r="I41" s="55"/>
      <c r="J41" s="55"/>
      <c r="K41" s="55"/>
      <c r="L41" s="55"/>
      <c r="M41" s="55"/>
      <c r="N41" s="55"/>
      <c r="O41" s="55"/>
      <c r="P41" s="55"/>
      <c r="Q41" s="55"/>
      <c r="R41" s="55"/>
      <c r="S41" s="55"/>
      <c r="T41" s="55"/>
      <c r="U41" s="55"/>
      <c r="V41" s="55"/>
    </row>
    <row r="42" ht="15.75" customHeight="1">
      <c r="A42" s="138"/>
      <c r="B42" s="193"/>
      <c r="C42" s="193"/>
      <c r="D42" s="193"/>
      <c r="E42" s="193"/>
      <c r="F42" s="193"/>
      <c r="G42" s="193"/>
      <c r="H42" s="193"/>
      <c r="I42" s="55"/>
      <c r="J42" s="55"/>
      <c r="K42" s="55"/>
      <c r="L42" s="55"/>
      <c r="M42" s="55"/>
      <c r="N42" s="55"/>
      <c r="O42" s="55"/>
      <c r="P42" s="55"/>
      <c r="Q42" s="55"/>
      <c r="R42" s="55"/>
      <c r="S42" s="55"/>
      <c r="T42" s="55"/>
      <c r="U42" s="55"/>
      <c r="V42" s="55"/>
    </row>
    <row r="43" ht="15.75" customHeight="1">
      <c r="A43" s="194"/>
      <c r="B43" s="195"/>
      <c r="C43" s="195"/>
      <c r="D43" s="195"/>
      <c r="E43" s="195"/>
      <c r="F43" s="195"/>
      <c r="G43" s="195"/>
      <c r="H43" s="195"/>
      <c r="I43" s="55"/>
      <c r="J43" s="55"/>
      <c r="K43" s="55"/>
      <c r="L43" s="55"/>
      <c r="M43" s="55"/>
      <c r="N43" s="55"/>
      <c r="O43" s="55"/>
      <c r="P43" s="55"/>
      <c r="Q43" s="55"/>
      <c r="R43" s="55"/>
      <c r="S43" s="55"/>
      <c r="T43" s="55"/>
      <c r="U43" s="55"/>
      <c r="V43" s="55"/>
    </row>
    <row r="44" ht="15.75" customHeight="1">
      <c r="I44" s="55"/>
      <c r="J44" s="55"/>
      <c r="K44" s="55"/>
      <c r="L44" s="55"/>
      <c r="M44" s="55"/>
      <c r="N44" s="55"/>
      <c r="O44" s="55"/>
      <c r="P44" s="55"/>
      <c r="Q44" s="55"/>
      <c r="R44" s="55"/>
      <c r="S44" s="55"/>
      <c r="T44" s="55"/>
      <c r="U44" s="55"/>
      <c r="V44" s="55"/>
    </row>
    <row r="45" ht="15.75" customHeight="1">
      <c r="I45" s="55"/>
      <c r="J45" s="55"/>
      <c r="K45" s="55"/>
      <c r="L45" s="55"/>
      <c r="M45" s="55"/>
      <c r="N45" s="55"/>
      <c r="O45" s="55"/>
      <c r="P45" s="55"/>
      <c r="Q45" s="55"/>
      <c r="R45" s="55"/>
      <c r="S45" s="55"/>
      <c r="T45" s="55"/>
      <c r="U45" s="55"/>
      <c r="V45" s="55"/>
    </row>
    <row r="46" ht="15.75" customHeight="1">
      <c r="A46" s="187" t="s">
        <v>274</v>
      </c>
      <c r="H46" s="67"/>
      <c r="I46" s="55"/>
      <c r="J46" s="55"/>
      <c r="K46" s="55"/>
      <c r="L46" s="55"/>
      <c r="M46" s="55"/>
      <c r="N46" s="55"/>
      <c r="O46" s="55"/>
      <c r="P46" s="55"/>
      <c r="Q46" s="55"/>
      <c r="R46" s="55"/>
      <c r="S46" s="55"/>
      <c r="T46" s="55"/>
      <c r="U46" s="55"/>
      <c r="V46" s="55"/>
    </row>
    <row r="47" ht="15.75" customHeight="1">
      <c r="A47" s="143" t="s">
        <v>275</v>
      </c>
      <c r="B47" s="144"/>
      <c r="C47" s="144"/>
      <c r="D47" s="144"/>
      <c r="E47" s="144"/>
      <c r="F47" s="144"/>
      <c r="G47" s="144"/>
      <c r="H47" s="145"/>
      <c r="I47" s="55"/>
      <c r="J47" s="55"/>
      <c r="K47" s="55"/>
      <c r="L47" s="55"/>
      <c r="M47" s="55"/>
      <c r="N47" s="55"/>
      <c r="O47" s="55"/>
      <c r="P47" s="55"/>
      <c r="Q47" s="55"/>
      <c r="R47" s="55"/>
      <c r="S47" s="55"/>
      <c r="T47" s="55"/>
      <c r="U47" s="55"/>
      <c r="V47" s="55"/>
    </row>
    <row r="48" ht="15.75" customHeight="1">
      <c r="I48" s="55"/>
      <c r="J48" s="55"/>
      <c r="K48" s="55"/>
      <c r="L48" s="55"/>
      <c r="M48" s="55"/>
      <c r="N48" s="55"/>
      <c r="O48" s="55"/>
      <c r="P48" s="55"/>
      <c r="Q48" s="55"/>
      <c r="R48" s="55"/>
      <c r="S48" s="55"/>
      <c r="T48" s="55"/>
      <c r="U48" s="55"/>
      <c r="V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sheetData>
  <mergeCells count="54">
    <mergeCell ref="F29:G29"/>
    <mergeCell ref="D30:E30"/>
    <mergeCell ref="F30:G30"/>
    <mergeCell ref="D31:E31"/>
    <mergeCell ref="F31:G31"/>
    <mergeCell ref="D32:E32"/>
    <mergeCell ref="F32:G32"/>
    <mergeCell ref="D33:E33"/>
    <mergeCell ref="F33:G33"/>
    <mergeCell ref="B34:H34"/>
    <mergeCell ref="B35:H35"/>
    <mergeCell ref="A46:H46"/>
    <mergeCell ref="A47:H47"/>
    <mergeCell ref="B24:E24"/>
    <mergeCell ref="F24:H24"/>
    <mergeCell ref="B26:C26"/>
    <mergeCell ref="D27:E27"/>
    <mergeCell ref="F27:G27"/>
    <mergeCell ref="B28:B33"/>
    <mergeCell ref="F28:G28"/>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s>
  <printOptions horizontalCentered="1" verticalCentered="1"/>
  <pageMargins bottom="0.75" footer="0.0" header="0.0" left="0.25" right="0.25"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1"/>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189</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65" t="s">
        <v>190</v>
      </c>
      <c r="D9" s="54"/>
      <c r="E9" s="54"/>
      <c r="F9" s="66" t="str">
        <f>DANE!J2</f>
        <v/>
      </c>
      <c r="G9" s="67"/>
      <c r="H9" s="64"/>
      <c r="I9" s="55"/>
      <c r="J9" s="55"/>
      <c r="K9" s="55"/>
      <c r="L9" s="55"/>
      <c r="M9" s="55"/>
      <c r="N9" s="55"/>
      <c r="O9" s="55"/>
      <c r="P9" s="55"/>
      <c r="Q9" s="55"/>
      <c r="R9" s="55"/>
      <c r="S9" s="55"/>
      <c r="T9" s="55"/>
      <c r="U9" s="55"/>
      <c r="V9" s="55"/>
    </row>
    <row r="10" ht="15.75" customHeight="1">
      <c r="A10" s="68" t="s">
        <v>191</v>
      </c>
      <c r="B10" s="69"/>
      <c r="C10" s="70" t="str">
        <f>DANE!C2</f>
        <v/>
      </c>
      <c r="D10" s="71"/>
      <c r="E10" s="71"/>
      <c r="F10" s="71"/>
      <c r="G10" s="71"/>
      <c r="H10" s="69"/>
      <c r="I10" s="55"/>
      <c r="J10" s="55"/>
      <c r="K10" s="55"/>
      <c r="L10" s="55"/>
      <c r="M10" s="55"/>
      <c r="N10" s="55"/>
      <c r="O10" s="55"/>
      <c r="P10" s="55"/>
      <c r="Q10" s="55"/>
      <c r="R10" s="55"/>
      <c r="S10" s="55"/>
      <c r="T10" s="55"/>
      <c r="U10" s="55"/>
      <c r="V10" s="55"/>
    </row>
    <row r="11" ht="13.5" customHeight="1">
      <c r="A11" s="72"/>
      <c r="B11" s="73"/>
      <c r="C11" s="74" t="str">
        <f>DANE!D2</f>
        <v/>
      </c>
      <c r="H11" s="73"/>
      <c r="I11" s="55"/>
      <c r="J11" s="55"/>
      <c r="K11" s="55"/>
      <c r="L11" s="55"/>
      <c r="M11" s="55"/>
      <c r="N11" s="55"/>
      <c r="O11" s="55"/>
      <c r="P11" s="55"/>
      <c r="Q11" s="55"/>
      <c r="R11" s="55"/>
      <c r="S11" s="55"/>
      <c r="T11" s="55"/>
      <c r="U11" s="55"/>
      <c r="V11" s="55"/>
    </row>
    <row r="12" ht="13.5" customHeight="1">
      <c r="A12" s="75"/>
      <c r="B12" s="76"/>
      <c r="C12" s="75"/>
      <c r="D12" s="77"/>
      <c r="E12" s="77"/>
      <c r="F12" s="77"/>
      <c r="G12" s="77"/>
      <c r="H12" s="76"/>
      <c r="I12" s="55"/>
      <c r="J12" s="164"/>
      <c r="K12" s="164"/>
      <c r="L12" s="164"/>
      <c r="M12" s="164"/>
      <c r="N12" s="164"/>
      <c r="O12" s="55"/>
      <c r="P12" s="55"/>
      <c r="Q12" s="55"/>
      <c r="R12" s="55"/>
      <c r="S12" s="55"/>
      <c r="T12" s="55"/>
      <c r="U12" s="55"/>
      <c r="V12" s="55"/>
    </row>
    <row r="13" ht="23.25" customHeight="1">
      <c r="A13" s="78" t="s">
        <v>192</v>
      </c>
      <c r="B13" s="71"/>
      <c r="C13" s="79" t="s">
        <v>193</v>
      </c>
      <c r="D13" s="80"/>
      <c r="E13" s="80"/>
      <c r="F13" s="81"/>
      <c r="G13" s="82" t="s">
        <v>194</v>
      </c>
      <c r="H13" s="69"/>
      <c r="I13" s="165"/>
      <c r="J13" s="166"/>
      <c r="K13" s="166"/>
      <c r="L13" s="166"/>
      <c r="M13" s="166"/>
      <c r="N13" s="166"/>
      <c r="O13" s="114"/>
      <c r="P13" s="55"/>
      <c r="Q13" s="55"/>
      <c r="R13" s="55"/>
      <c r="S13" s="55"/>
      <c r="T13" s="55"/>
      <c r="U13" s="55"/>
      <c r="V13" s="55"/>
    </row>
    <row r="14" ht="13.5" customHeight="1">
      <c r="A14" s="83" t="s">
        <v>195</v>
      </c>
      <c r="C14" s="84" t="s">
        <v>196</v>
      </c>
      <c r="D14" s="85"/>
      <c r="E14" s="85"/>
      <c r="F14" s="86"/>
      <c r="G14" s="87" t="s">
        <v>197</v>
      </c>
      <c r="H14" s="73"/>
      <c r="I14" s="165"/>
      <c r="J14" s="166"/>
      <c r="K14" s="166"/>
      <c r="L14" s="166"/>
      <c r="M14" s="166"/>
      <c r="N14" s="166"/>
      <c r="O14" s="114"/>
      <c r="P14" s="55"/>
      <c r="Q14" s="55"/>
      <c r="R14" s="55"/>
      <c r="S14" s="55"/>
      <c r="T14" s="55"/>
      <c r="U14" s="55"/>
      <c r="V14" s="55"/>
    </row>
    <row r="15" ht="21.75" customHeight="1">
      <c r="A15" s="88" t="str">
        <f>DANE!B2</f>
        <v/>
      </c>
      <c r="B15" s="71"/>
      <c r="C15" s="89" t="str">
        <f>DANE!H2</f>
        <v/>
      </c>
      <c r="F15" s="73"/>
      <c r="G15" s="90" t="str">
        <f>DANE!C5</f>
        <v>Prawidłowy</v>
      </c>
      <c r="H15" s="69"/>
      <c r="I15" s="165"/>
      <c r="J15" s="166"/>
      <c r="K15" s="166"/>
      <c r="L15" s="166"/>
      <c r="M15" s="166"/>
      <c r="N15" s="166"/>
      <c r="O15" s="114"/>
      <c r="P15" s="55"/>
      <c r="Q15" s="55"/>
      <c r="R15" s="55"/>
      <c r="S15" s="55"/>
      <c r="T15" s="55"/>
      <c r="U15" s="55"/>
      <c r="V15" s="55"/>
    </row>
    <row r="16" ht="24.75" customHeight="1">
      <c r="A16" s="91" t="s">
        <v>198</v>
      </c>
      <c r="B16" s="71"/>
      <c r="C16" s="91" t="s">
        <v>199</v>
      </c>
      <c r="D16" s="69"/>
      <c r="E16" s="91" t="s">
        <v>200</v>
      </c>
      <c r="F16" s="69"/>
      <c r="G16" s="82" t="s">
        <v>13</v>
      </c>
      <c r="H16" s="69"/>
      <c r="I16" s="165"/>
      <c r="J16" s="166"/>
      <c r="K16" s="166"/>
      <c r="L16" s="166"/>
      <c r="M16" s="166"/>
      <c r="N16" s="166"/>
      <c r="O16" s="114"/>
      <c r="P16" s="55"/>
      <c r="Q16" s="55"/>
      <c r="R16" s="55"/>
      <c r="S16" s="55"/>
      <c r="T16" s="55"/>
      <c r="U16" s="55"/>
      <c r="V16" s="55"/>
    </row>
    <row r="17" ht="14.25" customHeight="1">
      <c r="A17" s="83" t="s">
        <v>201</v>
      </c>
      <c r="C17" s="83" t="s">
        <v>201</v>
      </c>
      <c r="D17" s="73"/>
      <c r="E17" s="75"/>
      <c r="F17" s="76"/>
      <c r="G17" s="77"/>
      <c r="H17" s="76"/>
      <c r="I17" s="165"/>
      <c r="J17" s="166"/>
      <c r="K17" s="166"/>
      <c r="L17" s="166"/>
      <c r="M17" s="166"/>
      <c r="N17" s="166"/>
      <c r="O17" s="114"/>
      <c r="P17" s="55"/>
      <c r="Q17" s="55"/>
      <c r="R17" s="55"/>
      <c r="S17" s="55"/>
      <c r="T17" s="55"/>
      <c r="U17" s="55"/>
      <c r="V17" s="55"/>
    </row>
    <row r="18" ht="19.5" customHeight="1">
      <c r="A18" s="92" t="s">
        <v>202</v>
      </c>
      <c r="B18" s="93"/>
      <c r="C18" s="92" t="s">
        <v>202</v>
      </c>
      <c r="D18" s="94"/>
      <c r="E18" s="92" t="str">
        <f>DANE!E2</f>
        <v/>
      </c>
      <c r="F18" s="94"/>
      <c r="G18" s="95">
        <f>H7</f>
        <v>44005</v>
      </c>
      <c r="H18" s="94"/>
      <c r="I18" s="165"/>
      <c r="J18" s="166"/>
      <c r="K18" s="166"/>
      <c r="L18" s="166"/>
      <c r="M18" s="166"/>
      <c r="N18" s="166"/>
      <c r="O18" s="114"/>
      <c r="P18" s="55"/>
      <c r="Q18" s="55"/>
      <c r="R18" s="55"/>
      <c r="S18" s="55"/>
      <c r="T18" s="55"/>
      <c r="U18" s="55"/>
      <c r="V18" s="55"/>
    </row>
    <row r="19" ht="27.0" customHeight="1">
      <c r="A19" s="96" t="s">
        <v>203</v>
      </c>
      <c r="B19" s="77"/>
      <c r="C19" s="77"/>
      <c r="D19" s="76"/>
      <c r="E19" s="97" t="s">
        <v>21</v>
      </c>
      <c r="F19" s="77"/>
      <c r="G19" s="77"/>
      <c r="H19" s="76"/>
      <c r="I19" s="165"/>
      <c r="J19" s="166"/>
      <c r="K19" s="166"/>
      <c r="L19" s="166"/>
      <c r="M19" s="166"/>
      <c r="N19" s="166"/>
      <c r="O19" s="114"/>
      <c r="P19" s="55"/>
      <c r="Q19" s="55"/>
      <c r="R19" s="55"/>
      <c r="S19" s="55"/>
      <c r="T19" s="55"/>
      <c r="U19" s="55"/>
      <c r="V19" s="55"/>
    </row>
    <row r="20" ht="25.5" customHeight="1">
      <c r="A20" s="98"/>
      <c r="B20" s="77"/>
      <c r="C20" s="77"/>
      <c r="D20" s="99"/>
      <c r="E20" s="100" t="s">
        <v>22</v>
      </c>
      <c r="F20" s="77"/>
      <c r="G20" s="77"/>
      <c r="H20" s="76"/>
      <c r="I20" s="165"/>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01" t="s">
        <v>204</v>
      </c>
      <c r="C22" s="102"/>
      <c r="D22" s="64"/>
      <c r="E22" s="64"/>
      <c r="F22" s="64"/>
      <c r="G22" s="64"/>
      <c r="H22" s="64"/>
      <c r="I22" s="165"/>
      <c r="J22" s="166"/>
      <c r="K22" s="166"/>
      <c r="L22" s="166"/>
      <c r="M22" s="166"/>
      <c r="N22" s="166"/>
      <c r="O22" s="114"/>
      <c r="P22" s="55"/>
      <c r="Q22" s="55"/>
      <c r="R22" s="55"/>
      <c r="S22" s="55"/>
      <c r="T22" s="55"/>
      <c r="U22" s="55"/>
      <c r="V22" s="55"/>
    </row>
    <row r="23" ht="15.75" customHeight="1">
      <c r="A23" s="103" t="s">
        <v>205</v>
      </c>
      <c r="B23" s="103" t="s">
        <v>206</v>
      </c>
      <c r="C23" s="71"/>
      <c r="D23" s="71"/>
      <c r="E23" s="69"/>
      <c r="F23" s="82" t="s">
        <v>207</v>
      </c>
      <c r="G23" s="71"/>
      <c r="H23" s="69"/>
      <c r="I23" s="165"/>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65"/>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09" t="s">
        <v>209</v>
      </c>
      <c r="C26" s="102"/>
      <c r="D26" s="64"/>
      <c r="E26" s="64"/>
      <c r="F26" s="64"/>
      <c r="G26" s="64"/>
      <c r="H26" s="64"/>
      <c r="I26" s="165"/>
      <c r="J26" s="166"/>
      <c r="K26" s="166"/>
      <c r="L26" s="166"/>
      <c r="M26" s="166"/>
      <c r="N26" s="166"/>
      <c r="O26" s="114"/>
      <c r="P26" s="55"/>
      <c r="Q26" s="55"/>
      <c r="R26" s="55"/>
      <c r="S26" s="55"/>
      <c r="T26" s="55"/>
      <c r="U26" s="55"/>
      <c r="V26" s="55"/>
    </row>
    <row r="27" ht="23.25" customHeight="1">
      <c r="A27" s="167" t="s">
        <v>205</v>
      </c>
      <c r="B27" s="188" t="s">
        <v>210</v>
      </c>
      <c r="C27" s="197" t="s">
        <v>211</v>
      </c>
      <c r="D27" s="170" t="s">
        <v>212</v>
      </c>
      <c r="E27" s="94"/>
      <c r="F27" s="170" t="s">
        <v>213</v>
      </c>
      <c r="G27" s="94"/>
      <c r="H27" s="167" t="s">
        <v>214</v>
      </c>
      <c r="I27" s="165"/>
      <c r="J27" s="166"/>
      <c r="K27" s="171"/>
      <c r="L27" s="166"/>
      <c r="M27" s="166"/>
      <c r="N27" s="166"/>
      <c r="O27" s="114"/>
      <c r="P27" s="55"/>
      <c r="Q27" s="55"/>
      <c r="R27" s="55"/>
      <c r="S27" s="55"/>
      <c r="T27" s="55"/>
      <c r="U27" s="55"/>
      <c r="V27" s="55"/>
    </row>
    <row r="28" ht="17.25" customHeight="1">
      <c r="A28" s="104" t="s">
        <v>208</v>
      </c>
      <c r="B28" s="116" t="str">
        <f>DANE!G2</f>
        <v/>
      </c>
      <c r="C28" s="198" t="s">
        <v>96</v>
      </c>
      <c r="D28" s="199" t="s">
        <v>326</v>
      </c>
      <c r="E28" s="12"/>
      <c r="F28" s="176" t="str">
        <f>DANE!I30</f>
        <v>Nie wykryto**</v>
      </c>
      <c r="G28" s="94"/>
      <c r="H28" s="177" t="s">
        <v>280</v>
      </c>
      <c r="I28" s="165"/>
      <c r="K28" s="51"/>
      <c r="L28" s="51"/>
      <c r="M28" s="51"/>
      <c r="N28" s="166"/>
      <c r="O28" s="114"/>
      <c r="P28" s="55"/>
      <c r="Q28" s="55"/>
      <c r="R28" s="55"/>
      <c r="S28" s="55"/>
      <c r="T28" s="55"/>
      <c r="U28" s="55"/>
      <c r="V28" s="55"/>
    </row>
    <row r="29">
      <c r="A29" s="104" t="s">
        <v>217</v>
      </c>
      <c r="B29" s="120"/>
      <c r="C29" s="45" t="s">
        <v>99</v>
      </c>
      <c r="D29" s="199" t="s">
        <v>326</v>
      </c>
      <c r="E29" s="12"/>
      <c r="F29" s="176" t="str">
        <f>DANE!I31</f>
        <v>Nie wykryto**</v>
      </c>
      <c r="G29" s="94"/>
      <c r="H29" s="177" t="s">
        <v>280</v>
      </c>
      <c r="I29" s="165"/>
      <c r="K29" s="166"/>
      <c r="L29" s="166"/>
      <c r="M29" s="166"/>
      <c r="N29" s="166"/>
      <c r="O29" s="114"/>
      <c r="P29" s="55"/>
      <c r="Q29" s="55"/>
      <c r="R29" s="55"/>
      <c r="S29" s="55"/>
      <c r="T29" s="55"/>
      <c r="U29" s="55"/>
      <c r="V29" s="55"/>
    </row>
    <row r="30" ht="15.75" customHeight="1">
      <c r="A30" s="104" t="s">
        <v>218</v>
      </c>
      <c r="B30" s="120"/>
      <c r="C30" s="45" t="s">
        <v>102</v>
      </c>
      <c r="D30" s="199" t="s">
        <v>326</v>
      </c>
      <c r="E30" s="12"/>
      <c r="F30" s="176" t="str">
        <f>DANE!I32</f>
        <v>Nie wykryto**</v>
      </c>
      <c r="G30" s="94"/>
      <c r="H30" s="177" t="s">
        <v>280</v>
      </c>
      <c r="I30" s="165"/>
      <c r="K30" s="166"/>
      <c r="L30" s="166"/>
      <c r="M30" s="166"/>
      <c r="N30" s="166"/>
      <c r="O30" s="114"/>
      <c r="P30" s="55"/>
      <c r="Q30" s="55"/>
      <c r="R30" s="55"/>
      <c r="S30" s="55"/>
      <c r="T30" s="55"/>
      <c r="U30" s="55"/>
      <c r="V30" s="55"/>
    </row>
    <row r="31" ht="15.75" customHeight="1">
      <c r="A31" s="104" t="s">
        <v>220</v>
      </c>
      <c r="B31" s="120"/>
      <c r="C31" s="45" t="s">
        <v>105</v>
      </c>
      <c r="D31" s="199" t="s">
        <v>326</v>
      </c>
      <c r="E31" s="12"/>
      <c r="F31" s="176" t="str">
        <f>DANE!I33</f>
        <v>Nie wykryto**</v>
      </c>
      <c r="G31" s="94"/>
      <c r="H31" s="177" t="s">
        <v>280</v>
      </c>
      <c r="I31" s="165"/>
      <c r="R31" s="55"/>
      <c r="S31" s="55"/>
      <c r="T31" s="55"/>
      <c r="U31" s="55"/>
      <c r="V31" s="55"/>
    </row>
    <row r="32" ht="15.75" customHeight="1">
      <c r="A32" s="104" t="s">
        <v>222</v>
      </c>
      <c r="B32" s="120"/>
      <c r="C32" s="45" t="s">
        <v>108</v>
      </c>
      <c r="D32" s="199" t="s">
        <v>326</v>
      </c>
      <c r="E32" s="12"/>
      <c r="F32" s="176" t="str">
        <f>DANE!I34</f>
        <v>Nie wykryto**</v>
      </c>
      <c r="G32" s="94"/>
      <c r="H32" s="177" t="s">
        <v>280</v>
      </c>
      <c r="I32" s="165"/>
      <c r="K32" s="166"/>
      <c r="L32" s="166"/>
      <c r="M32" s="166"/>
      <c r="N32" s="166"/>
      <c r="O32" s="114"/>
      <c r="P32" s="55"/>
      <c r="Q32" s="55"/>
      <c r="R32" s="55"/>
      <c r="S32" s="55"/>
      <c r="T32" s="55"/>
      <c r="U32" s="55"/>
      <c r="V32" s="55"/>
    </row>
    <row r="33" ht="15.75" customHeight="1">
      <c r="A33" s="104" t="s">
        <v>223</v>
      </c>
      <c r="B33" s="120"/>
      <c r="C33" s="45" t="s">
        <v>111</v>
      </c>
      <c r="D33" s="199" t="s">
        <v>326</v>
      </c>
      <c r="E33" s="12"/>
      <c r="F33" s="176" t="str">
        <f>DANE!I35</f>
        <v>Nie wykryto**</v>
      </c>
      <c r="G33" s="94"/>
      <c r="H33" s="177" t="s">
        <v>280</v>
      </c>
      <c r="I33" s="165"/>
      <c r="K33" s="166"/>
      <c r="L33" s="166"/>
      <c r="M33" s="166"/>
      <c r="N33" s="166"/>
      <c r="O33" s="114"/>
      <c r="P33" s="55"/>
      <c r="Q33" s="55"/>
      <c r="R33" s="55"/>
      <c r="S33" s="55"/>
      <c r="T33" s="55"/>
      <c r="U33" s="55"/>
      <c r="V33" s="55"/>
    </row>
    <row r="34" ht="15.75" customHeight="1">
      <c r="A34" s="104" t="s">
        <v>224</v>
      </c>
      <c r="B34" s="120"/>
      <c r="C34" s="45" t="s">
        <v>114</v>
      </c>
      <c r="D34" s="199" t="s">
        <v>326</v>
      </c>
      <c r="E34" s="12"/>
      <c r="F34" s="176" t="str">
        <f>DANE!I36</f>
        <v>Nie wykryto**</v>
      </c>
      <c r="G34" s="94"/>
      <c r="H34" s="177" t="s">
        <v>280</v>
      </c>
      <c r="I34" s="165"/>
      <c r="K34" s="166"/>
      <c r="L34" s="166"/>
      <c r="M34" s="166"/>
      <c r="N34" s="166"/>
      <c r="O34" s="114"/>
      <c r="P34" s="55"/>
      <c r="Q34" s="55"/>
      <c r="R34" s="55"/>
      <c r="S34" s="55"/>
      <c r="T34" s="55"/>
      <c r="U34" s="55"/>
      <c r="V34" s="55"/>
    </row>
    <row r="35">
      <c r="A35" s="104" t="s">
        <v>225</v>
      </c>
      <c r="B35" s="120"/>
      <c r="C35" s="45" t="s">
        <v>117</v>
      </c>
      <c r="D35" s="199" t="s">
        <v>326</v>
      </c>
      <c r="E35" s="12"/>
      <c r="F35" s="176" t="str">
        <f>DANE!I37</f>
        <v>Nie wykryto**</v>
      </c>
      <c r="G35" s="94"/>
      <c r="H35" s="177" t="s">
        <v>280</v>
      </c>
      <c r="I35" s="55"/>
      <c r="K35" s="179"/>
      <c r="L35" s="179"/>
      <c r="M35" s="179"/>
      <c r="N35" s="179"/>
      <c r="O35" s="55"/>
      <c r="P35" s="55"/>
      <c r="Q35" s="55"/>
      <c r="R35" s="55"/>
      <c r="S35" s="55"/>
      <c r="T35" s="55"/>
      <c r="U35" s="55"/>
      <c r="V35" s="55"/>
    </row>
    <row r="36">
      <c r="A36" s="104" t="s">
        <v>226</v>
      </c>
      <c r="B36" s="120"/>
      <c r="C36" s="45" t="s">
        <v>120</v>
      </c>
      <c r="D36" s="199" t="s">
        <v>326</v>
      </c>
      <c r="E36" s="12"/>
      <c r="F36" s="176" t="str">
        <f>DANE!I38</f>
        <v>Nie wykryto**</v>
      </c>
      <c r="G36" s="94"/>
      <c r="H36" s="177" t="s">
        <v>280</v>
      </c>
      <c r="I36" s="55"/>
      <c r="K36" s="55"/>
      <c r="L36" s="55"/>
      <c r="M36" s="55"/>
      <c r="N36" s="55"/>
      <c r="O36" s="55"/>
      <c r="P36" s="55"/>
      <c r="Q36" s="55"/>
      <c r="R36" s="55"/>
      <c r="S36" s="55"/>
      <c r="T36" s="55"/>
      <c r="U36" s="55"/>
      <c r="V36" s="55"/>
    </row>
    <row r="37">
      <c r="A37" s="104" t="s">
        <v>228</v>
      </c>
      <c r="B37" s="120"/>
      <c r="C37" s="45" t="s">
        <v>123</v>
      </c>
      <c r="D37" s="199" t="s">
        <v>326</v>
      </c>
      <c r="E37" s="12"/>
      <c r="F37" s="176" t="str">
        <f>DANE!I39</f>
        <v>Nie wykryto**</v>
      </c>
      <c r="G37" s="94"/>
      <c r="H37" s="177" t="s">
        <v>280</v>
      </c>
      <c r="I37" s="55"/>
      <c r="K37" s="55"/>
      <c r="L37" s="55"/>
      <c r="M37" s="55"/>
      <c r="N37" s="55"/>
      <c r="O37" s="55"/>
      <c r="P37" s="55"/>
      <c r="Q37" s="55"/>
      <c r="R37" s="55"/>
      <c r="S37" s="55"/>
      <c r="T37" s="55"/>
      <c r="U37" s="55"/>
      <c r="V37" s="55"/>
    </row>
    <row r="38" ht="15.75" customHeight="1">
      <c r="A38" s="104" t="s">
        <v>231</v>
      </c>
      <c r="B38" s="120"/>
      <c r="C38" s="45" t="s">
        <v>126</v>
      </c>
      <c r="D38" s="199" t="s">
        <v>326</v>
      </c>
      <c r="E38" s="12"/>
      <c r="F38" s="176" t="str">
        <f>DANE!I40</f>
        <v>Nie wykryto**</v>
      </c>
      <c r="G38" s="94"/>
      <c r="H38" s="177" t="s">
        <v>280</v>
      </c>
      <c r="I38" s="55"/>
      <c r="K38" s="55"/>
      <c r="L38" s="55"/>
      <c r="M38" s="55"/>
      <c r="N38" s="55"/>
      <c r="O38" s="55"/>
      <c r="P38" s="55"/>
      <c r="Q38" s="55"/>
      <c r="R38" s="55"/>
      <c r="S38" s="55"/>
      <c r="T38" s="55"/>
      <c r="U38" s="55"/>
      <c r="V38" s="55"/>
    </row>
    <row r="39" ht="15.75" customHeight="1">
      <c r="A39" s="104" t="s">
        <v>232</v>
      </c>
      <c r="B39" s="120"/>
      <c r="C39" s="45" t="s">
        <v>129</v>
      </c>
      <c r="D39" s="199" t="s">
        <v>326</v>
      </c>
      <c r="E39" s="12"/>
      <c r="F39" s="176" t="str">
        <f>DANE!I41</f>
        <v>Nie wykryto**</v>
      </c>
      <c r="G39" s="94"/>
      <c r="H39" s="177" t="s">
        <v>280</v>
      </c>
      <c r="I39" s="55"/>
      <c r="K39" s="55"/>
      <c r="L39" s="55"/>
      <c r="M39" s="55"/>
      <c r="N39" s="55"/>
      <c r="O39" s="55"/>
      <c r="P39" s="55"/>
      <c r="Q39" s="55"/>
      <c r="R39" s="55"/>
      <c r="S39" s="55"/>
      <c r="T39" s="55"/>
      <c r="U39" s="55"/>
      <c r="V39" s="55"/>
    </row>
    <row r="40" ht="15.75" customHeight="1">
      <c r="A40" s="104" t="s">
        <v>233</v>
      </c>
      <c r="B40" s="120"/>
      <c r="C40" s="45" t="s">
        <v>132</v>
      </c>
      <c r="D40" s="199" t="s">
        <v>326</v>
      </c>
      <c r="E40" s="12"/>
      <c r="F40" s="176" t="str">
        <f>DANE!I42</f>
        <v>Nie wykryto**</v>
      </c>
      <c r="G40" s="94"/>
      <c r="H40" s="177" t="s">
        <v>280</v>
      </c>
      <c r="I40" s="55"/>
      <c r="K40" s="55"/>
      <c r="L40" s="55"/>
      <c r="M40" s="55"/>
      <c r="N40" s="55"/>
      <c r="O40" s="55"/>
      <c r="P40" s="55"/>
      <c r="Q40" s="55"/>
      <c r="R40" s="55"/>
      <c r="S40" s="55"/>
      <c r="T40" s="55"/>
      <c r="U40" s="55"/>
      <c r="V40" s="55"/>
    </row>
    <row r="41" ht="15.75" customHeight="1">
      <c r="A41" s="104" t="s">
        <v>235</v>
      </c>
      <c r="B41" s="122"/>
      <c r="C41" s="45" t="s">
        <v>135</v>
      </c>
      <c r="D41" s="199" t="s">
        <v>326</v>
      </c>
      <c r="E41" s="12"/>
      <c r="F41" s="176" t="str">
        <f>DANE!I43</f>
        <v>Nie wykryto**</v>
      </c>
      <c r="G41" s="94"/>
      <c r="H41" s="177" t="s">
        <v>280</v>
      </c>
      <c r="I41" s="55"/>
      <c r="K41" s="52"/>
      <c r="L41" s="55"/>
      <c r="M41" s="55"/>
      <c r="N41" s="55"/>
      <c r="O41" s="55"/>
      <c r="P41" s="55"/>
      <c r="Q41" s="55"/>
      <c r="R41" s="55"/>
      <c r="S41" s="55"/>
      <c r="T41" s="55"/>
      <c r="U41" s="55"/>
      <c r="V41" s="55"/>
    </row>
    <row r="42" ht="15.75" customHeight="1">
      <c r="A42" s="180" t="s">
        <v>238</v>
      </c>
      <c r="B42" s="125" t="s">
        <v>239</v>
      </c>
      <c r="C42" s="58"/>
      <c r="D42" s="58"/>
      <c r="E42" s="58"/>
      <c r="F42" s="58"/>
      <c r="G42" s="58"/>
      <c r="H42" s="126"/>
      <c r="I42" s="55"/>
      <c r="J42" s="55"/>
      <c r="K42" s="55"/>
      <c r="L42" s="55"/>
      <c r="M42" s="55"/>
      <c r="N42" s="55"/>
      <c r="O42" s="55"/>
      <c r="P42" s="55"/>
      <c r="Q42" s="55"/>
      <c r="R42" s="55"/>
      <c r="S42" s="55"/>
      <c r="T42" s="55"/>
      <c r="U42" s="55"/>
      <c r="V42" s="55"/>
    </row>
    <row r="43" ht="15.75" customHeight="1">
      <c r="A43" s="181" t="s">
        <v>319</v>
      </c>
      <c r="B43" s="182" t="s">
        <v>327</v>
      </c>
      <c r="C43" s="132"/>
      <c r="D43" s="132"/>
      <c r="E43" s="132"/>
      <c r="F43" s="132"/>
      <c r="G43" s="132"/>
      <c r="H43" s="130"/>
      <c r="I43" s="55"/>
      <c r="J43" s="55"/>
      <c r="K43" s="55"/>
      <c r="L43" s="55"/>
      <c r="M43" s="55"/>
      <c r="N43" s="55"/>
      <c r="O43" s="55"/>
      <c r="P43" s="55"/>
      <c r="Q43" s="55"/>
      <c r="R43" s="55"/>
      <c r="S43" s="55"/>
      <c r="T43" s="55"/>
      <c r="U43" s="55"/>
      <c r="V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row>
    <row r="47" ht="15.75" customHeight="1">
      <c r="A47" s="64"/>
      <c r="B47" s="64"/>
      <c r="C47" s="64"/>
      <c r="D47" s="64"/>
      <c r="E47" s="64"/>
      <c r="F47" s="64"/>
      <c r="G47" s="64"/>
      <c r="H47" s="64"/>
      <c r="I47" s="55"/>
      <c r="J47" s="55"/>
      <c r="K47" s="55"/>
      <c r="L47" s="55"/>
      <c r="M47" s="55"/>
      <c r="N47" s="55"/>
      <c r="O47" s="55"/>
      <c r="P47" s="55"/>
      <c r="Q47" s="55"/>
      <c r="R47" s="55"/>
      <c r="S47" s="55"/>
      <c r="T47" s="55"/>
      <c r="U47" s="55"/>
      <c r="V47" s="55"/>
    </row>
    <row r="48" ht="24.0" customHeight="1">
      <c r="I48" s="55"/>
      <c r="J48" s="55"/>
      <c r="K48" s="55"/>
      <c r="L48" s="55"/>
      <c r="M48" s="55"/>
      <c r="N48" s="55"/>
      <c r="O48" s="55"/>
      <c r="P48" s="55"/>
      <c r="Q48" s="55"/>
      <c r="R48" s="55"/>
      <c r="S48" s="55"/>
      <c r="T48" s="55"/>
      <c r="U48" s="55"/>
      <c r="V48" s="55"/>
    </row>
    <row r="49" ht="15.75" customHeight="1">
      <c r="A49" s="191"/>
      <c r="B49" s="192"/>
      <c r="C49" s="192"/>
      <c r="D49" s="192"/>
      <c r="E49" s="192"/>
      <c r="F49" s="192"/>
      <c r="G49" s="192"/>
      <c r="H49" s="192"/>
      <c r="I49" s="55"/>
      <c r="J49" s="55"/>
      <c r="K49" s="55"/>
      <c r="L49" s="55"/>
      <c r="M49" s="55"/>
      <c r="N49" s="55"/>
      <c r="O49" s="55"/>
      <c r="P49" s="55"/>
      <c r="Q49" s="55"/>
      <c r="R49" s="55"/>
      <c r="S49" s="55"/>
      <c r="T49" s="55"/>
      <c r="U49" s="55"/>
      <c r="V49" s="55"/>
    </row>
    <row r="50" ht="15.75" customHeight="1">
      <c r="A50" s="138"/>
      <c r="B50" s="193"/>
      <c r="C50" s="193"/>
      <c r="D50" s="193"/>
      <c r="E50" s="193"/>
      <c r="F50" s="193"/>
      <c r="G50" s="193"/>
      <c r="H50" s="193"/>
      <c r="I50" s="55"/>
      <c r="J50" s="55"/>
      <c r="K50" s="55"/>
      <c r="L50" s="55"/>
      <c r="M50" s="55"/>
      <c r="N50" s="55"/>
      <c r="O50" s="55"/>
      <c r="P50" s="55"/>
      <c r="Q50" s="55"/>
      <c r="R50" s="55"/>
      <c r="S50" s="55"/>
      <c r="T50" s="55"/>
      <c r="U50" s="55"/>
      <c r="V50" s="55"/>
    </row>
    <row r="51" ht="15.75" customHeight="1">
      <c r="A51" s="194"/>
      <c r="B51" s="195"/>
      <c r="C51" s="195"/>
      <c r="D51" s="195"/>
      <c r="E51" s="195"/>
      <c r="F51" s="195"/>
      <c r="G51" s="195"/>
      <c r="H51" s="195"/>
      <c r="I51" s="55"/>
      <c r="J51" s="55"/>
      <c r="K51" s="55"/>
      <c r="L51" s="55"/>
      <c r="M51" s="55"/>
      <c r="N51" s="55"/>
      <c r="O51" s="55"/>
      <c r="P51" s="55"/>
      <c r="Q51" s="55"/>
      <c r="R51" s="55"/>
      <c r="S51" s="55"/>
      <c r="T51" s="55"/>
      <c r="U51" s="55"/>
      <c r="V51" s="55"/>
    </row>
    <row r="52" ht="15.75" customHeight="1">
      <c r="I52" s="55"/>
      <c r="J52" s="55"/>
      <c r="K52" s="55"/>
      <c r="L52" s="55"/>
      <c r="M52" s="55"/>
      <c r="N52" s="55"/>
      <c r="O52" s="55"/>
      <c r="P52" s="55"/>
      <c r="Q52" s="55"/>
      <c r="R52" s="55"/>
      <c r="S52" s="55"/>
      <c r="T52" s="55"/>
      <c r="U52" s="55"/>
      <c r="V52" s="55"/>
    </row>
    <row r="53" ht="15.75" customHeight="1">
      <c r="I53" s="55"/>
      <c r="J53" s="55"/>
      <c r="K53" s="55"/>
      <c r="L53" s="55"/>
      <c r="M53" s="55"/>
      <c r="N53" s="55"/>
      <c r="O53" s="55"/>
      <c r="P53" s="55"/>
      <c r="Q53" s="55"/>
      <c r="R53" s="55"/>
      <c r="S53" s="55"/>
      <c r="T53" s="55"/>
      <c r="U53" s="55"/>
      <c r="V53" s="55"/>
    </row>
    <row r="54" ht="15.75" customHeight="1">
      <c r="A54" s="183" t="s">
        <v>241</v>
      </c>
      <c r="H54" s="67"/>
      <c r="I54" s="55"/>
      <c r="J54" s="55"/>
      <c r="K54" s="55"/>
      <c r="L54" s="55"/>
      <c r="M54" s="55"/>
      <c r="N54" s="55"/>
      <c r="O54" s="55"/>
      <c r="P54" s="55"/>
      <c r="Q54" s="55"/>
      <c r="R54" s="55"/>
      <c r="S54" s="55"/>
      <c r="T54" s="55"/>
      <c r="U54" s="55"/>
      <c r="V54" s="55"/>
    </row>
    <row r="55" ht="15.75" customHeight="1">
      <c r="A55" s="143" t="s">
        <v>242</v>
      </c>
      <c r="B55" s="144"/>
      <c r="C55" s="144"/>
      <c r="D55" s="144"/>
      <c r="E55" s="144"/>
      <c r="F55" s="144"/>
      <c r="G55" s="144"/>
      <c r="H55" s="145"/>
      <c r="I55" s="55"/>
      <c r="J55" s="55"/>
      <c r="K55" s="55"/>
      <c r="L55" s="55"/>
      <c r="M55" s="55"/>
      <c r="N55" s="55"/>
      <c r="O55" s="55"/>
      <c r="P55" s="55"/>
      <c r="Q55" s="55"/>
      <c r="R55" s="55"/>
      <c r="S55" s="55"/>
      <c r="T55" s="55"/>
      <c r="U55" s="55"/>
      <c r="V55" s="55"/>
    </row>
    <row r="56" ht="15.75" customHeight="1">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sheetData>
  <mergeCells count="70">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F29:G29"/>
    <mergeCell ref="D30:E30"/>
    <mergeCell ref="F30:G30"/>
    <mergeCell ref="D38:E38"/>
    <mergeCell ref="F38:G38"/>
    <mergeCell ref="D39:E39"/>
    <mergeCell ref="F39:G39"/>
    <mergeCell ref="D40:E40"/>
    <mergeCell ref="F40:G40"/>
    <mergeCell ref="D41:E41"/>
    <mergeCell ref="F41:G41"/>
    <mergeCell ref="B42:H42"/>
    <mergeCell ref="B43:H43"/>
    <mergeCell ref="A54:H54"/>
    <mergeCell ref="A55:H55"/>
    <mergeCell ref="B24:E24"/>
    <mergeCell ref="F24:H24"/>
    <mergeCell ref="B26:C26"/>
    <mergeCell ref="D27:E27"/>
    <mergeCell ref="F27:G27"/>
    <mergeCell ref="B28:B41"/>
    <mergeCell ref="F28:G28"/>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s>
  <printOptions horizontalCentered="1" verticalCentered="1"/>
  <pageMargins bottom="0.75" footer="0.0" header="0.0" left="0.25" right="0.25"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29"/>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243</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146" t="s">
        <v>244</v>
      </c>
      <c r="D9" s="54"/>
      <c r="E9" s="54"/>
      <c r="F9" s="66" t="str">
        <f>DANE!J2</f>
        <v/>
      </c>
      <c r="G9" s="67"/>
      <c r="H9" s="64"/>
      <c r="I9" s="55"/>
      <c r="J9" s="55"/>
      <c r="K9" s="55"/>
      <c r="L9" s="55"/>
      <c r="M9" s="55"/>
      <c r="N9" s="55"/>
      <c r="O9" s="55"/>
      <c r="P9" s="55"/>
      <c r="Q9" s="55"/>
      <c r="R9" s="55"/>
      <c r="S9" s="55"/>
      <c r="T9" s="55"/>
      <c r="U9" s="55"/>
      <c r="V9" s="55"/>
    </row>
    <row r="10" ht="15.75" customHeight="1">
      <c r="A10" s="147" t="s">
        <v>245</v>
      </c>
      <c r="B10" s="69"/>
      <c r="C10" s="70" t="str">
        <f>DANE!C2</f>
        <v/>
      </c>
      <c r="D10" s="71"/>
      <c r="E10" s="71"/>
      <c r="F10" s="71"/>
      <c r="G10" s="71"/>
      <c r="H10" s="69"/>
      <c r="I10" s="114"/>
      <c r="J10" s="55"/>
      <c r="K10" s="55"/>
      <c r="L10" s="55"/>
      <c r="M10" s="55"/>
      <c r="N10" s="55"/>
      <c r="O10" s="55"/>
      <c r="P10" s="55"/>
      <c r="Q10" s="55"/>
      <c r="R10" s="55"/>
      <c r="S10" s="55"/>
      <c r="T10" s="55"/>
      <c r="U10" s="55"/>
      <c r="V10" s="55"/>
    </row>
    <row r="11" ht="13.5" customHeight="1">
      <c r="A11" s="72"/>
      <c r="B11" s="73"/>
      <c r="C11" s="74" t="str">
        <f>DANE!D2</f>
        <v/>
      </c>
      <c r="H11" s="73"/>
      <c r="I11" s="114"/>
      <c r="J11" s="55"/>
      <c r="K11" s="55"/>
      <c r="L11" s="55"/>
      <c r="M11" s="55"/>
      <c r="N11" s="55"/>
      <c r="O11" s="55"/>
      <c r="P11" s="55"/>
      <c r="Q11" s="55"/>
      <c r="R11" s="55"/>
      <c r="S11" s="55"/>
      <c r="T11" s="55"/>
      <c r="U11" s="55"/>
      <c r="V11" s="55"/>
    </row>
    <row r="12" ht="13.5" customHeight="1">
      <c r="A12" s="75"/>
      <c r="B12" s="76"/>
      <c r="C12" s="75"/>
      <c r="D12" s="77"/>
      <c r="E12" s="77"/>
      <c r="F12" s="77"/>
      <c r="G12" s="77"/>
      <c r="H12" s="76"/>
      <c r="I12" s="114"/>
      <c r="J12" s="164"/>
      <c r="K12" s="164"/>
      <c r="L12" s="164"/>
      <c r="M12" s="164"/>
      <c r="N12" s="164"/>
      <c r="O12" s="55"/>
      <c r="P12" s="55"/>
      <c r="Q12" s="55"/>
      <c r="R12" s="55"/>
      <c r="S12" s="55"/>
      <c r="T12" s="55"/>
      <c r="U12" s="55"/>
      <c r="V12" s="55"/>
    </row>
    <row r="13" ht="23.25" customHeight="1">
      <c r="A13" s="91" t="s">
        <v>246</v>
      </c>
      <c r="B13" s="71"/>
      <c r="C13" s="148" t="s">
        <v>247</v>
      </c>
      <c r="D13" s="80"/>
      <c r="E13" s="80"/>
      <c r="F13" s="81"/>
      <c r="G13" s="149" t="s">
        <v>248</v>
      </c>
      <c r="H13" s="69"/>
      <c r="I13" s="184"/>
      <c r="J13" s="166"/>
      <c r="K13" s="166"/>
      <c r="L13" s="166"/>
      <c r="M13" s="166"/>
      <c r="N13" s="166"/>
      <c r="O13" s="114"/>
      <c r="P13" s="55"/>
      <c r="Q13" s="55"/>
      <c r="R13" s="55"/>
      <c r="S13" s="55"/>
      <c r="T13" s="55"/>
      <c r="U13" s="55"/>
      <c r="V13" s="55"/>
    </row>
    <row r="14" ht="24.0" customHeight="1">
      <c r="A14" s="150" t="s">
        <v>249</v>
      </c>
      <c r="C14" s="151" t="s">
        <v>250</v>
      </c>
      <c r="D14" s="85"/>
      <c r="E14" s="85"/>
      <c r="F14" s="86"/>
      <c r="G14" s="87" t="s">
        <v>251</v>
      </c>
      <c r="H14" s="73"/>
      <c r="I14" s="184"/>
      <c r="J14" s="166"/>
      <c r="K14" s="166"/>
      <c r="L14" s="166"/>
      <c r="M14" s="166"/>
      <c r="N14" s="166"/>
      <c r="O14" s="114"/>
      <c r="P14" s="55"/>
      <c r="Q14" s="55"/>
      <c r="R14" s="55"/>
      <c r="S14" s="55"/>
      <c r="T14" s="55"/>
      <c r="U14" s="55"/>
      <c r="V14" s="55"/>
    </row>
    <row r="15" ht="21.75" customHeight="1">
      <c r="A15" s="88" t="str">
        <f>DANE!B2</f>
        <v/>
      </c>
      <c r="B15" s="71"/>
      <c r="C15" s="89" t="str">
        <f>DANE!D7</f>
        <v>susz EN</v>
      </c>
      <c r="F15" s="73"/>
      <c r="G15" s="152" t="str">
        <f>DANE!D5</f>
        <v>Correct</v>
      </c>
      <c r="H15" s="69"/>
      <c r="I15" s="184"/>
      <c r="J15" s="166"/>
      <c r="K15" s="166"/>
      <c r="L15" s="166"/>
      <c r="M15" s="166"/>
      <c r="N15" s="166"/>
      <c r="O15" s="114"/>
      <c r="P15" s="55"/>
      <c r="Q15" s="55"/>
      <c r="R15" s="55"/>
      <c r="S15" s="55"/>
      <c r="T15" s="55"/>
      <c r="U15" s="55"/>
      <c r="V15" s="55"/>
    </row>
    <row r="16" ht="24.75" customHeight="1">
      <c r="A16" s="91" t="s">
        <v>252</v>
      </c>
      <c r="B16" s="71"/>
      <c r="C16" s="91" t="s">
        <v>253</v>
      </c>
      <c r="D16" s="69"/>
      <c r="E16" s="91" t="s">
        <v>254</v>
      </c>
      <c r="F16" s="69"/>
      <c r="G16" s="149" t="s">
        <v>255</v>
      </c>
      <c r="H16" s="69"/>
      <c r="I16" s="184"/>
      <c r="J16" s="166"/>
      <c r="K16" s="166"/>
      <c r="L16" s="166"/>
      <c r="M16" s="166"/>
      <c r="N16" s="166"/>
      <c r="O16" s="114"/>
      <c r="P16" s="55"/>
      <c r="Q16" s="55"/>
      <c r="R16" s="55"/>
      <c r="S16" s="55"/>
      <c r="T16" s="55"/>
      <c r="U16" s="55"/>
      <c r="V16" s="55"/>
    </row>
    <row r="17" ht="14.25" customHeight="1">
      <c r="A17" s="150" t="s">
        <v>256</v>
      </c>
      <c r="C17" s="150" t="s">
        <v>257</v>
      </c>
      <c r="D17" s="73"/>
      <c r="E17" s="75"/>
      <c r="F17" s="76"/>
      <c r="G17" s="77"/>
      <c r="H17" s="76"/>
      <c r="I17" s="184"/>
      <c r="J17" s="166"/>
      <c r="K17" s="166"/>
      <c r="L17" s="166"/>
      <c r="M17" s="166"/>
      <c r="N17" s="166"/>
      <c r="O17" s="114"/>
      <c r="P17" s="55"/>
      <c r="Q17" s="55"/>
      <c r="R17" s="55"/>
      <c r="S17" s="55"/>
      <c r="T17" s="55"/>
      <c r="U17" s="55"/>
      <c r="V17" s="55"/>
    </row>
    <row r="18" ht="19.5" customHeight="1">
      <c r="A18" s="153" t="s">
        <v>258</v>
      </c>
      <c r="B18" s="93"/>
      <c r="C18" s="153" t="s">
        <v>258</v>
      </c>
      <c r="D18" s="94"/>
      <c r="E18" s="92" t="str">
        <f>DANE!E2</f>
        <v/>
      </c>
      <c r="F18" s="94"/>
      <c r="G18" s="95">
        <f>H7</f>
        <v>44005</v>
      </c>
      <c r="H18" s="94"/>
      <c r="I18" s="184"/>
      <c r="J18" s="166"/>
      <c r="K18" s="166"/>
      <c r="L18" s="166"/>
      <c r="M18" s="166"/>
      <c r="N18" s="166"/>
      <c r="O18" s="114"/>
      <c r="P18" s="55"/>
      <c r="Q18" s="55"/>
      <c r="R18" s="55"/>
      <c r="S18" s="55"/>
      <c r="T18" s="55"/>
      <c r="U18" s="55"/>
      <c r="V18" s="55"/>
    </row>
    <row r="19" ht="27.0" customHeight="1">
      <c r="A19" s="96" t="s">
        <v>259</v>
      </c>
      <c r="B19" s="77"/>
      <c r="C19" s="77"/>
      <c r="D19" s="76"/>
      <c r="E19" s="96" t="s">
        <v>260</v>
      </c>
      <c r="F19" s="77"/>
      <c r="G19" s="77"/>
      <c r="H19" s="76"/>
      <c r="I19" s="184"/>
      <c r="J19" s="166"/>
      <c r="K19" s="166"/>
      <c r="L19" s="166"/>
      <c r="M19" s="166"/>
      <c r="N19" s="166"/>
      <c r="O19" s="114"/>
      <c r="P19" s="55"/>
      <c r="Q19" s="55"/>
      <c r="R19" s="55"/>
      <c r="S19" s="55"/>
      <c r="T19" s="55"/>
      <c r="U19" s="55"/>
      <c r="V19" s="55"/>
    </row>
    <row r="20" ht="25.5" customHeight="1">
      <c r="A20" s="98"/>
      <c r="B20" s="77"/>
      <c r="C20" s="77"/>
      <c r="D20" s="99"/>
      <c r="E20" s="100" t="str">
        <f>DANE!D6</f>
        <v>None</v>
      </c>
      <c r="F20" s="77"/>
      <c r="G20" s="77"/>
      <c r="H20" s="76"/>
      <c r="I20" s="184"/>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55" t="s">
        <v>261</v>
      </c>
      <c r="C22" s="102"/>
      <c r="D22" s="64"/>
      <c r="E22" s="64"/>
      <c r="F22" s="64"/>
      <c r="G22" s="64"/>
      <c r="H22" s="64"/>
      <c r="I22" s="165"/>
      <c r="J22" s="166"/>
      <c r="K22" s="166"/>
      <c r="L22" s="166"/>
      <c r="M22" s="166"/>
      <c r="N22" s="166"/>
      <c r="O22" s="114"/>
      <c r="P22" s="55"/>
      <c r="Q22" s="55"/>
      <c r="R22" s="55"/>
      <c r="S22" s="55"/>
      <c r="T22" s="55"/>
      <c r="U22" s="55"/>
      <c r="V22" s="55"/>
    </row>
    <row r="23" ht="15.75" customHeight="1">
      <c r="A23" s="156" t="s">
        <v>262</v>
      </c>
      <c r="B23" s="156" t="s">
        <v>263</v>
      </c>
      <c r="C23" s="71"/>
      <c r="D23" s="71"/>
      <c r="E23" s="69"/>
      <c r="F23" s="149" t="s">
        <v>264</v>
      </c>
      <c r="G23" s="71"/>
      <c r="H23" s="69"/>
      <c r="I23" s="184"/>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84"/>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57" t="s">
        <v>265</v>
      </c>
      <c r="C26" s="102"/>
      <c r="D26" s="64"/>
      <c r="E26" s="64"/>
      <c r="F26" s="64"/>
      <c r="G26" s="64"/>
      <c r="H26" s="64"/>
      <c r="I26" s="165"/>
      <c r="J26" s="166"/>
      <c r="K26" s="166"/>
      <c r="L26" s="166"/>
      <c r="M26" s="166"/>
      <c r="N26" s="166"/>
      <c r="O26" s="114"/>
      <c r="P26" s="55"/>
      <c r="Q26" s="55"/>
      <c r="R26" s="55"/>
      <c r="S26" s="55"/>
      <c r="T26" s="55"/>
      <c r="U26" s="55"/>
      <c r="V26" s="55"/>
    </row>
    <row r="27" ht="23.25" customHeight="1">
      <c r="A27" s="169" t="s">
        <v>262</v>
      </c>
      <c r="B27" s="196" t="s">
        <v>266</v>
      </c>
      <c r="C27" s="169" t="s">
        <v>267</v>
      </c>
      <c r="D27" s="170" t="s">
        <v>268</v>
      </c>
      <c r="E27" s="94"/>
      <c r="F27" s="170" t="s">
        <v>269</v>
      </c>
      <c r="G27" s="94"/>
      <c r="H27" s="169" t="s">
        <v>270</v>
      </c>
      <c r="I27" s="165"/>
      <c r="J27" s="166"/>
      <c r="K27" s="171"/>
      <c r="L27" s="166"/>
      <c r="M27" s="166"/>
      <c r="N27" s="166"/>
      <c r="O27" s="114"/>
      <c r="P27" s="55"/>
      <c r="Q27" s="55"/>
      <c r="R27" s="55"/>
      <c r="S27" s="55"/>
      <c r="T27" s="55"/>
      <c r="U27" s="55"/>
      <c r="V27" s="55"/>
    </row>
    <row r="28" ht="17.25" customHeight="1">
      <c r="A28" s="104" t="s">
        <v>208</v>
      </c>
      <c r="B28" s="116" t="str">
        <f>DANE!G2</f>
        <v/>
      </c>
      <c r="C28" s="198" t="s">
        <v>96</v>
      </c>
      <c r="D28" s="199" t="s">
        <v>326</v>
      </c>
      <c r="E28" s="12"/>
      <c r="F28" s="176" t="str">
        <f>DANE!J30</f>
        <v>Not detected**</v>
      </c>
      <c r="G28" s="94"/>
      <c r="H28" s="177" t="s">
        <v>280</v>
      </c>
      <c r="I28" s="165"/>
      <c r="K28" s="51"/>
      <c r="L28" s="51"/>
      <c r="M28" s="51"/>
      <c r="N28" s="166"/>
      <c r="O28" s="114"/>
      <c r="P28" s="55"/>
      <c r="Q28" s="55"/>
      <c r="R28" s="55"/>
      <c r="S28" s="55"/>
      <c r="T28" s="55"/>
      <c r="U28" s="55"/>
      <c r="V28" s="55"/>
    </row>
    <row r="29">
      <c r="A29" s="104" t="s">
        <v>217</v>
      </c>
      <c r="B29" s="120"/>
      <c r="C29" s="45" t="s">
        <v>99</v>
      </c>
      <c r="D29" s="199" t="s">
        <v>326</v>
      </c>
      <c r="E29" s="12"/>
      <c r="F29" s="176" t="str">
        <f>DANE!J31</f>
        <v>Not detected**</v>
      </c>
      <c r="G29" s="94"/>
      <c r="H29" s="177" t="s">
        <v>280</v>
      </c>
      <c r="I29" s="165"/>
      <c r="K29" s="166"/>
      <c r="L29" s="166"/>
      <c r="M29" s="166"/>
      <c r="N29" s="166"/>
      <c r="O29" s="114"/>
      <c r="P29" s="55"/>
      <c r="Q29" s="55"/>
      <c r="R29" s="55"/>
      <c r="S29" s="55"/>
      <c r="T29" s="55"/>
      <c r="U29" s="55"/>
      <c r="V29" s="55"/>
    </row>
    <row r="30" ht="15.75" customHeight="1">
      <c r="A30" s="104" t="s">
        <v>218</v>
      </c>
      <c r="B30" s="120"/>
      <c r="C30" s="45" t="s">
        <v>102</v>
      </c>
      <c r="D30" s="199" t="s">
        <v>326</v>
      </c>
      <c r="E30" s="12"/>
      <c r="F30" s="176" t="str">
        <f>DANE!J32</f>
        <v>Not detected**</v>
      </c>
      <c r="G30" s="94"/>
      <c r="H30" s="177" t="s">
        <v>280</v>
      </c>
      <c r="I30" s="165"/>
      <c r="K30" s="166"/>
      <c r="L30" s="166"/>
      <c r="M30" s="166"/>
      <c r="N30" s="166"/>
      <c r="O30" s="114"/>
      <c r="P30" s="55"/>
      <c r="Q30" s="55"/>
      <c r="R30" s="55"/>
      <c r="S30" s="55"/>
      <c r="T30" s="55"/>
      <c r="U30" s="55"/>
      <c r="V30" s="55"/>
    </row>
    <row r="31" ht="15.75" customHeight="1">
      <c r="A31" s="104" t="s">
        <v>220</v>
      </c>
      <c r="B31" s="120"/>
      <c r="C31" s="45" t="s">
        <v>105</v>
      </c>
      <c r="D31" s="199" t="s">
        <v>326</v>
      </c>
      <c r="E31" s="12"/>
      <c r="F31" s="176" t="str">
        <f>DANE!J33</f>
        <v>Not detected**</v>
      </c>
      <c r="G31" s="94"/>
      <c r="H31" s="177" t="s">
        <v>280</v>
      </c>
      <c r="I31" s="165"/>
      <c r="R31" s="55"/>
      <c r="S31" s="55"/>
      <c r="T31" s="55"/>
      <c r="U31" s="55"/>
      <c r="V31" s="55"/>
    </row>
    <row r="32" ht="15.75" customHeight="1">
      <c r="A32" s="104" t="s">
        <v>222</v>
      </c>
      <c r="B32" s="120"/>
      <c r="C32" s="45" t="s">
        <v>108</v>
      </c>
      <c r="D32" s="199" t="s">
        <v>326</v>
      </c>
      <c r="E32" s="12"/>
      <c r="F32" s="176" t="str">
        <f>DANE!J34</f>
        <v>Not detected**</v>
      </c>
      <c r="G32" s="94"/>
      <c r="H32" s="177" t="s">
        <v>280</v>
      </c>
      <c r="I32" s="165"/>
      <c r="K32" s="166"/>
      <c r="L32" s="166"/>
      <c r="M32" s="166"/>
      <c r="N32" s="166"/>
      <c r="O32" s="114"/>
      <c r="P32" s="55"/>
      <c r="Q32" s="55"/>
      <c r="R32" s="55"/>
      <c r="S32" s="55"/>
      <c r="T32" s="55"/>
      <c r="U32" s="55"/>
      <c r="V32" s="55"/>
    </row>
    <row r="33" ht="15.75" customHeight="1">
      <c r="A33" s="104" t="s">
        <v>223</v>
      </c>
      <c r="B33" s="120"/>
      <c r="C33" s="45" t="s">
        <v>111</v>
      </c>
      <c r="D33" s="199" t="s">
        <v>326</v>
      </c>
      <c r="E33" s="12"/>
      <c r="F33" s="176" t="str">
        <f>DANE!J35</f>
        <v>Not detected**</v>
      </c>
      <c r="G33" s="94"/>
      <c r="H33" s="177" t="s">
        <v>280</v>
      </c>
      <c r="I33" s="165"/>
      <c r="K33" s="166"/>
      <c r="L33" s="166"/>
      <c r="M33" s="166"/>
      <c r="N33" s="166"/>
      <c r="O33" s="114"/>
      <c r="P33" s="55"/>
      <c r="Q33" s="55"/>
      <c r="R33" s="55"/>
      <c r="S33" s="55"/>
      <c r="T33" s="55"/>
      <c r="U33" s="55"/>
      <c r="V33" s="55"/>
    </row>
    <row r="34" ht="15.75" customHeight="1">
      <c r="A34" s="104" t="s">
        <v>224</v>
      </c>
      <c r="B34" s="120"/>
      <c r="C34" s="45" t="s">
        <v>114</v>
      </c>
      <c r="D34" s="199" t="s">
        <v>326</v>
      </c>
      <c r="E34" s="12"/>
      <c r="F34" s="176" t="str">
        <f>DANE!J36</f>
        <v>Not detected**</v>
      </c>
      <c r="G34" s="94"/>
      <c r="H34" s="177" t="s">
        <v>280</v>
      </c>
      <c r="I34" s="165"/>
      <c r="K34" s="166"/>
      <c r="L34" s="166"/>
      <c r="M34" s="166"/>
      <c r="N34" s="166"/>
      <c r="O34" s="114"/>
      <c r="P34" s="55"/>
      <c r="Q34" s="55"/>
      <c r="R34" s="55"/>
      <c r="S34" s="55"/>
      <c r="T34" s="55"/>
      <c r="U34" s="55"/>
      <c r="V34" s="55"/>
    </row>
    <row r="35">
      <c r="A35" s="104" t="s">
        <v>225</v>
      </c>
      <c r="B35" s="120"/>
      <c r="C35" s="45" t="s">
        <v>117</v>
      </c>
      <c r="D35" s="199" t="s">
        <v>326</v>
      </c>
      <c r="E35" s="12"/>
      <c r="F35" s="176" t="str">
        <f>DANE!J37</f>
        <v>Not detected**</v>
      </c>
      <c r="G35" s="94"/>
      <c r="H35" s="177" t="s">
        <v>280</v>
      </c>
      <c r="I35" s="55"/>
      <c r="K35" s="179"/>
      <c r="L35" s="179"/>
      <c r="M35" s="179"/>
      <c r="N35" s="179"/>
      <c r="O35" s="55"/>
      <c r="P35" s="55"/>
      <c r="Q35" s="55"/>
      <c r="R35" s="55"/>
      <c r="S35" s="55"/>
      <c r="T35" s="55"/>
      <c r="U35" s="55"/>
      <c r="V35" s="55"/>
    </row>
    <row r="36">
      <c r="A36" s="104" t="s">
        <v>226</v>
      </c>
      <c r="B36" s="120"/>
      <c r="C36" s="45" t="s">
        <v>120</v>
      </c>
      <c r="D36" s="199" t="s">
        <v>326</v>
      </c>
      <c r="E36" s="12"/>
      <c r="F36" s="176" t="str">
        <f>DANE!J38</f>
        <v>Not detected**</v>
      </c>
      <c r="G36" s="94"/>
      <c r="H36" s="177" t="s">
        <v>280</v>
      </c>
      <c r="I36" s="55"/>
      <c r="K36" s="55"/>
      <c r="L36" s="55"/>
      <c r="M36" s="55"/>
      <c r="N36" s="55"/>
      <c r="O36" s="55"/>
      <c r="P36" s="55"/>
      <c r="Q36" s="55"/>
      <c r="R36" s="55"/>
      <c r="S36" s="55"/>
      <c r="T36" s="55"/>
      <c r="U36" s="55"/>
      <c r="V36" s="55"/>
    </row>
    <row r="37">
      <c r="A37" s="104" t="s">
        <v>228</v>
      </c>
      <c r="B37" s="120"/>
      <c r="C37" s="45" t="s">
        <v>123</v>
      </c>
      <c r="D37" s="199" t="s">
        <v>326</v>
      </c>
      <c r="E37" s="12"/>
      <c r="F37" s="176" t="str">
        <f>DANE!J39</f>
        <v>Not detected**</v>
      </c>
      <c r="G37" s="94"/>
      <c r="H37" s="177" t="s">
        <v>280</v>
      </c>
      <c r="I37" s="55"/>
      <c r="K37" s="55"/>
      <c r="L37" s="55"/>
      <c r="M37" s="55"/>
      <c r="N37" s="55"/>
      <c r="O37" s="55"/>
      <c r="P37" s="55"/>
      <c r="Q37" s="55"/>
      <c r="R37" s="55"/>
      <c r="S37" s="55"/>
      <c r="T37" s="55"/>
      <c r="U37" s="55"/>
      <c r="V37" s="55"/>
    </row>
    <row r="38" ht="15.75" customHeight="1">
      <c r="A38" s="104" t="s">
        <v>231</v>
      </c>
      <c r="B38" s="120"/>
      <c r="C38" s="45" t="s">
        <v>126</v>
      </c>
      <c r="D38" s="199" t="s">
        <v>326</v>
      </c>
      <c r="E38" s="12"/>
      <c r="F38" s="176" t="str">
        <f>DANE!J40</f>
        <v>Not detected**</v>
      </c>
      <c r="G38" s="94"/>
      <c r="H38" s="177" t="s">
        <v>280</v>
      </c>
      <c r="I38" s="55"/>
      <c r="K38" s="55"/>
      <c r="L38" s="55"/>
      <c r="M38" s="55"/>
      <c r="N38" s="55"/>
      <c r="O38" s="55"/>
      <c r="P38" s="55"/>
      <c r="Q38" s="55"/>
      <c r="R38" s="55"/>
      <c r="S38" s="55"/>
      <c r="T38" s="55"/>
      <c r="U38" s="55"/>
      <c r="V38" s="55"/>
    </row>
    <row r="39" ht="15.75" customHeight="1">
      <c r="A39" s="104" t="s">
        <v>232</v>
      </c>
      <c r="B39" s="120"/>
      <c r="C39" s="45" t="s">
        <v>129</v>
      </c>
      <c r="D39" s="199" t="s">
        <v>326</v>
      </c>
      <c r="E39" s="12"/>
      <c r="F39" s="176" t="str">
        <f>DANE!J41</f>
        <v>Not detected**</v>
      </c>
      <c r="G39" s="94"/>
      <c r="H39" s="177" t="s">
        <v>280</v>
      </c>
      <c r="I39" s="55"/>
      <c r="K39" s="55"/>
      <c r="L39" s="55"/>
      <c r="M39" s="55"/>
      <c r="N39" s="55"/>
      <c r="O39" s="55"/>
      <c r="P39" s="55"/>
      <c r="Q39" s="55"/>
      <c r="R39" s="55"/>
      <c r="S39" s="55"/>
      <c r="T39" s="55"/>
      <c r="U39" s="55"/>
      <c r="V39" s="55"/>
    </row>
    <row r="40" ht="15.75" customHeight="1">
      <c r="A40" s="104" t="s">
        <v>233</v>
      </c>
      <c r="B40" s="120"/>
      <c r="C40" s="45" t="s">
        <v>132</v>
      </c>
      <c r="D40" s="199" t="s">
        <v>326</v>
      </c>
      <c r="E40" s="12"/>
      <c r="F40" s="176" t="str">
        <f>DANE!J42</f>
        <v>Not detected**</v>
      </c>
      <c r="G40" s="94"/>
      <c r="H40" s="177" t="s">
        <v>280</v>
      </c>
      <c r="I40" s="55"/>
      <c r="K40" s="55"/>
      <c r="L40" s="55"/>
      <c r="M40" s="55"/>
      <c r="N40" s="55"/>
      <c r="O40" s="55"/>
      <c r="P40" s="55"/>
      <c r="Q40" s="55"/>
      <c r="R40" s="55"/>
      <c r="S40" s="55"/>
      <c r="T40" s="55"/>
      <c r="U40" s="55"/>
      <c r="V40" s="55"/>
    </row>
    <row r="41" ht="15.75" customHeight="1">
      <c r="A41" s="104" t="s">
        <v>235</v>
      </c>
      <c r="B41" s="122"/>
      <c r="C41" s="45" t="s">
        <v>135</v>
      </c>
      <c r="D41" s="199" t="s">
        <v>326</v>
      </c>
      <c r="E41" s="12"/>
      <c r="F41" s="176" t="str">
        <f>DANE!J43</f>
        <v>Not detected**</v>
      </c>
      <c r="G41" s="94"/>
      <c r="H41" s="177" t="s">
        <v>280</v>
      </c>
      <c r="I41" s="55"/>
      <c r="K41" s="52"/>
      <c r="L41" s="55"/>
      <c r="M41" s="55"/>
      <c r="N41" s="55"/>
      <c r="O41" s="55"/>
      <c r="P41" s="55"/>
      <c r="Q41" s="55"/>
      <c r="R41" s="55"/>
      <c r="S41" s="55"/>
      <c r="T41" s="55"/>
      <c r="U41" s="55"/>
      <c r="V41" s="55"/>
    </row>
    <row r="42" ht="15.75" customHeight="1">
      <c r="A42" s="180" t="s">
        <v>238</v>
      </c>
      <c r="B42" s="159" t="s">
        <v>273</v>
      </c>
      <c r="C42" s="58"/>
      <c r="D42" s="58"/>
      <c r="E42" s="58"/>
      <c r="F42" s="58"/>
      <c r="G42" s="58"/>
      <c r="H42" s="126"/>
      <c r="I42" s="55"/>
      <c r="J42" s="55"/>
      <c r="K42" s="55"/>
      <c r="L42" s="55"/>
      <c r="M42" s="55"/>
      <c r="N42" s="55"/>
      <c r="O42" s="55"/>
      <c r="P42" s="55"/>
      <c r="Q42" s="55"/>
      <c r="R42" s="55"/>
      <c r="S42" s="55"/>
      <c r="T42" s="55"/>
      <c r="U42" s="55"/>
      <c r="V42" s="55"/>
    </row>
    <row r="43" ht="15.75" customHeight="1">
      <c r="A43" s="181" t="s">
        <v>315</v>
      </c>
      <c r="B43" s="182" t="s">
        <v>328</v>
      </c>
      <c r="C43" s="132"/>
      <c r="D43" s="132"/>
      <c r="E43" s="132"/>
      <c r="F43" s="132"/>
      <c r="G43" s="132"/>
      <c r="H43" s="130"/>
      <c r="I43" s="55"/>
      <c r="J43" s="55"/>
      <c r="K43" s="55"/>
      <c r="L43" s="55"/>
      <c r="M43" s="55"/>
      <c r="N43" s="55"/>
      <c r="O43" s="55"/>
      <c r="P43" s="55"/>
      <c r="Q43" s="55"/>
      <c r="R43" s="55"/>
      <c r="S43" s="55"/>
      <c r="T43" s="55"/>
      <c r="U43" s="55"/>
      <c r="V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row>
    <row r="47" ht="15.75" customHeight="1">
      <c r="A47" s="64"/>
      <c r="B47" s="64"/>
      <c r="C47" s="64"/>
      <c r="D47" s="64"/>
      <c r="E47" s="64"/>
      <c r="F47" s="64"/>
      <c r="G47" s="64"/>
      <c r="H47" s="64"/>
      <c r="I47" s="55"/>
      <c r="J47" s="55"/>
      <c r="K47" s="55"/>
      <c r="L47" s="55"/>
      <c r="M47" s="55"/>
      <c r="N47" s="55"/>
      <c r="O47" s="55"/>
      <c r="P47" s="55"/>
      <c r="Q47" s="55"/>
      <c r="R47" s="55"/>
      <c r="S47" s="55"/>
      <c r="T47" s="55"/>
      <c r="U47" s="55"/>
      <c r="V47" s="55"/>
    </row>
    <row r="48" ht="24.0" customHeight="1">
      <c r="I48" s="55"/>
      <c r="J48" s="55"/>
      <c r="K48" s="55"/>
      <c r="L48" s="55"/>
      <c r="M48" s="55"/>
      <c r="N48" s="55"/>
      <c r="O48" s="55"/>
      <c r="P48" s="55"/>
      <c r="Q48" s="55"/>
      <c r="R48" s="55"/>
      <c r="S48" s="55"/>
      <c r="T48" s="55"/>
      <c r="U48" s="55"/>
      <c r="V48" s="55"/>
    </row>
    <row r="49" ht="15.75" customHeight="1">
      <c r="A49" s="191"/>
      <c r="B49" s="192"/>
      <c r="C49" s="192"/>
      <c r="D49" s="192"/>
      <c r="E49" s="192"/>
      <c r="F49" s="192"/>
      <c r="G49" s="192"/>
      <c r="H49" s="192"/>
      <c r="I49" s="55"/>
      <c r="J49" s="55"/>
      <c r="K49" s="55"/>
      <c r="L49" s="55"/>
      <c r="M49" s="55"/>
      <c r="N49" s="55"/>
      <c r="O49" s="55"/>
      <c r="P49" s="55"/>
      <c r="Q49" s="55"/>
      <c r="R49" s="55"/>
      <c r="S49" s="55"/>
      <c r="T49" s="55"/>
      <c r="U49" s="55"/>
      <c r="V49" s="55"/>
    </row>
    <row r="50" ht="15.75" customHeight="1">
      <c r="A50" s="138"/>
      <c r="B50" s="193"/>
      <c r="C50" s="193"/>
      <c r="D50" s="193"/>
      <c r="E50" s="193"/>
      <c r="F50" s="193"/>
      <c r="G50" s="193"/>
      <c r="H50" s="193"/>
      <c r="I50" s="55"/>
      <c r="J50" s="55"/>
      <c r="K50" s="55"/>
      <c r="L50" s="55"/>
      <c r="M50" s="55"/>
      <c r="N50" s="55"/>
      <c r="O50" s="55"/>
      <c r="P50" s="55"/>
      <c r="Q50" s="55"/>
      <c r="R50" s="55"/>
      <c r="S50" s="55"/>
      <c r="T50" s="55"/>
      <c r="U50" s="55"/>
      <c r="V50" s="55"/>
    </row>
    <row r="51" ht="15.75" customHeight="1">
      <c r="A51" s="194"/>
      <c r="B51" s="195"/>
      <c r="C51" s="195"/>
      <c r="D51" s="195"/>
      <c r="E51" s="195"/>
      <c r="F51" s="195"/>
      <c r="G51" s="195"/>
      <c r="H51" s="195"/>
      <c r="I51" s="55"/>
      <c r="J51" s="55"/>
      <c r="K51" s="55"/>
      <c r="L51" s="55"/>
      <c r="M51" s="55"/>
      <c r="N51" s="55"/>
      <c r="O51" s="55"/>
      <c r="P51" s="55"/>
      <c r="Q51" s="55"/>
      <c r="R51" s="55"/>
      <c r="S51" s="55"/>
      <c r="T51" s="55"/>
      <c r="U51" s="55"/>
      <c r="V51" s="55"/>
    </row>
    <row r="52" ht="15.75" customHeight="1">
      <c r="I52" s="55"/>
      <c r="J52" s="55"/>
      <c r="K52" s="55"/>
      <c r="L52" s="55"/>
      <c r="M52" s="55"/>
      <c r="N52" s="55"/>
      <c r="O52" s="55"/>
      <c r="P52" s="55"/>
      <c r="Q52" s="55"/>
      <c r="R52" s="55"/>
      <c r="S52" s="55"/>
      <c r="T52" s="55"/>
      <c r="U52" s="55"/>
      <c r="V52" s="55"/>
    </row>
    <row r="53" ht="15.75" customHeight="1">
      <c r="I53" s="55"/>
      <c r="J53" s="55"/>
      <c r="K53" s="55"/>
      <c r="L53" s="55"/>
      <c r="M53" s="55"/>
      <c r="N53" s="55"/>
      <c r="O53" s="55"/>
      <c r="P53" s="55"/>
      <c r="Q53" s="55"/>
      <c r="R53" s="55"/>
      <c r="S53" s="55"/>
      <c r="T53" s="55"/>
      <c r="U53" s="55"/>
      <c r="V53" s="55"/>
    </row>
    <row r="54" ht="15.75" customHeight="1">
      <c r="A54" s="187" t="s">
        <v>274</v>
      </c>
      <c r="H54" s="67"/>
      <c r="I54" s="55"/>
      <c r="J54" s="55"/>
      <c r="K54" s="55"/>
      <c r="L54" s="55"/>
      <c r="M54" s="55"/>
      <c r="N54" s="55"/>
      <c r="O54" s="55"/>
      <c r="P54" s="55"/>
      <c r="Q54" s="55"/>
      <c r="R54" s="55"/>
      <c r="S54" s="55"/>
      <c r="T54" s="55"/>
      <c r="U54" s="55"/>
      <c r="V54" s="55"/>
    </row>
    <row r="55" ht="15.75" customHeight="1">
      <c r="A55" s="143" t="s">
        <v>275</v>
      </c>
      <c r="B55" s="144"/>
      <c r="C55" s="144"/>
      <c r="D55" s="144"/>
      <c r="E55" s="144"/>
      <c r="F55" s="144"/>
      <c r="G55" s="144"/>
      <c r="H55" s="145"/>
      <c r="I55" s="55"/>
      <c r="J55" s="55"/>
      <c r="K55" s="55"/>
      <c r="L55" s="55"/>
      <c r="M55" s="55"/>
      <c r="N55" s="55"/>
      <c r="O55" s="55"/>
      <c r="P55" s="55"/>
      <c r="Q55" s="55"/>
      <c r="R55" s="55"/>
      <c r="S55" s="55"/>
      <c r="T55" s="55"/>
      <c r="U55" s="55"/>
      <c r="V55" s="55"/>
    </row>
    <row r="56" ht="15.75" customHeight="1">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sheetData>
  <mergeCells count="70">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F29:G29"/>
    <mergeCell ref="D30:E30"/>
    <mergeCell ref="F30:G30"/>
    <mergeCell ref="D38:E38"/>
    <mergeCell ref="F38:G38"/>
    <mergeCell ref="D39:E39"/>
    <mergeCell ref="F39:G39"/>
    <mergeCell ref="D40:E40"/>
    <mergeCell ref="F40:G40"/>
    <mergeCell ref="D41:E41"/>
    <mergeCell ref="F41:G41"/>
    <mergeCell ref="B42:H42"/>
    <mergeCell ref="B43:H43"/>
    <mergeCell ref="A54:H54"/>
    <mergeCell ref="A55:H55"/>
    <mergeCell ref="B24:E24"/>
    <mergeCell ref="F24:H24"/>
    <mergeCell ref="B26:C26"/>
    <mergeCell ref="D27:E27"/>
    <mergeCell ref="F27:G27"/>
    <mergeCell ref="B28:B41"/>
    <mergeCell ref="F28:G28"/>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s>
  <printOptions horizontalCentered="1" verticalCentered="1"/>
  <pageMargins bottom="0.75" footer="0.0" header="0.0" left="0.25" right="0.25"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1"/>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189</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65" t="s">
        <v>190</v>
      </c>
      <c r="D9" s="54"/>
      <c r="E9" s="54"/>
      <c r="F9" s="66" t="str">
        <f>(DANE!J2)</f>
        <v/>
      </c>
      <c r="G9" s="67"/>
      <c r="H9" s="64"/>
      <c r="I9" s="55"/>
      <c r="J9" s="55"/>
      <c r="K9" s="55"/>
      <c r="L9" s="55"/>
      <c r="M9" s="55"/>
      <c r="N9" s="55"/>
      <c r="O9" s="55"/>
      <c r="P9" s="55"/>
      <c r="Q9" s="55"/>
      <c r="R9" s="55"/>
      <c r="S9" s="55"/>
      <c r="T9" s="55"/>
      <c r="U9" s="55"/>
      <c r="V9" s="55"/>
    </row>
    <row r="10" ht="15.75" customHeight="1">
      <c r="A10" s="68" t="s">
        <v>191</v>
      </c>
      <c r="B10" s="69"/>
      <c r="C10" s="70" t="str">
        <f>DANE!C2</f>
        <v/>
      </c>
      <c r="D10" s="71"/>
      <c r="E10" s="71"/>
      <c r="F10" s="71"/>
      <c r="G10" s="71"/>
      <c r="H10" s="69"/>
      <c r="I10" s="55"/>
      <c r="J10" s="55"/>
      <c r="K10" s="55"/>
      <c r="L10" s="55"/>
      <c r="M10" s="55"/>
      <c r="N10" s="55"/>
      <c r="O10" s="55"/>
      <c r="P10" s="55"/>
      <c r="Q10" s="55"/>
      <c r="R10" s="55"/>
      <c r="S10" s="55"/>
      <c r="T10" s="55"/>
      <c r="U10" s="55"/>
      <c r="V10" s="55"/>
    </row>
    <row r="11" ht="13.5" customHeight="1">
      <c r="A11" s="72"/>
      <c r="B11" s="73"/>
      <c r="C11" s="74" t="str">
        <f>DANE!D2</f>
        <v/>
      </c>
      <c r="H11" s="73"/>
      <c r="I11" s="55"/>
      <c r="J11" s="55"/>
      <c r="K11" s="55"/>
      <c r="L11" s="55"/>
      <c r="M11" s="55"/>
      <c r="N11" s="55"/>
      <c r="O11" s="55"/>
      <c r="P11" s="55"/>
      <c r="Q11" s="55"/>
      <c r="R11" s="55"/>
      <c r="S11" s="55"/>
      <c r="T11" s="55"/>
      <c r="U11" s="55"/>
      <c r="V11" s="55"/>
    </row>
    <row r="12" ht="13.5" customHeight="1">
      <c r="A12" s="75"/>
      <c r="B12" s="76"/>
      <c r="C12" s="75"/>
      <c r="D12" s="77"/>
      <c r="E12" s="77"/>
      <c r="F12" s="77"/>
      <c r="G12" s="77"/>
      <c r="H12" s="76"/>
      <c r="I12" s="55"/>
      <c r="J12" s="164"/>
      <c r="K12" s="164"/>
      <c r="L12" s="164"/>
      <c r="M12" s="164"/>
      <c r="N12" s="164"/>
      <c r="O12" s="55"/>
      <c r="P12" s="55"/>
      <c r="Q12" s="55"/>
      <c r="R12" s="55"/>
      <c r="S12" s="55"/>
      <c r="T12" s="55"/>
      <c r="U12" s="55"/>
      <c r="V12" s="55"/>
    </row>
    <row r="13" ht="23.25" customHeight="1">
      <c r="A13" s="78" t="s">
        <v>192</v>
      </c>
      <c r="B13" s="71"/>
      <c r="C13" s="79" t="s">
        <v>193</v>
      </c>
      <c r="D13" s="80"/>
      <c r="E13" s="80"/>
      <c r="F13" s="81"/>
      <c r="G13" s="82" t="s">
        <v>194</v>
      </c>
      <c r="H13" s="69"/>
      <c r="I13" s="165"/>
      <c r="J13" s="166"/>
      <c r="K13" s="166"/>
      <c r="L13" s="166"/>
      <c r="M13" s="166"/>
      <c r="N13" s="166"/>
      <c r="O13" s="114"/>
      <c r="P13" s="55"/>
      <c r="Q13" s="55"/>
      <c r="R13" s="55"/>
      <c r="S13" s="55"/>
      <c r="T13" s="55"/>
      <c r="U13" s="55"/>
      <c r="V13" s="55"/>
    </row>
    <row r="14" ht="13.5" customHeight="1">
      <c r="A14" s="83" t="s">
        <v>195</v>
      </c>
      <c r="C14" s="84" t="s">
        <v>196</v>
      </c>
      <c r="D14" s="85"/>
      <c r="E14" s="85"/>
      <c r="F14" s="86"/>
      <c r="G14" s="87" t="s">
        <v>197</v>
      </c>
      <c r="H14" s="73"/>
      <c r="I14" s="165"/>
      <c r="J14" s="166"/>
      <c r="K14" s="166"/>
      <c r="L14" s="166"/>
      <c r="M14" s="166"/>
      <c r="N14" s="166"/>
      <c r="O14" s="114"/>
      <c r="P14" s="55"/>
      <c r="Q14" s="55"/>
      <c r="R14" s="55"/>
      <c r="S14" s="55"/>
      <c r="T14" s="55"/>
      <c r="U14" s="55"/>
      <c r="V14" s="55"/>
    </row>
    <row r="15" ht="21.75" customHeight="1">
      <c r="A15" s="88" t="str">
        <f>DANE!B2</f>
        <v/>
      </c>
      <c r="B15" s="71"/>
      <c r="C15" s="89" t="str">
        <f>DANE!H2</f>
        <v/>
      </c>
      <c r="F15" s="73"/>
      <c r="G15" s="90" t="str">
        <f>DANE!C5</f>
        <v>Prawidłowy</v>
      </c>
      <c r="H15" s="69"/>
      <c r="I15" s="165"/>
      <c r="J15" s="166"/>
      <c r="K15" s="166"/>
      <c r="L15" s="166"/>
      <c r="M15" s="166"/>
      <c r="N15" s="166"/>
      <c r="O15" s="114"/>
      <c r="P15" s="55"/>
      <c r="Q15" s="55"/>
      <c r="R15" s="55"/>
      <c r="S15" s="55"/>
      <c r="T15" s="55"/>
      <c r="U15" s="55"/>
      <c r="V15" s="55"/>
    </row>
    <row r="16" ht="24.75" customHeight="1">
      <c r="A16" s="91" t="s">
        <v>198</v>
      </c>
      <c r="B16" s="71"/>
      <c r="C16" s="91" t="s">
        <v>199</v>
      </c>
      <c r="D16" s="69"/>
      <c r="E16" s="91" t="s">
        <v>200</v>
      </c>
      <c r="F16" s="69"/>
      <c r="G16" s="82" t="s">
        <v>13</v>
      </c>
      <c r="H16" s="69"/>
      <c r="I16" s="165"/>
      <c r="J16" s="166"/>
      <c r="K16" s="166"/>
      <c r="L16" s="166"/>
      <c r="M16" s="166"/>
      <c r="N16" s="166"/>
      <c r="O16" s="114"/>
      <c r="P16" s="55"/>
      <c r="Q16" s="55"/>
      <c r="R16" s="55"/>
      <c r="S16" s="55"/>
      <c r="T16" s="55"/>
      <c r="U16" s="55"/>
      <c r="V16" s="55"/>
    </row>
    <row r="17" ht="14.25" customHeight="1">
      <c r="A17" s="83" t="s">
        <v>201</v>
      </c>
      <c r="C17" s="83" t="s">
        <v>201</v>
      </c>
      <c r="D17" s="73"/>
      <c r="E17" s="75"/>
      <c r="F17" s="76"/>
      <c r="G17" s="77"/>
      <c r="H17" s="76"/>
      <c r="I17" s="165"/>
      <c r="J17" s="166"/>
      <c r="K17" s="166"/>
      <c r="L17" s="166"/>
      <c r="M17" s="166"/>
      <c r="N17" s="166"/>
      <c r="O17" s="114"/>
      <c r="P17" s="55"/>
      <c r="Q17" s="55"/>
      <c r="R17" s="55"/>
      <c r="S17" s="55"/>
      <c r="T17" s="55"/>
      <c r="U17" s="55"/>
      <c r="V17" s="55"/>
    </row>
    <row r="18" ht="19.5" customHeight="1">
      <c r="A18" s="92" t="s">
        <v>202</v>
      </c>
      <c r="B18" s="93"/>
      <c r="C18" s="92" t="s">
        <v>202</v>
      </c>
      <c r="D18" s="94"/>
      <c r="E18" s="92" t="str">
        <f>DANE!E2</f>
        <v/>
      </c>
      <c r="F18" s="94"/>
      <c r="G18" s="95">
        <f>H7</f>
        <v>44005</v>
      </c>
      <c r="H18" s="94"/>
      <c r="I18" s="165"/>
      <c r="J18" s="166"/>
      <c r="K18" s="166"/>
      <c r="L18" s="166"/>
      <c r="M18" s="166"/>
      <c r="N18" s="166"/>
      <c r="O18" s="114"/>
      <c r="P18" s="55"/>
      <c r="Q18" s="55"/>
      <c r="R18" s="55"/>
      <c r="S18" s="55"/>
      <c r="T18" s="55"/>
      <c r="U18" s="55"/>
      <c r="V18" s="55"/>
    </row>
    <row r="19" ht="27.0" customHeight="1">
      <c r="A19" s="96" t="s">
        <v>203</v>
      </c>
      <c r="B19" s="77"/>
      <c r="C19" s="77"/>
      <c r="D19" s="76"/>
      <c r="E19" s="97" t="s">
        <v>21</v>
      </c>
      <c r="F19" s="77"/>
      <c r="G19" s="77"/>
      <c r="H19" s="76"/>
      <c r="I19" s="165"/>
      <c r="J19" s="166"/>
      <c r="K19" s="166"/>
      <c r="L19" s="166"/>
      <c r="M19" s="166"/>
      <c r="N19" s="166"/>
      <c r="O19" s="114"/>
      <c r="P19" s="55"/>
      <c r="Q19" s="55"/>
      <c r="R19" s="55"/>
      <c r="S19" s="55"/>
      <c r="T19" s="55"/>
      <c r="U19" s="55"/>
      <c r="V19" s="55"/>
    </row>
    <row r="20" ht="25.5" customHeight="1">
      <c r="A20" s="98"/>
      <c r="B20" s="77"/>
      <c r="C20" s="77"/>
      <c r="D20" s="99"/>
      <c r="E20" s="100" t="s">
        <v>22</v>
      </c>
      <c r="F20" s="77"/>
      <c r="G20" s="77"/>
      <c r="H20" s="76"/>
      <c r="I20" s="165"/>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01" t="s">
        <v>204</v>
      </c>
      <c r="C22" s="102"/>
      <c r="D22" s="64"/>
      <c r="E22" s="64"/>
      <c r="F22" s="64"/>
      <c r="G22" s="64"/>
      <c r="H22" s="64"/>
      <c r="I22" s="165"/>
      <c r="J22" s="166"/>
      <c r="K22" s="166"/>
      <c r="L22" s="166"/>
      <c r="M22" s="166"/>
      <c r="N22" s="166"/>
      <c r="O22" s="114"/>
      <c r="P22" s="55"/>
      <c r="Q22" s="55"/>
      <c r="R22" s="55"/>
      <c r="S22" s="55"/>
      <c r="T22" s="55"/>
      <c r="U22" s="55"/>
      <c r="V22" s="55"/>
    </row>
    <row r="23" ht="15.75" customHeight="1">
      <c r="A23" s="103" t="s">
        <v>205</v>
      </c>
      <c r="B23" s="103" t="s">
        <v>206</v>
      </c>
      <c r="C23" s="71"/>
      <c r="D23" s="71"/>
      <c r="E23" s="69"/>
      <c r="F23" s="82" t="s">
        <v>207</v>
      </c>
      <c r="G23" s="71"/>
      <c r="H23" s="69"/>
      <c r="I23" s="165"/>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65"/>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09" t="s">
        <v>209</v>
      </c>
      <c r="C26" s="102"/>
      <c r="D26" s="64"/>
      <c r="E26" s="64"/>
      <c r="F26" s="64"/>
      <c r="G26" s="64"/>
      <c r="H26" s="64"/>
      <c r="I26" s="165"/>
      <c r="J26" s="166"/>
      <c r="K26" s="166"/>
      <c r="L26" s="166"/>
      <c r="M26" s="166"/>
      <c r="N26" s="166"/>
      <c r="O26" s="114"/>
      <c r="P26" s="55"/>
      <c r="Q26" s="55"/>
      <c r="R26" s="55"/>
      <c r="S26" s="55"/>
      <c r="T26" s="55"/>
      <c r="U26" s="55"/>
      <c r="V26" s="55"/>
    </row>
    <row r="27" ht="23.25" customHeight="1">
      <c r="A27" s="167" t="s">
        <v>205</v>
      </c>
      <c r="B27" s="188" t="s">
        <v>210</v>
      </c>
      <c r="C27" s="189" t="s">
        <v>211</v>
      </c>
      <c r="D27" s="170" t="s">
        <v>212</v>
      </c>
      <c r="E27" s="94"/>
      <c r="F27" s="170" t="s">
        <v>213</v>
      </c>
      <c r="G27" s="94"/>
      <c r="H27" s="167" t="s">
        <v>214</v>
      </c>
      <c r="I27" s="165"/>
      <c r="J27" s="166"/>
      <c r="K27" s="171"/>
      <c r="L27" s="166"/>
      <c r="M27" s="166"/>
      <c r="N27" s="166"/>
      <c r="O27" s="114"/>
      <c r="P27" s="55"/>
      <c r="Q27" s="55"/>
      <c r="R27" s="55"/>
      <c r="S27" s="55"/>
      <c r="T27" s="55"/>
      <c r="U27" s="55"/>
      <c r="V27" s="55"/>
    </row>
    <row r="28" ht="17.25" customHeight="1">
      <c r="A28" s="104" t="s">
        <v>208</v>
      </c>
      <c r="B28" s="200" t="str">
        <f>DANE!G2</f>
        <v/>
      </c>
      <c r="C28" s="201" t="str">
        <f>DANE!G63</f>
        <v>Chlorofil A</v>
      </c>
      <c r="D28" s="190" t="s">
        <v>329</v>
      </c>
      <c r="E28" s="94"/>
      <c r="F28" s="176" t="str">
        <f>DANE!H63</f>
        <v>Nie wykryto**</v>
      </c>
      <c r="G28" s="94"/>
      <c r="H28" s="177" t="s">
        <v>330</v>
      </c>
      <c r="I28" s="165"/>
      <c r="K28" s="51"/>
      <c r="L28" s="51"/>
      <c r="M28" s="51"/>
      <c r="N28" s="166"/>
      <c r="O28" s="114"/>
      <c r="P28" s="55"/>
      <c r="Q28" s="55"/>
      <c r="R28" s="55"/>
      <c r="S28" s="55"/>
      <c r="T28" s="55"/>
      <c r="U28" s="55"/>
      <c r="V28" s="55"/>
    </row>
    <row r="29" ht="15.75" customHeight="1">
      <c r="A29" s="180" t="s">
        <v>238</v>
      </c>
      <c r="B29" s="125" t="s">
        <v>239</v>
      </c>
      <c r="C29" s="58"/>
      <c r="D29" s="58"/>
      <c r="E29" s="58"/>
      <c r="F29" s="58"/>
      <c r="G29" s="58"/>
      <c r="H29" s="126"/>
      <c r="I29" s="55"/>
      <c r="J29" s="55"/>
      <c r="K29" s="55"/>
      <c r="L29" s="55"/>
      <c r="M29" s="55"/>
      <c r="N29" s="55"/>
      <c r="O29" s="55"/>
      <c r="P29" s="55"/>
      <c r="Q29" s="55"/>
      <c r="R29" s="55"/>
      <c r="S29" s="55"/>
      <c r="T29" s="55"/>
      <c r="U29" s="55"/>
      <c r="V29" s="55"/>
    </row>
    <row r="30" ht="15.75" customHeight="1">
      <c r="A30" s="181" t="s">
        <v>319</v>
      </c>
      <c r="B30" s="182" t="s">
        <v>331</v>
      </c>
      <c r="C30" s="132"/>
      <c r="D30" s="132"/>
      <c r="E30" s="132"/>
      <c r="F30" s="132"/>
      <c r="G30" s="132"/>
      <c r="H30" s="130"/>
      <c r="I30" s="55"/>
      <c r="J30" s="55"/>
      <c r="K30" s="55"/>
      <c r="L30" s="55"/>
      <c r="M30" s="55"/>
      <c r="N30" s="55"/>
      <c r="O30" s="55"/>
      <c r="P30" s="55"/>
      <c r="Q30" s="55"/>
      <c r="R30" s="55"/>
      <c r="S30" s="55"/>
      <c r="T30" s="55"/>
      <c r="U30" s="55"/>
      <c r="V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row>
    <row r="34" ht="15.75" customHeight="1">
      <c r="A34" s="64"/>
      <c r="B34" s="64"/>
      <c r="C34" s="64"/>
      <c r="D34" s="64"/>
      <c r="E34" s="64"/>
      <c r="F34" s="64"/>
      <c r="G34" s="64"/>
      <c r="H34" s="64"/>
      <c r="I34" s="55"/>
      <c r="J34" s="55"/>
      <c r="K34" s="55"/>
      <c r="L34" s="55"/>
      <c r="M34" s="55"/>
      <c r="N34" s="55"/>
      <c r="O34" s="55"/>
      <c r="P34" s="55"/>
      <c r="Q34" s="55"/>
      <c r="R34" s="55"/>
      <c r="S34" s="55"/>
      <c r="T34" s="55"/>
      <c r="U34" s="55"/>
      <c r="V34" s="55"/>
    </row>
    <row r="35" ht="24.0" customHeight="1">
      <c r="I35" s="55"/>
      <c r="J35" s="55"/>
      <c r="K35" s="55"/>
      <c r="L35" s="55"/>
      <c r="M35" s="55"/>
      <c r="N35" s="55"/>
      <c r="O35" s="55"/>
      <c r="P35" s="55"/>
      <c r="Q35" s="55"/>
      <c r="R35" s="55"/>
      <c r="S35" s="55"/>
      <c r="T35" s="55"/>
      <c r="U35" s="55"/>
      <c r="V35" s="55"/>
    </row>
    <row r="36" ht="15.75" customHeight="1">
      <c r="A36" s="191"/>
      <c r="B36" s="192"/>
      <c r="C36" s="192"/>
      <c r="D36" s="192"/>
      <c r="E36" s="192"/>
      <c r="F36" s="192"/>
      <c r="G36" s="192"/>
      <c r="H36" s="192"/>
      <c r="I36" s="55"/>
      <c r="J36" s="55"/>
      <c r="K36" s="55"/>
      <c r="L36" s="55"/>
      <c r="M36" s="55"/>
      <c r="N36" s="55"/>
      <c r="O36" s="55"/>
      <c r="P36" s="55"/>
      <c r="Q36" s="55"/>
      <c r="R36" s="55"/>
      <c r="S36" s="55"/>
      <c r="T36" s="55"/>
      <c r="U36" s="55"/>
      <c r="V36" s="55"/>
    </row>
    <row r="37" ht="15.75" customHeight="1">
      <c r="A37" s="138"/>
      <c r="B37" s="193"/>
      <c r="C37" s="193"/>
      <c r="D37" s="193"/>
      <c r="E37" s="193"/>
      <c r="F37" s="193"/>
      <c r="G37" s="193"/>
      <c r="H37" s="193"/>
      <c r="I37" s="55"/>
      <c r="J37" s="55"/>
      <c r="K37" s="55"/>
      <c r="L37" s="55"/>
      <c r="M37" s="55"/>
      <c r="N37" s="55"/>
      <c r="O37" s="55"/>
      <c r="P37" s="55"/>
      <c r="Q37" s="55"/>
      <c r="R37" s="55"/>
      <c r="S37" s="55"/>
      <c r="T37" s="55"/>
      <c r="U37" s="55"/>
      <c r="V37" s="55"/>
    </row>
    <row r="38" ht="15.75" customHeight="1">
      <c r="A38" s="194"/>
      <c r="B38" s="195"/>
      <c r="C38" s="195"/>
      <c r="D38" s="195"/>
      <c r="E38" s="195"/>
      <c r="F38" s="195"/>
      <c r="G38" s="195"/>
      <c r="H38" s="195"/>
      <c r="I38" s="55"/>
      <c r="J38" s="55"/>
      <c r="K38" s="55"/>
      <c r="L38" s="55"/>
      <c r="M38" s="55"/>
      <c r="N38" s="55"/>
      <c r="O38" s="55"/>
      <c r="P38" s="55"/>
      <c r="Q38" s="55"/>
      <c r="R38" s="55"/>
      <c r="S38" s="55"/>
      <c r="T38" s="55"/>
      <c r="U38" s="55"/>
      <c r="V38" s="55"/>
    </row>
    <row r="39" ht="15.75" customHeight="1">
      <c r="I39" s="55"/>
      <c r="J39" s="55"/>
      <c r="K39" s="55"/>
      <c r="L39" s="55"/>
      <c r="M39" s="55"/>
      <c r="N39" s="55"/>
      <c r="O39" s="55"/>
      <c r="P39" s="55"/>
      <c r="Q39" s="55"/>
      <c r="R39" s="55"/>
      <c r="S39" s="55"/>
      <c r="T39" s="55"/>
      <c r="U39" s="55"/>
      <c r="V39" s="55"/>
    </row>
    <row r="40" ht="15.75" customHeight="1">
      <c r="I40" s="55"/>
      <c r="J40" s="55"/>
      <c r="K40" s="55"/>
      <c r="L40" s="55"/>
      <c r="M40" s="55"/>
      <c r="N40" s="55"/>
      <c r="O40" s="55"/>
      <c r="P40" s="55"/>
      <c r="Q40" s="55"/>
      <c r="R40" s="55"/>
      <c r="S40" s="55"/>
      <c r="T40" s="55"/>
      <c r="U40" s="55"/>
      <c r="V40" s="55"/>
    </row>
    <row r="41" ht="15.75" customHeight="1">
      <c r="A41" s="183" t="s">
        <v>241</v>
      </c>
      <c r="H41" s="67"/>
      <c r="I41" s="55"/>
      <c r="J41" s="55"/>
      <c r="K41" s="55"/>
      <c r="L41" s="55"/>
      <c r="M41" s="55"/>
      <c r="N41" s="55"/>
      <c r="O41" s="55"/>
      <c r="P41" s="55"/>
      <c r="Q41" s="55"/>
      <c r="R41" s="55"/>
      <c r="S41" s="55"/>
      <c r="T41" s="55"/>
      <c r="U41" s="55"/>
      <c r="V41" s="55"/>
    </row>
    <row r="42" ht="15.75" customHeight="1">
      <c r="A42" s="143" t="s">
        <v>242</v>
      </c>
      <c r="B42" s="144"/>
      <c r="C42" s="144"/>
      <c r="D42" s="144"/>
      <c r="E42" s="144"/>
      <c r="F42" s="144"/>
      <c r="G42" s="144"/>
      <c r="H42" s="145"/>
      <c r="I42" s="55"/>
      <c r="J42" s="55"/>
      <c r="K42" s="55"/>
      <c r="L42" s="55"/>
      <c r="M42" s="55"/>
      <c r="N42" s="55"/>
      <c r="O42" s="55"/>
      <c r="P42" s="55"/>
      <c r="Q42" s="55"/>
      <c r="R42" s="55"/>
      <c r="S42" s="55"/>
      <c r="T42" s="55"/>
      <c r="U42" s="55"/>
      <c r="V42" s="55"/>
    </row>
    <row r="43" ht="15.75" customHeight="1">
      <c r="I43" s="55"/>
      <c r="J43" s="55"/>
      <c r="K43" s="55"/>
      <c r="L43" s="55"/>
      <c r="M43" s="55"/>
      <c r="N43" s="55"/>
      <c r="O43" s="55"/>
      <c r="P43" s="55"/>
      <c r="Q43" s="55"/>
      <c r="R43" s="55"/>
      <c r="S43" s="55"/>
      <c r="T43" s="55"/>
      <c r="U43" s="55"/>
      <c r="V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sheetData>
  <mergeCells count="43">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B29:H29"/>
    <mergeCell ref="B30:H30"/>
    <mergeCell ref="A41:H41"/>
    <mergeCell ref="A42:H42"/>
    <mergeCell ref="B24:E24"/>
    <mergeCell ref="F24:H24"/>
    <mergeCell ref="B26:C26"/>
    <mergeCell ref="D27:E27"/>
    <mergeCell ref="F27:G27"/>
    <mergeCell ref="D28:E28"/>
    <mergeCell ref="F28:G28"/>
  </mergeCells>
  <printOptions horizontalCentered="1" verticalCentered="1"/>
  <pageMargins bottom="0.75" footer="0.0" header="0.0" left="0.25" right="0.25"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57"/>
    <col customWidth="1" min="2" max="2" width="17.43"/>
    <col customWidth="1" min="3" max="3" width="21.57"/>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243</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146" t="s">
        <v>244</v>
      </c>
      <c r="D9" s="54"/>
      <c r="E9" s="54"/>
      <c r="F9" s="66" t="str">
        <f>DANE!J2</f>
        <v/>
      </c>
      <c r="G9" s="67"/>
      <c r="H9" s="64"/>
      <c r="I9" s="55"/>
      <c r="J9" s="55"/>
      <c r="K9" s="55"/>
      <c r="L9" s="55"/>
      <c r="M9" s="55"/>
      <c r="N9" s="55"/>
      <c r="O9" s="55"/>
      <c r="P9" s="55"/>
      <c r="Q9" s="55"/>
      <c r="R9" s="55"/>
      <c r="S9" s="55"/>
      <c r="T9" s="55"/>
      <c r="U9" s="55"/>
      <c r="V9" s="55"/>
    </row>
    <row r="10" ht="15.75" customHeight="1">
      <c r="A10" s="147" t="s">
        <v>245</v>
      </c>
      <c r="B10" s="69"/>
      <c r="C10" s="70" t="str">
        <f>DANE!C2</f>
        <v/>
      </c>
      <c r="D10" s="71"/>
      <c r="E10" s="71"/>
      <c r="F10" s="71"/>
      <c r="G10" s="71"/>
      <c r="H10" s="69"/>
      <c r="I10" s="114"/>
      <c r="J10" s="55"/>
      <c r="K10" s="55"/>
      <c r="L10" s="55"/>
      <c r="M10" s="55"/>
      <c r="N10" s="55"/>
      <c r="O10" s="55"/>
      <c r="P10" s="55"/>
      <c r="Q10" s="55"/>
      <c r="R10" s="55"/>
      <c r="S10" s="55"/>
      <c r="T10" s="55"/>
      <c r="U10" s="55"/>
      <c r="V10" s="55"/>
    </row>
    <row r="11" ht="13.5" customHeight="1">
      <c r="A11" s="72"/>
      <c r="B11" s="73"/>
      <c r="C11" s="74" t="str">
        <f>DANE!D2</f>
        <v/>
      </c>
      <c r="H11" s="73"/>
      <c r="I11" s="114"/>
      <c r="J11" s="55"/>
      <c r="K11" s="55"/>
      <c r="L11" s="55"/>
      <c r="M11" s="55"/>
      <c r="N11" s="55"/>
      <c r="O11" s="55"/>
      <c r="P11" s="55"/>
      <c r="Q11" s="55"/>
      <c r="R11" s="55"/>
      <c r="S11" s="55"/>
      <c r="T11" s="55"/>
      <c r="U11" s="55"/>
      <c r="V11" s="55"/>
    </row>
    <row r="12" ht="13.5" customHeight="1">
      <c r="A12" s="75"/>
      <c r="B12" s="76"/>
      <c r="C12" s="75"/>
      <c r="D12" s="77"/>
      <c r="E12" s="77"/>
      <c r="F12" s="77"/>
      <c r="G12" s="77"/>
      <c r="H12" s="76"/>
      <c r="I12" s="114"/>
      <c r="J12" s="164"/>
      <c r="K12" s="164"/>
      <c r="L12" s="164"/>
      <c r="M12" s="164"/>
      <c r="N12" s="164"/>
      <c r="O12" s="55"/>
      <c r="P12" s="55"/>
      <c r="Q12" s="55"/>
      <c r="R12" s="55"/>
      <c r="S12" s="55"/>
      <c r="T12" s="55"/>
      <c r="U12" s="55"/>
      <c r="V12" s="55"/>
    </row>
    <row r="13" ht="23.25" customHeight="1">
      <c r="A13" s="91" t="s">
        <v>246</v>
      </c>
      <c r="B13" s="71"/>
      <c r="C13" s="148" t="s">
        <v>247</v>
      </c>
      <c r="D13" s="80"/>
      <c r="E13" s="80"/>
      <c r="F13" s="81"/>
      <c r="G13" s="149" t="s">
        <v>248</v>
      </c>
      <c r="H13" s="69"/>
      <c r="I13" s="184"/>
      <c r="J13" s="166"/>
      <c r="K13" s="166"/>
      <c r="L13" s="166"/>
      <c r="M13" s="166"/>
      <c r="N13" s="166"/>
      <c r="O13" s="114"/>
      <c r="P13" s="55"/>
      <c r="Q13" s="55"/>
      <c r="R13" s="55"/>
      <c r="S13" s="55"/>
      <c r="T13" s="55"/>
      <c r="U13" s="55"/>
      <c r="V13" s="55"/>
    </row>
    <row r="14" ht="24.0" customHeight="1">
      <c r="A14" s="150" t="s">
        <v>249</v>
      </c>
      <c r="C14" s="151" t="s">
        <v>250</v>
      </c>
      <c r="D14" s="85"/>
      <c r="E14" s="85"/>
      <c r="F14" s="86"/>
      <c r="G14" s="87" t="s">
        <v>251</v>
      </c>
      <c r="H14" s="73"/>
      <c r="I14" s="184"/>
      <c r="J14" s="166"/>
      <c r="K14" s="166"/>
      <c r="L14" s="166"/>
      <c r="M14" s="166"/>
      <c r="N14" s="166"/>
      <c r="O14" s="114"/>
      <c r="P14" s="55"/>
      <c r="Q14" s="55"/>
      <c r="R14" s="55"/>
      <c r="S14" s="55"/>
      <c r="T14" s="55"/>
      <c r="U14" s="55"/>
      <c r="V14" s="55"/>
    </row>
    <row r="15" ht="21.75" customHeight="1">
      <c r="A15" s="88" t="str">
        <f>DANE!B2</f>
        <v/>
      </c>
      <c r="B15" s="71"/>
      <c r="C15" s="89" t="str">
        <f>DANE!D7</f>
        <v>susz EN</v>
      </c>
      <c r="F15" s="73"/>
      <c r="G15" s="152" t="str">
        <f>DANE!D5</f>
        <v>Correct</v>
      </c>
      <c r="H15" s="69"/>
      <c r="I15" s="184"/>
      <c r="J15" s="166"/>
      <c r="K15" s="166"/>
      <c r="L15" s="166"/>
      <c r="M15" s="166"/>
      <c r="N15" s="166"/>
      <c r="O15" s="114"/>
      <c r="P15" s="55"/>
      <c r="Q15" s="55"/>
      <c r="R15" s="55"/>
      <c r="S15" s="55"/>
      <c r="T15" s="55"/>
      <c r="U15" s="55"/>
      <c r="V15" s="55"/>
    </row>
    <row r="16" ht="24.75" customHeight="1">
      <c r="A16" s="91" t="s">
        <v>252</v>
      </c>
      <c r="B16" s="71"/>
      <c r="C16" s="91" t="s">
        <v>253</v>
      </c>
      <c r="D16" s="69"/>
      <c r="E16" s="91" t="s">
        <v>254</v>
      </c>
      <c r="F16" s="69"/>
      <c r="G16" s="149" t="s">
        <v>255</v>
      </c>
      <c r="H16" s="69"/>
      <c r="I16" s="184"/>
      <c r="J16" s="166"/>
      <c r="K16" s="166"/>
      <c r="L16" s="166"/>
      <c r="M16" s="166"/>
      <c r="N16" s="166"/>
      <c r="O16" s="114"/>
      <c r="P16" s="55"/>
      <c r="Q16" s="55"/>
      <c r="R16" s="55"/>
      <c r="S16" s="55"/>
      <c r="T16" s="55"/>
      <c r="U16" s="55"/>
      <c r="V16" s="55"/>
    </row>
    <row r="17" ht="29.25" customHeight="1">
      <c r="A17" s="150" t="s">
        <v>256</v>
      </c>
      <c r="C17" s="150" t="s">
        <v>257</v>
      </c>
      <c r="D17" s="73"/>
      <c r="E17" s="75"/>
      <c r="F17" s="76"/>
      <c r="G17" s="77"/>
      <c r="H17" s="76"/>
      <c r="I17" s="184"/>
      <c r="J17" s="166"/>
      <c r="K17" s="166"/>
      <c r="L17" s="166"/>
      <c r="M17" s="166"/>
      <c r="N17" s="166"/>
      <c r="O17" s="114"/>
      <c r="P17" s="55"/>
      <c r="Q17" s="55"/>
      <c r="R17" s="55"/>
      <c r="S17" s="55"/>
      <c r="T17" s="55"/>
      <c r="U17" s="55"/>
      <c r="V17" s="55"/>
    </row>
    <row r="18" ht="19.5" customHeight="1">
      <c r="A18" s="153" t="s">
        <v>258</v>
      </c>
      <c r="B18" s="93"/>
      <c r="C18" s="153" t="s">
        <v>258</v>
      </c>
      <c r="D18" s="94"/>
      <c r="E18" s="92" t="str">
        <f>DANE!E2</f>
        <v/>
      </c>
      <c r="F18" s="94"/>
      <c r="G18" s="95">
        <f>H7</f>
        <v>44005</v>
      </c>
      <c r="H18" s="94"/>
      <c r="I18" s="184"/>
      <c r="J18" s="166"/>
      <c r="K18" s="166"/>
      <c r="L18" s="166"/>
      <c r="M18" s="166"/>
      <c r="N18" s="166"/>
      <c r="O18" s="114"/>
      <c r="P18" s="55"/>
      <c r="Q18" s="55"/>
      <c r="R18" s="55"/>
      <c r="S18" s="55"/>
      <c r="T18" s="55"/>
      <c r="U18" s="55"/>
      <c r="V18" s="55"/>
    </row>
    <row r="19" ht="27.0" customHeight="1">
      <c r="A19" s="96" t="s">
        <v>259</v>
      </c>
      <c r="B19" s="77"/>
      <c r="C19" s="77"/>
      <c r="D19" s="76"/>
      <c r="E19" s="96" t="s">
        <v>260</v>
      </c>
      <c r="F19" s="77"/>
      <c r="G19" s="77"/>
      <c r="H19" s="76"/>
      <c r="I19" s="184"/>
      <c r="J19" s="166"/>
      <c r="K19" s="166"/>
      <c r="L19" s="166"/>
      <c r="M19" s="166"/>
      <c r="N19" s="166"/>
      <c r="O19" s="114"/>
      <c r="P19" s="55"/>
      <c r="Q19" s="55"/>
      <c r="R19" s="55"/>
      <c r="S19" s="55"/>
      <c r="T19" s="55"/>
      <c r="U19" s="55"/>
      <c r="V19" s="55"/>
    </row>
    <row r="20" ht="25.5" customHeight="1">
      <c r="A20" s="98"/>
      <c r="B20" s="77"/>
      <c r="C20" s="77"/>
      <c r="D20" s="99"/>
      <c r="E20" s="100" t="str">
        <f>DANE!D6</f>
        <v>None</v>
      </c>
      <c r="F20" s="77"/>
      <c r="G20" s="77"/>
      <c r="H20" s="76"/>
      <c r="I20" s="184"/>
      <c r="J20" s="166"/>
      <c r="K20" s="166"/>
      <c r="L20" s="166"/>
      <c r="M20" s="166"/>
      <c r="N20" s="166"/>
      <c r="O20" s="114"/>
      <c r="P20" s="55"/>
      <c r="Q20" s="55"/>
      <c r="R20" s="55"/>
      <c r="S20" s="55"/>
      <c r="T20" s="55"/>
      <c r="U20" s="55"/>
      <c r="V20" s="55"/>
    </row>
    <row r="21" ht="15.75" customHeight="1">
      <c r="A21" s="63"/>
      <c r="B21" s="63"/>
      <c r="C21" s="63"/>
      <c r="D21" s="63"/>
      <c r="E21" s="63"/>
      <c r="F21" s="63"/>
      <c r="G21" s="63"/>
      <c r="H21" s="63"/>
      <c r="I21" s="165"/>
      <c r="J21" s="166"/>
      <c r="K21" s="166"/>
      <c r="L21" s="166"/>
      <c r="M21" s="166"/>
      <c r="N21" s="166"/>
      <c r="O21" s="114"/>
      <c r="P21" s="55"/>
      <c r="Q21" s="55"/>
      <c r="R21" s="55"/>
      <c r="S21" s="55"/>
      <c r="T21" s="55"/>
      <c r="U21" s="55"/>
      <c r="V21" s="55"/>
    </row>
    <row r="22" ht="15.75" customHeight="1">
      <c r="A22" s="64"/>
      <c r="B22" s="155" t="s">
        <v>261</v>
      </c>
      <c r="C22" s="102"/>
      <c r="D22" s="64"/>
      <c r="E22" s="64"/>
      <c r="F22" s="64"/>
      <c r="G22" s="64"/>
      <c r="H22" s="64"/>
      <c r="I22" s="165"/>
      <c r="J22" s="166"/>
      <c r="K22" s="166"/>
      <c r="L22" s="166"/>
      <c r="M22" s="166"/>
      <c r="N22" s="166"/>
      <c r="O22" s="114"/>
      <c r="P22" s="55"/>
      <c r="Q22" s="55"/>
      <c r="R22" s="55"/>
      <c r="S22" s="55"/>
      <c r="T22" s="55"/>
      <c r="U22" s="55"/>
      <c r="V22" s="55"/>
    </row>
    <row r="23" ht="15.75" customHeight="1">
      <c r="A23" s="156" t="s">
        <v>262</v>
      </c>
      <c r="B23" s="156" t="s">
        <v>263</v>
      </c>
      <c r="C23" s="71"/>
      <c r="D23" s="71"/>
      <c r="E23" s="69"/>
      <c r="F23" s="149" t="s">
        <v>264</v>
      </c>
      <c r="G23" s="71"/>
      <c r="H23" s="69"/>
      <c r="I23" s="184"/>
      <c r="J23" s="166"/>
      <c r="K23" s="166"/>
      <c r="L23" s="166"/>
      <c r="M23" s="166"/>
      <c r="N23" s="166"/>
      <c r="O23" s="114"/>
      <c r="P23" s="55"/>
      <c r="Q23" s="55"/>
      <c r="R23" s="55"/>
      <c r="S23" s="55"/>
      <c r="T23" s="55"/>
      <c r="U23" s="55"/>
      <c r="V23" s="55"/>
    </row>
    <row r="24">
      <c r="A24" s="104" t="s">
        <v>208</v>
      </c>
      <c r="B24" s="105" t="str">
        <f>DANE!F2</f>
        <v/>
      </c>
      <c r="C24" s="93"/>
      <c r="D24" s="93"/>
      <c r="E24" s="93"/>
      <c r="F24" s="106" t="str">
        <f>DANE!G2</f>
        <v/>
      </c>
      <c r="G24" s="93"/>
      <c r="H24" s="94"/>
      <c r="I24" s="184"/>
      <c r="J24" s="166"/>
      <c r="K24" s="166"/>
      <c r="L24" s="166"/>
      <c r="M24" s="166"/>
      <c r="N24" s="166"/>
      <c r="O24" s="114"/>
      <c r="P24" s="55"/>
      <c r="Q24" s="55"/>
      <c r="R24" s="55"/>
      <c r="S24" s="55"/>
      <c r="T24" s="55"/>
      <c r="U24" s="55"/>
      <c r="V24" s="55"/>
    </row>
    <row r="25" ht="12.0" customHeight="1">
      <c r="A25" s="107"/>
      <c r="B25" s="63"/>
      <c r="C25" s="63"/>
      <c r="D25" s="63"/>
      <c r="E25" s="63"/>
      <c r="F25" s="63"/>
      <c r="G25" s="63"/>
      <c r="H25" s="63"/>
      <c r="I25" s="165"/>
      <c r="J25" s="166"/>
      <c r="K25" s="166"/>
      <c r="L25" s="166"/>
      <c r="M25" s="166"/>
      <c r="N25" s="166"/>
      <c r="O25" s="114"/>
      <c r="P25" s="55"/>
      <c r="Q25" s="55"/>
      <c r="R25" s="55"/>
      <c r="S25" s="55"/>
      <c r="T25" s="55"/>
      <c r="U25" s="55"/>
      <c r="V25" s="55"/>
    </row>
    <row r="26" ht="15.75" customHeight="1">
      <c r="A26" s="108"/>
      <c r="B26" s="157" t="s">
        <v>265</v>
      </c>
      <c r="C26" s="102"/>
      <c r="D26" s="64"/>
      <c r="E26" s="64"/>
      <c r="F26" s="64"/>
      <c r="G26" s="64"/>
      <c r="H26" s="64"/>
      <c r="I26" s="165"/>
      <c r="J26" s="166"/>
      <c r="K26" s="166"/>
      <c r="L26" s="166"/>
      <c r="M26" s="166"/>
      <c r="N26" s="166"/>
      <c r="O26" s="114"/>
      <c r="P26" s="55"/>
      <c r="Q26" s="55"/>
      <c r="R26" s="55"/>
      <c r="S26" s="55"/>
      <c r="T26" s="55"/>
      <c r="U26" s="55"/>
      <c r="V26" s="55"/>
    </row>
    <row r="27" ht="23.25" customHeight="1">
      <c r="A27" s="169" t="s">
        <v>262</v>
      </c>
      <c r="B27" s="196" t="s">
        <v>266</v>
      </c>
      <c r="C27" s="169" t="s">
        <v>267</v>
      </c>
      <c r="D27" s="170" t="s">
        <v>268</v>
      </c>
      <c r="E27" s="94"/>
      <c r="F27" s="170" t="s">
        <v>269</v>
      </c>
      <c r="G27" s="94"/>
      <c r="H27" s="169" t="s">
        <v>270</v>
      </c>
      <c r="I27" s="165"/>
      <c r="J27" s="166"/>
      <c r="K27" s="171"/>
      <c r="L27" s="166"/>
      <c r="M27" s="166"/>
      <c r="N27" s="166"/>
      <c r="O27" s="114"/>
      <c r="P27" s="55"/>
      <c r="Q27" s="55"/>
      <c r="R27" s="55"/>
      <c r="S27" s="55"/>
      <c r="T27" s="55"/>
      <c r="U27" s="55"/>
      <c r="V27" s="55"/>
    </row>
    <row r="28" ht="17.25" customHeight="1">
      <c r="A28" s="104" t="s">
        <v>208</v>
      </c>
      <c r="B28" s="200" t="str">
        <f>DANE!G2</f>
        <v/>
      </c>
      <c r="C28" s="201" t="str">
        <f>DANE!G64</f>
        <v>Chlorophyll A</v>
      </c>
      <c r="D28" s="190" t="s">
        <v>329</v>
      </c>
      <c r="E28" s="94"/>
      <c r="F28" s="176" t="str">
        <f>DANE!I63</f>
        <v>Not detected**</v>
      </c>
      <c r="G28" s="94"/>
      <c r="H28" s="177" t="s">
        <v>330</v>
      </c>
      <c r="I28" s="165"/>
      <c r="K28" s="51"/>
      <c r="L28" s="51"/>
      <c r="M28" s="51"/>
      <c r="N28" s="166"/>
      <c r="O28" s="114"/>
      <c r="P28" s="55"/>
      <c r="Q28" s="55"/>
      <c r="R28" s="55"/>
      <c r="S28" s="55"/>
      <c r="T28" s="55"/>
      <c r="U28" s="55"/>
      <c r="V28" s="55"/>
    </row>
    <row r="29" ht="15.75" customHeight="1">
      <c r="A29" s="180" t="s">
        <v>238</v>
      </c>
      <c r="B29" s="159" t="s">
        <v>273</v>
      </c>
      <c r="C29" s="58"/>
      <c r="D29" s="58"/>
      <c r="E29" s="58"/>
      <c r="F29" s="58"/>
      <c r="G29" s="58"/>
      <c r="H29" s="126"/>
      <c r="I29" s="55"/>
      <c r="J29" s="55"/>
      <c r="K29" s="55"/>
      <c r="L29" s="55"/>
      <c r="M29" s="55"/>
      <c r="N29" s="55"/>
      <c r="O29" s="55"/>
      <c r="P29" s="55"/>
      <c r="Q29" s="55"/>
      <c r="R29" s="55"/>
      <c r="S29" s="55"/>
      <c r="T29" s="55"/>
      <c r="U29" s="55"/>
      <c r="V29" s="55"/>
    </row>
    <row r="30" ht="15.75" customHeight="1">
      <c r="A30" s="181" t="s">
        <v>315</v>
      </c>
      <c r="B30" s="182" t="s">
        <v>332</v>
      </c>
      <c r="C30" s="132"/>
      <c r="D30" s="132"/>
      <c r="E30" s="132"/>
      <c r="F30" s="132"/>
      <c r="G30" s="132"/>
      <c r="H30" s="130"/>
      <c r="I30" s="55"/>
      <c r="J30" s="55"/>
      <c r="K30" s="55"/>
      <c r="L30" s="55"/>
      <c r="M30" s="55"/>
      <c r="N30" s="55"/>
      <c r="O30" s="55"/>
      <c r="P30" s="55"/>
      <c r="Q30" s="55"/>
      <c r="R30" s="55"/>
      <c r="S30" s="55"/>
      <c r="T30" s="55"/>
      <c r="U30" s="55"/>
      <c r="V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row>
    <row r="34" ht="15.75" customHeight="1">
      <c r="A34" s="64"/>
      <c r="B34" s="64"/>
      <c r="C34" s="64"/>
      <c r="D34" s="64"/>
      <c r="E34" s="64"/>
      <c r="F34" s="64"/>
      <c r="G34" s="64"/>
      <c r="H34" s="64"/>
      <c r="I34" s="55"/>
      <c r="J34" s="55"/>
      <c r="K34" s="55"/>
      <c r="L34" s="55"/>
      <c r="M34" s="55"/>
      <c r="N34" s="55"/>
      <c r="O34" s="55"/>
      <c r="P34" s="55"/>
      <c r="Q34" s="55"/>
      <c r="R34" s="55"/>
      <c r="S34" s="55"/>
      <c r="T34" s="55"/>
      <c r="U34" s="55"/>
      <c r="V34" s="55"/>
    </row>
    <row r="35" ht="24.0" customHeight="1">
      <c r="I35" s="55"/>
      <c r="J35" s="55"/>
      <c r="K35" s="55"/>
      <c r="L35" s="55"/>
      <c r="M35" s="55"/>
      <c r="N35" s="55"/>
      <c r="O35" s="55"/>
      <c r="P35" s="55"/>
      <c r="Q35" s="55"/>
      <c r="R35" s="55"/>
      <c r="S35" s="55"/>
      <c r="T35" s="55"/>
      <c r="U35" s="55"/>
      <c r="V35" s="55"/>
    </row>
    <row r="36" ht="15.75" customHeight="1">
      <c r="A36" s="191"/>
      <c r="B36" s="192"/>
      <c r="C36" s="192"/>
      <c r="D36" s="192"/>
      <c r="E36" s="192"/>
      <c r="F36" s="192"/>
      <c r="G36" s="192"/>
      <c r="H36" s="192"/>
      <c r="I36" s="55"/>
      <c r="J36" s="55"/>
      <c r="K36" s="55"/>
      <c r="L36" s="55"/>
      <c r="M36" s="55"/>
      <c r="N36" s="55"/>
      <c r="O36" s="55"/>
      <c r="P36" s="55"/>
      <c r="Q36" s="55"/>
      <c r="R36" s="55"/>
      <c r="S36" s="55"/>
      <c r="T36" s="55"/>
      <c r="U36" s="55"/>
      <c r="V36" s="55"/>
    </row>
    <row r="37" ht="15.75" customHeight="1">
      <c r="A37" s="138"/>
      <c r="B37" s="193"/>
      <c r="C37" s="193"/>
      <c r="D37" s="193"/>
      <c r="E37" s="193"/>
      <c r="F37" s="193"/>
      <c r="G37" s="193"/>
      <c r="H37" s="193"/>
      <c r="I37" s="55"/>
      <c r="J37" s="55"/>
      <c r="K37" s="55"/>
      <c r="L37" s="55"/>
      <c r="M37" s="55"/>
      <c r="N37" s="55"/>
      <c r="O37" s="55"/>
      <c r="P37" s="55"/>
      <c r="Q37" s="55"/>
      <c r="R37" s="55"/>
      <c r="S37" s="55"/>
      <c r="T37" s="55"/>
      <c r="U37" s="55"/>
      <c r="V37" s="55"/>
    </row>
    <row r="38" ht="15.75" customHeight="1">
      <c r="A38" s="194"/>
      <c r="B38" s="195"/>
      <c r="C38" s="195"/>
      <c r="D38" s="195"/>
      <c r="E38" s="195"/>
      <c r="F38" s="195"/>
      <c r="G38" s="195"/>
      <c r="H38" s="195"/>
      <c r="I38" s="55"/>
      <c r="J38" s="55"/>
      <c r="K38" s="55"/>
      <c r="L38" s="55"/>
      <c r="M38" s="55"/>
      <c r="N38" s="55"/>
      <c r="O38" s="55"/>
      <c r="P38" s="55"/>
      <c r="Q38" s="55"/>
      <c r="R38" s="55"/>
      <c r="S38" s="55"/>
      <c r="T38" s="55"/>
      <c r="U38" s="55"/>
      <c r="V38" s="55"/>
    </row>
    <row r="39" ht="15.75" customHeight="1">
      <c r="I39" s="55"/>
      <c r="J39" s="55"/>
      <c r="K39" s="55"/>
      <c r="L39" s="55"/>
      <c r="M39" s="55"/>
      <c r="N39" s="55"/>
      <c r="O39" s="55"/>
      <c r="P39" s="55"/>
      <c r="Q39" s="55"/>
      <c r="R39" s="55"/>
      <c r="S39" s="55"/>
      <c r="T39" s="55"/>
      <c r="U39" s="55"/>
      <c r="V39" s="55"/>
    </row>
    <row r="40" ht="15.75" customHeight="1">
      <c r="I40" s="55"/>
      <c r="J40" s="55"/>
      <c r="K40" s="55"/>
      <c r="L40" s="55"/>
      <c r="M40" s="55"/>
      <c r="N40" s="55"/>
      <c r="O40" s="55"/>
      <c r="P40" s="55"/>
      <c r="Q40" s="55"/>
      <c r="R40" s="55"/>
      <c r="S40" s="55"/>
      <c r="T40" s="55"/>
      <c r="U40" s="55"/>
      <c r="V40" s="55"/>
    </row>
    <row r="41" ht="15.75" customHeight="1">
      <c r="A41" s="187" t="s">
        <v>274</v>
      </c>
      <c r="H41" s="67"/>
      <c r="I41" s="55"/>
      <c r="J41" s="55"/>
      <c r="K41" s="55"/>
      <c r="L41" s="55"/>
      <c r="M41" s="55"/>
      <c r="N41" s="55"/>
      <c r="O41" s="55"/>
      <c r="P41" s="55"/>
      <c r="Q41" s="55"/>
      <c r="R41" s="55"/>
      <c r="S41" s="55"/>
      <c r="T41" s="55"/>
      <c r="U41" s="55"/>
      <c r="V41" s="55"/>
    </row>
    <row r="42" ht="15.75" customHeight="1">
      <c r="A42" s="143" t="s">
        <v>275</v>
      </c>
      <c r="B42" s="144"/>
      <c r="C42" s="144"/>
      <c r="D42" s="144"/>
      <c r="E42" s="144"/>
      <c r="F42" s="144"/>
      <c r="G42" s="144"/>
      <c r="H42" s="145"/>
      <c r="I42" s="55"/>
      <c r="J42" s="55"/>
      <c r="K42" s="55"/>
      <c r="L42" s="55"/>
      <c r="M42" s="55"/>
      <c r="N42" s="55"/>
      <c r="O42" s="55"/>
      <c r="P42" s="55"/>
      <c r="Q42" s="55"/>
      <c r="R42" s="55"/>
      <c r="S42" s="55"/>
      <c r="T42" s="55"/>
      <c r="U42" s="55"/>
      <c r="V42" s="55"/>
    </row>
    <row r="43" ht="15.75" customHeight="1">
      <c r="I43" s="55"/>
      <c r="J43" s="55"/>
      <c r="K43" s="55"/>
      <c r="L43" s="55"/>
      <c r="M43" s="55"/>
      <c r="N43" s="55"/>
      <c r="O43" s="55"/>
      <c r="P43" s="55"/>
      <c r="Q43" s="55"/>
      <c r="R43" s="55"/>
      <c r="S43" s="55"/>
      <c r="T43" s="55"/>
      <c r="U43" s="55"/>
      <c r="V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sheetData>
  <mergeCells count="43">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B29:H29"/>
    <mergeCell ref="B30:H30"/>
    <mergeCell ref="A41:H41"/>
    <mergeCell ref="A42:H42"/>
    <mergeCell ref="B24:E24"/>
    <mergeCell ref="F24:H24"/>
    <mergeCell ref="B26:C26"/>
    <mergeCell ref="D27:E27"/>
    <mergeCell ref="F27:G27"/>
    <mergeCell ref="D28:E28"/>
    <mergeCell ref="F28:G28"/>
  </mergeCells>
  <printOptions horizontalCentered="1" verticalCentered="1"/>
  <pageMargins bottom="0.75" footer="0.0" header="0.0" left="0.25" right="0.25"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43"/>
    <col customWidth="1" min="2" max="2" width="18.57"/>
    <col customWidth="1" min="3" max="3" width="12.43"/>
    <col customWidth="1" min="4" max="4" width="13.14"/>
    <col customWidth="1" min="5" max="5" width="10.86"/>
    <col customWidth="1" min="6" max="6" width="12.14"/>
    <col customWidth="1" min="7" max="7" width="9.14"/>
    <col customWidth="1" min="8" max="8" width="13.86"/>
    <col customWidth="1" min="9" max="19" width="9.14"/>
    <col customWidth="1" min="20" max="22" width="8.71"/>
  </cols>
  <sheetData>
    <row r="1" ht="15.75" customHeight="1">
      <c r="A1" s="52"/>
      <c r="B1" s="52"/>
      <c r="C1" s="52"/>
      <c r="D1" s="52"/>
      <c r="E1" s="53"/>
      <c r="F1" s="54"/>
      <c r="G1" s="54"/>
      <c r="H1" s="54"/>
      <c r="I1" s="52"/>
      <c r="J1" s="55"/>
      <c r="K1" s="55"/>
      <c r="L1" s="55"/>
      <c r="M1" s="55"/>
      <c r="N1" s="55"/>
      <c r="O1" s="55"/>
      <c r="P1" s="55"/>
      <c r="Q1" s="55"/>
      <c r="R1" s="55"/>
      <c r="S1" s="55"/>
      <c r="T1" s="55"/>
      <c r="U1" s="55"/>
      <c r="V1" s="55"/>
    </row>
    <row r="2" ht="15.75" customHeight="1">
      <c r="A2" s="52"/>
      <c r="B2" s="52"/>
      <c r="C2" s="52"/>
      <c r="D2" s="52"/>
      <c r="E2" s="56"/>
      <c r="I2" s="55"/>
      <c r="J2" s="55"/>
      <c r="K2" s="55"/>
      <c r="L2" s="55"/>
      <c r="M2" s="55"/>
      <c r="N2" s="55"/>
      <c r="O2" s="55"/>
      <c r="P2" s="55"/>
      <c r="Q2" s="55"/>
      <c r="R2" s="55"/>
      <c r="S2" s="55"/>
      <c r="T2" s="55"/>
      <c r="U2" s="55"/>
      <c r="V2" s="55"/>
    </row>
    <row r="3" ht="15.75" customHeight="1">
      <c r="A3" s="52"/>
      <c r="B3" s="52"/>
      <c r="C3" s="52"/>
      <c r="D3" s="52"/>
      <c r="E3" s="56"/>
      <c r="I3" s="55"/>
      <c r="J3" s="52"/>
      <c r="K3" s="55"/>
      <c r="L3" s="55"/>
      <c r="M3" s="55"/>
      <c r="N3" s="55"/>
      <c r="O3" s="55"/>
      <c r="P3" s="55"/>
      <c r="Q3" s="55"/>
      <c r="R3" s="55"/>
      <c r="S3" s="55"/>
      <c r="T3" s="55"/>
      <c r="U3" s="55"/>
      <c r="V3" s="55"/>
    </row>
    <row r="4" ht="15.75" customHeight="1">
      <c r="A4" s="52"/>
      <c r="B4" s="52"/>
      <c r="C4" s="52"/>
      <c r="D4" s="52"/>
      <c r="E4" s="56"/>
      <c r="I4" s="55"/>
      <c r="J4" s="55"/>
      <c r="K4" s="55"/>
      <c r="L4" s="55"/>
      <c r="M4" s="55"/>
      <c r="N4" s="55"/>
      <c r="O4" s="55"/>
      <c r="P4" s="55"/>
      <c r="Q4" s="55"/>
      <c r="R4" s="55"/>
      <c r="S4" s="55"/>
      <c r="T4" s="55"/>
      <c r="U4" s="55"/>
      <c r="V4" s="55"/>
    </row>
    <row r="5" ht="8.25" customHeight="1">
      <c r="A5" s="52"/>
      <c r="B5" s="52"/>
      <c r="C5" s="52"/>
      <c r="D5" s="52"/>
      <c r="E5" s="57"/>
      <c r="F5" s="58"/>
      <c r="G5" s="58"/>
      <c r="H5" s="58"/>
      <c r="I5" s="55"/>
      <c r="J5" s="55"/>
      <c r="K5" s="55"/>
      <c r="L5" s="55"/>
      <c r="M5" s="55"/>
      <c r="N5" s="55"/>
      <c r="O5" s="55"/>
      <c r="P5" s="55"/>
      <c r="Q5" s="55"/>
      <c r="R5" s="55"/>
      <c r="S5" s="55"/>
      <c r="T5" s="55"/>
      <c r="U5" s="55"/>
      <c r="V5" s="55"/>
    </row>
    <row r="6" ht="1.5" customHeight="1">
      <c r="A6" s="52"/>
      <c r="B6" s="52"/>
      <c r="C6" s="52"/>
      <c r="D6" s="52"/>
      <c r="E6" s="59"/>
      <c r="F6" s="60"/>
      <c r="G6" s="60"/>
      <c r="H6" s="60"/>
      <c r="I6" s="55"/>
      <c r="J6" s="55"/>
      <c r="K6" s="55"/>
      <c r="L6" s="55"/>
      <c r="M6" s="55"/>
      <c r="N6" s="55"/>
      <c r="O6" s="55"/>
      <c r="P6" s="55"/>
      <c r="Q6" s="55"/>
      <c r="R6" s="55"/>
      <c r="S6" s="55"/>
      <c r="T6" s="55"/>
      <c r="U6" s="55"/>
      <c r="V6" s="55"/>
    </row>
    <row r="7" ht="15.75" customHeight="1">
      <c r="A7" s="52"/>
      <c r="B7" s="52"/>
      <c r="C7" s="52"/>
      <c r="D7" s="52"/>
      <c r="E7" s="59"/>
      <c r="F7" s="60"/>
      <c r="G7" s="61" t="s">
        <v>243</v>
      </c>
      <c r="H7" s="62">
        <f>DANE!C4</f>
        <v>44005</v>
      </c>
      <c r="I7" s="55"/>
      <c r="J7" s="52"/>
      <c r="K7" s="55"/>
      <c r="L7" s="55"/>
      <c r="M7" s="55"/>
      <c r="N7" s="55"/>
      <c r="O7" s="55"/>
      <c r="P7" s="55"/>
      <c r="Q7" s="55"/>
      <c r="R7" s="55"/>
      <c r="S7" s="55"/>
      <c r="T7" s="55"/>
      <c r="U7" s="55"/>
      <c r="V7" s="55"/>
    </row>
    <row r="8" ht="15.75" customHeight="1">
      <c r="A8" s="52"/>
      <c r="B8" s="52"/>
      <c r="C8" s="52"/>
      <c r="D8" s="52"/>
      <c r="E8" s="52"/>
      <c r="F8" s="63"/>
      <c r="G8" s="63"/>
      <c r="H8" s="63"/>
      <c r="I8" s="55"/>
      <c r="J8" s="55"/>
      <c r="K8" s="55"/>
      <c r="L8" s="55"/>
      <c r="M8" s="55"/>
      <c r="N8" s="55"/>
      <c r="O8" s="55"/>
      <c r="P8" s="55"/>
      <c r="Q8" s="55"/>
      <c r="R8" s="55"/>
      <c r="S8" s="55"/>
      <c r="T8" s="55"/>
      <c r="U8" s="55"/>
      <c r="V8" s="55"/>
    </row>
    <row r="9" ht="24.0" customHeight="1">
      <c r="A9" s="64"/>
      <c r="B9" s="64"/>
      <c r="C9" s="146" t="s">
        <v>244</v>
      </c>
      <c r="D9" s="54"/>
      <c r="E9" s="54"/>
      <c r="F9" s="66" t="str">
        <f>DANE!J2</f>
        <v/>
      </c>
      <c r="G9" s="67"/>
      <c r="H9" s="64"/>
      <c r="I9" s="55"/>
      <c r="J9" s="55"/>
      <c r="K9" s="55"/>
      <c r="L9" s="55"/>
      <c r="M9" s="55"/>
      <c r="N9" s="55"/>
      <c r="O9" s="55"/>
      <c r="P9" s="55"/>
      <c r="Q9" s="55"/>
      <c r="R9" s="55"/>
      <c r="S9" s="55"/>
      <c r="T9" s="55"/>
      <c r="U9" s="55"/>
      <c r="V9" s="55"/>
    </row>
    <row r="10" ht="15.75" customHeight="1">
      <c r="A10" s="147" t="s">
        <v>245</v>
      </c>
      <c r="B10" s="69"/>
      <c r="C10" s="70" t="str">
        <f>DANE!C2</f>
        <v/>
      </c>
      <c r="D10" s="71"/>
      <c r="E10" s="71"/>
      <c r="F10" s="71"/>
      <c r="G10" s="71"/>
      <c r="H10" s="69"/>
      <c r="I10" s="55"/>
      <c r="J10" s="55"/>
      <c r="K10" s="55"/>
      <c r="L10" s="55"/>
      <c r="M10" s="55"/>
      <c r="N10" s="55"/>
      <c r="O10" s="55"/>
      <c r="P10" s="55"/>
      <c r="Q10" s="55"/>
      <c r="R10" s="55"/>
      <c r="S10" s="55"/>
      <c r="T10" s="55"/>
      <c r="U10" s="55"/>
      <c r="V10" s="55"/>
    </row>
    <row r="11" ht="13.5" customHeight="1">
      <c r="A11" s="72"/>
      <c r="B11" s="73"/>
      <c r="C11" s="74" t="str">
        <f>DANE!D2</f>
        <v/>
      </c>
      <c r="H11" s="73"/>
      <c r="I11" s="55"/>
      <c r="J11" s="55"/>
      <c r="K11" s="55"/>
      <c r="L11" s="55"/>
      <c r="M11" s="55"/>
      <c r="N11" s="55"/>
      <c r="O11" s="55"/>
      <c r="P11" s="55"/>
      <c r="Q11" s="55"/>
      <c r="R11" s="55"/>
      <c r="S11" s="55"/>
      <c r="T11" s="55"/>
      <c r="U11" s="55"/>
      <c r="V11" s="55"/>
    </row>
    <row r="12" ht="13.5" customHeight="1">
      <c r="A12" s="75"/>
      <c r="B12" s="76"/>
      <c r="C12" s="75"/>
      <c r="D12" s="77"/>
      <c r="E12" s="77"/>
      <c r="F12" s="77"/>
      <c r="G12" s="77"/>
      <c r="H12" s="76"/>
      <c r="I12" s="55"/>
      <c r="J12" s="55"/>
      <c r="K12" s="55"/>
      <c r="L12" s="55"/>
      <c r="M12" s="55"/>
      <c r="N12" s="55"/>
      <c r="O12" s="55"/>
      <c r="P12" s="55"/>
      <c r="Q12" s="55"/>
      <c r="R12" s="55"/>
      <c r="S12" s="55"/>
      <c r="T12" s="55"/>
      <c r="U12" s="55"/>
      <c r="V12" s="55"/>
    </row>
    <row r="13" ht="21.0" customHeight="1">
      <c r="A13" s="91" t="s">
        <v>246</v>
      </c>
      <c r="B13" s="71"/>
      <c r="C13" s="148" t="s">
        <v>247</v>
      </c>
      <c r="D13" s="80"/>
      <c r="E13" s="80"/>
      <c r="F13" s="81"/>
      <c r="G13" s="149" t="s">
        <v>248</v>
      </c>
      <c r="H13" s="69"/>
      <c r="I13" s="55"/>
      <c r="J13" s="55"/>
      <c r="K13" s="55"/>
      <c r="L13" s="55"/>
      <c r="M13" s="55"/>
      <c r="N13" s="55"/>
      <c r="O13" s="55"/>
      <c r="P13" s="55"/>
      <c r="Q13" s="55"/>
      <c r="R13" s="55"/>
      <c r="S13" s="55"/>
      <c r="T13" s="55"/>
      <c r="U13" s="55"/>
      <c r="V13" s="55"/>
    </row>
    <row r="14" ht="18.75" customHeight="1">
      <c r="A14" s="150" t="s">
        <v>249</v>
      </c>
      <c r="C14" s="151" t="s">
        <v>250</v>
      </c>
      <c r="D14" s="85"/>
      <c r="E14" s="85"/>
      <c r="F14" s="86"/>
      <c r="G14" s="87" t="s">
        <v>251</v>
      </c>
      <c r="H14" s="73"/>
      <c r="I14" s="55"/>
      <c r="J14" s="55"/>
      <c r="K14" s="55"/>
      <c r="L14" s="55"/>
      <c r="M14" s="55"/>
      <c r="N14" s="55"/>
      <c r="O14" s="55"/>
      <c r="P14" s="55"/>
      <c r="Q14" s="55"/>
      <c r="R14" s="55"/>
      <c r="S14" s="55"/>
      <c r="T14" s="55"/>
      <c r="U14" s="55"/>
      <c r="V14" s="55"/>
    </row>
    <row r="15" ht="21.75" customHeight="1">
      <c r="A15" s="88" t="str">
        <f>DANE!B2</f>
        <v/>
      </c>
      <c r="B15" s="71"/>
      <c r="C15" s="89" t="str">
        <f>DANE!D7</f>
        <v>susz EN</v>
      </c>
      <c r="F15" s="73"/>
      <c r="G15" s="152" t="str">
        <f>DANE!D5</f>
        <v>Correct</v>
      </c>
      <c r="H15" s="69"/>
      <c r="I15" s="55"/>
      <c r="J15" s="55"/>
      <c r="K15" s="55"/>
      <c r="L15" s="55"/>
      <c r="M15" s="55"/>
      <c r="N15" s="55"/>
      <c r="O15" s="55"/>
      <c r="P15" s="55"/>
      <c r="Q15" s="55"/>
      <c r="R15" s="55"/>
      <c r="S15" s="55"/>
      <c r="T15" s="55"/>
      <c r="U15" s="55"/>
      <c r="V15" s="55"/>
    </row>
    <row r="16" ht="24.75" customHeight="1">
      <c r="A16" s="91" t="s">
        <v>252</v>
      </c>
      <c r="B16" s="71"/>
      <c r="C16" s="91" t="s">
        <v>253</v>
      </c>
      <c r="D16" s="69"/>
      <c r="E16" s="91" t="s">
        <v>254</v>
      </c>
      <c r="F16" s="69"/>
      <c r="G16" s="149" t="s">
        <v>255</v>
      </c>
      <c r="H16" s="69"/>
      <c r="I16" s="55"/>
      <c r="J16" s="55"/>
      <c r="K16" s="55"/>
      <c r="L16" s="55"/>
      <c r="M16" s="55"/>
      <c r="N16" s="55"/>
      <c r="O16" s="55"/>
      <c r="P16" s="55"/>
      <c r="Q16" s="55"/>
      <c r="R16" s="55"/>
      <c r="S16" s="55"/>
      <c r="T16" s="55"/>
      <c r="U16" s="55"/>
      <c r="V16" s="55"/>
    </row>
    <row r="17" ht="18.75" customHeight="1">
      <c r="A17" s="150" t="s">
        <v>256</v>
      </c>
      <c r="C17" s="150" t="s">
        <v>257</v>
      </c>
      <c r="D17" s="73"/>
      <c r="E17" s="75"/>
      <c r="F17" s="76"/>
      <c r="G17" s="77"/>
      <c r="H17" s="76"/>
      <c r="I17" s="55"/>
      <c r="J17" s="55"/>
      <c r="K17" s="55"/>
      <c r="L17" s="55"/>
      <c r="M17" s="55"/>
      <c r="N17" s="55"/>
      <c r="O17" s="55"/>
      <c r="P17" s="55"/>
      <c r="Q17" s="55"/>
      <c r="R17" s="55"/>
      <c r="S17" s="55"/>
      <c r="T17" s="55"/>
      <c r="U17" s="55"/>
      <c r="V17" s="55"/>
    </row>
    <row r="18" ht="19.5" customHeight="1">
      <c r="A18" s="153" t="s">
        <v>258</v>
      </c>
      <c r="B18" s="93"/>
      <c r="C18" s="153" t="s">
        <v>258</v>
      </c>
      <c r="D18" s="94"/>
      <c r="E18" s="92" t="str">
        <f>DANE!E2</f>
        <v/>
      </c>
      <c r="F18" s="94"/>
      <c r="G18" s="95">
        <f>H7</f>
        <v>44005</v>
      </c>
      <c r="H18" s="94"/>
      <c r="I18" s="55"/>
      <c r="J18" s="55"/>
      <c r="K18" s="55"/>
      <c r="L18" s="55"/>
      <c r="M18" s="55"/>
      <c r="N18" s="55"/>
      <c r="O18" s="55"/>
      <c r="P18" s="55"/>
      <c r="Q18" s="55"/>
      <c r="R18" s="55"/>
      <c r="S18" s="55"/>
      <c r="T18" s="55"/>
      <c r="U18" s="55"/>
      <c r="V18" s="55"/>
    </row>
    <row r="19" ht="27.0" customHeight="1">
      <c r="A19" s="96" t="s">
        <v>259</v>
      </c>
      <c r="B19" s="77"/>
      <c r="C19" s="77"/>
      <c r="D19" s="76"/>
      <c r="E19" s="96" t="s">
        <v>260</v>
      </c>
      <c r="F19" s="77"/>
      <c r="G19" s="77"/>
      <c r="H19" s="76"/>
      <c r="I19" s="55"/>
      <c r="J19" s="55"/>
      <c r="K19" s="154"/>
      <c r="L19" s="55"/>
      <c r="M19" s="55"/>
      <c r="N19" s="55"/>
      <c r="O19" s="55"/>
      <c r="P19" s="55"/>
      <c r="Q19" s="55"/>
      <c r="R19" s="55"/>
      <c r="S19" s="55"/>
      <c r="T19" s="55"/>
      <c r="U19" s="55"/>
      <c r="V19" s="55"/>
    </row>
    <row r="20" ht="25.5" customHeight="1">
      <c r="A20" s="98"/>
      <c r="B20" s="77"/>
      <c r="C20" s="77"/>
      <c r="D20" s="99"/>
      <c r="E20" s="100" t="str">
        <f>DANE!D6</f>
        <v>None</v>
      </c>
      <c r="F20" s="77"/>
      <c r="G20" s="77"/>
      <c r="H20" s="76"/>
      <c r="I20" s="55"/>
      <c r="J20" s="55"/>
      <c r="K20" s="55"/>
      <c r="L20" s="55"/>
      <c r="M20" s="55"/>
      <c r="N20" s="55"/>
      <c r="O20" s="55"/>
      <c r="P20" s="55"/>
      <c r="Q20" s="55"/>
      <c r="R20" s="55"/>
      <c r="S20" s="55"/>
      <c r="T20" s="55"/>
      <c r="U20" s="55"/>
      <c r="V20" s="55"/>
    </row>
    <row r="21" ht="15.75" customHeight="1">
      <c r="A21" s="63"/>
      <c r="B21" s="63"/>
      <c r="C21" s="63"/>
      <c r="D21" s="63"/>
      <c r="E21" s="63"/>
      <c r="F21" s="63"/>
      <c r="G21" s="63"/>
      <c r="H21" s="63"/>
      <c r="I21" s="55"/>
      <c r="J21" s="55"/>
      <c r="K21" s="55"/>
      <c r="L21" s="55"/>
      <c r="M21" s="55"/>
      <c r="N21" s="55"/>
      <c r="O21" s="55"/>
      <c r="P21" s="55"/>
      <c r="Q21" s="55"/>
      <c r="R21" s="55"/>
      <c r="S21" s="55"/>
      <c r="T21" s="55"/>
      <c r="U21" s="55"/>
      <c r="V21" s="55"/>
    </row>
    <row r="22" ht="15.75" customHeight="1">
      <c r="A22" s="64"/>
      <c r="B22" s="155" t="s">
        <v>261</v>
      </c>
      <c r="C22" s="102"/>
      <c r="D22" s="64"/>
      <c r="E22" s="64"/>
      <c r="F22" s="64"/>
      <c r="G22" s="64"/>
      <c r="H22" s="64"/>
      <c r="I22" s="55"/>
      <c r="J22" s="55"/>
      <c r="K22" s="55"/>
      <c r="L22" s="55"/>
      <c r="M22" s="55"/>
      <c r="N22" s="55"/>
      <c r="O22" s="55"/>
      <c r="P22" s="55"/>
      <c r="Q22" s="55"/>
      <c r="R22" s="55"/>
      <c r="S22" s="55"/>
      <c r="T22" s="55"/>
      <c r="U22" s="55"/>
      <c r="V22" s="55"/>
    </row>
    <row r="23" ht="15.75" customHeight="1">
      <c r="A23" s="156" t="s">
        <v>262</v>
      </c>
      <c r="B23" s="156" t="s">
        <v>263</v>
      </c>
      <c r="C23" s="71"/>
      <c r="D23" s="71"/>
      <c r="E23" s="69"/>
      <c r="F23" s="149" t="s">
        <v>264</v>
      </c>
      <c r="G23" s="71"/>
      <c r="H23" s="69"/>
      <c r="I23" s="55"/>
      <c r="J23" s="55"/>
      <c r="K23" s="55"/>
      <c r="L23" s="55"/>
      <c r="M23" s="55"/>
      <c r="N23" s="55"/>
      <c r="O23" s="55"/>
      <c r="P23" s="55"/>
      <c r="Q23" s="55"/>
      <c r="R23" s="55"/>
      <c r="S23" s="55"/>
      <c r="T23" s="55"/>
      <c r="U23" s="55"/>
      <c r="V23" s="55"/>
    </row>
    <row r="24">
      <c r="A24" s="104" t="s">
        <v>208</v>
      </c>
      <c r="B24" s="105" t="str">
        <f>DANE!F2</f>
        <v/>
      </c>
      <c r="C24" s="93"/>
      <c r="D24" s="93"/>
      <c r="E24" s="93"/>
      <c r="F24" s="106" t="str">
        <f>DANE!G2</f>
        <v/>
      </c>
      <c r="G24" s="93"/>
      <c r="H24" s="94"/>
      <c r="I24" s="55"/>
      <c r="J24" s="55"/>
      <c r="K24" s="55"/>
      <c r="L24" s="55"/>
      <c r="M24" s="55"/>
      <c r="N24" s="55"/>
      <c r="O24" s="55"/>
      <c r="P24" s="55"/>
      <c r="Q24" s="55"/>
      <c r="R24" s="55"/>
      <c r="S24" s="55"/>
      <c r="T24" s="55"/>
      <c r="U24" s="55"/>
      <c r="V24" s="55"/>
    </row>
    <row r="25" ht="12.0" customHeight="1">
      <c r="A25" s="107"/>
      <c r="B25" s="63"/>
      <c r="C25" s="63"/>
      <c r="D25" s="63"/>
      <c r="E25" s="63"/>
      <c r="F25" s="63"/>
      <c r="G25" s="63"/>
      <c r="H25" s="63"/>
      <c r="I25" s="55"/>
      <c r="J25" s="55"/>
      <c r="K25" s="55"/>
      <c r="L25" s="55"/>
      <c r="M25" s="55"/>
      <c r="N25" s="55"/>
      <c r="O25" s="55"/>
      <c r="P25" s="55"/>
      <c r="Q25" s="55"/>
      <c r="R25" s="55"/>
      <c r="S25" s="55"/>
      <c r="T25" s="55"/>
      <c r="U25" s="55"/>
      <c r="V25" s="55"/>
    </row>
    <row r="26" ht="15.75" customHeight="1">
      <c r="A26" s="108"/>
      <c r="B26" s="157" t="s">
        <v>265</v>
      </c>
      <c r="C26" s="102"/>
      <c r="D26" s="64"/>
      <c r="E26" s="64"/>
      <c r="F26" s="64"/>
      <c r="G26" s="64"/>
      <c r="H26" s="64"/>
      <c r="I26" s="55"/>
      <c r="J26" s="55"/>
      <c r="K26" s="55"/>
      <c r="L26" s="55"/>
      <c r="M26" s="55"/>
      <c r="N26" s="55"/>
      <c r="O26" s="55"/>
      <c r="P26" s="55"/>
      <c r="Q26" s="55"/>
      <c r="R26" s="55"/>
      <c r="S26" s="55"/>
      <c r="T26" s="55"/>
      <c r="U26" s="55"/>
      <c r="V26" s="55"/>
    </row>
    <row r="27" ht="23.25" customHeight="1">
      <c r="A27" s="112" t="s">
        <v>262</v>
      </c>
      <c r="B27" s="158" t="s">
        <v>266</v>
      </c>
      <c r="C27" s="112" t="s">
        <v>267</v>
      </c>
      <c r="D27" s="113" t="s">
        <v>268</v>
      </c>
      <c r="E27" s="12"/>
      <c r="F27" s="113" t="s">
        <v>333</v>
      </c>
      <c r="G27" s="12"/>
      <c r="H27" s="202" t="s">
        <v>334</v>
      </c>
      <c r="I27" s="55"/>
      <c r="J27" s="55"/>
      <c r="K27" s="55"/>
      <c r="L27" s="154"/>
      <c r="M27" s="55"/>
      <c r="N27" s="55"/>
      <c r="O27" s="55"/>
      <c r="P27" s="55"/>
      <c r="Q27" s="55"/>
      <c r="R27" s="55"/>
      <c r="S27" s="55"/>
      <c r="T27" s="55"/>
      <c r="U27" s="55"/>
      <c r="V27" s="55"/>
    </row>
    <row r="28" ht="17.25" customHeight="1">
      <c r="A28" s="115" t="s">
        <v>208</v>
      </c>
      <c r="B28" s="116" t="str">
        <f>DANE!G2</f>
        <v/>
      </c>
      <c r="C28" s="117" t="s">
        <v>37</v>
      </c>
      <c r="D28" s="118" t="s">
        <v>215</v>
      </c>
      <c r="E28" s="12"/>
      <c r="F28" s="119" t="str">
        <f>DANE!D9</f>
        <v/>
      </c>
      <c r="G28" s="12"/>
      <c r="H28" s="28"/>
      <c r="I28" s="114"/>
      <c r="J28" s="55"/>
      <c r="K28" s="55"/>
      <c r="L28" s="55"/>
      <c r="M28" s="55"/>
      <c r="N28" s="55"/>
      <c r="O28" s="55"/>
      <c r="P28" s="55"/>
      <c r="Q28" s="55"/>
      <c r="R28" s="55"/>
      <c r="S28" s="55"/>
      <c r="T28" s="55"/>
      <c r="U28" s="55"/>
      <c r="V28" s="55"/>
    </row>
    <row r="29" ht="15.75" customHeight="1">
      <c r="A29" s="115" t="s">
        <v>217</v>
      </c>
      <c r="B29" s="120"/>
      <c r="C29" s="117" t="s">
        <v>42</v>
      </c>
      <c r="D29" s="118" t="s">
        <v>215</v>
      </c>
      <c r="E29" s="12"/>
      <c r="F29" s="119" t="str">
        <f>DANE!D10</f>
        <v/>
      </c>
      <c r="G29" s="12"/>
      <c r="H29" s="203"/>
      <c r="I29" s="114"/>
      <c r="J29" s="176" t="s">
        <v>335</v>
      </c>
      <c r="K29" s="94"/>
      <c r="L29" s="55"/>
      <c r="M29" s="55"/>
      <c r="N29" s="55"/>
      <c r="O29" s="55"/>
      <c r="P29" s="55"/>
      <c r="Q29" s="55"/>
      <c r="R29" s="55"/>
      <c r="S29" s="55"/>
      <c r="T29" s="55"/>
      <c r="U29" s="55"/>
      <c r="V29" s="55"/>
    </row>
    <row r="30" ht="15.75" customHeight="1">
      <c r="A30" s="115" t="s">
        <v>218</v>
      </c>
      <c r="B30" s="120"/>
      <c r="C30" s="121" t="s">
        <v>219</v>
      </c>
      <c r="D30" s="118" t="s">
        <v>215</v>
      </c>
      <c r="E30" s="12"/>
      <c r="F30" s="119" t="str">
        <f>DANE!D11</f>
        <v/>
      </c>
      <c r="G30" s="12"/>
      <c r="H30" s="203"/>
      <c r="I30" s="114"/>
      <c r="J30" s="55"/>
      <c r="K30" s="55"/>
      <c r="L30" s="55"/>
      <c r="M30" s="55"/>
      <c r="N30" s="55"/>
      <c r="O30" s="55"/>
      <c r="P30" s="55"/>
      <c r="Q30" s="55"/>
      <c r="R30" s="55"/>
      <c r="S30" s="55"/>
      <c r="T30" s="55"/>
      <c r="U30" s="55"/>
      <c r="V30" s="55"/>
    </row>
    <row r="31" ht="15.75" customHeight="1">
      <c r="A31" s="115" t="s">
        <v>220</v>
      </c>
      <c r="B31" s="120"/>
      <c r="C31" s="121" t="s">
        <v>221</v>
      </c>
      <c r="D31" s="118" t="s">
        <v>215</v>
      </c>
      <c r="E31" s="12"/>
      <c r="F31" s="119" t="str">
        <f>DANE!D12</f>
        <v/>
      </c>
      <c r="G31" s="12"/>
      <c r="H31" s="203"/>
      <c r="I31" s="114"/>
      <c r="J31" s="55"/>
      <c r="K31" s="55"/>
      <c r="L31" s="55"/>
      <c r="M31" s="55"/>
      <c r="N31" s="55"/>
      <c r="O31" s="55"/>
      <c r="P31" s="55"/>
      <c r="Q31" s="55"/>
      <c r="R31" s="55"/>
      <c r="S31" s="55"/>
      <c r="T31" s="55"/>
      <c r="U31" s="55"/>
      <c r="V31" s="55"/>
    </row>
    <row r="32" ht="15.75" customHeight="1">
      <c r="A32" s="115" t="s">
        <v>222</v>
      </c>
      <c r="B32" s="120"/>
      <c r="C32" s="117" t="s">
        <v>57</v>
      </c>
      <c r="D32" s="118" t="s">
        <v>215</v>
      </c>
      <c r="E32" s="12"/>
      <c r="F32" s="119" t="str">
        <f>DANE!D13</f>
        <v/>
      </c>
      <c r="G32" s="12"/>
      <c r="H32" s="203"/>
      <c r="I32" s="114"/>
      <c r="J32" s="55"/>
      <c r="K32" s="55"/>
      <c r="L32" s="55"/>
      <c r="M32" s="55"/>
      <c r="N32" s="55"/>
      <c r="O32" s="55"/>
      <c r="P32" s="55"/>
      <c r="Q32" s="55"/>
      <c r="R32" s="55"/>
      <c r="S32" s="55"/>
      <c r="T32" s="55"/>
      <c r="U32" s="55"/>
      <c r="V32" s="55"/>
    </row>
    <row r="33" ht="15.75" customHeight="1">
      <c r="A33" s="115" t="s">
        <v>223</v>
      </c>
      <c r="B33" s="120"/>
      <c r="C33" s="117" t="s">
        <v>62</v>
      </c>
      <c r="D33" s="118" t="s">
        <v>215</v>
      </c>
      <c r="E33" s="12"/>
      <c r="F33" s="119" t="str">
        <f>DANE!D14</f>
        <v/>
      </c>
      <c r="G33" s="12"/>
      <c r="H33" s="203"/>
      <c r="I33" s="114"/>
      <c r="J33" s="55"/>
      <c r="K33" s="55"/>
      <c r="L33" s="55"/>
      <c r="M33" s="55"/>
      <c r="N33" s="55"/>
      <c r="O33" s="55"/>
      <c r="P33" s="55"/>
      <c r="Q33" s="55"/>
      <c r="R33" s="55"/>
      <c r="S33" s="55"/>
      <c r="T33" s="55"/>
      <c r="U33" s="55"/>
      <c r="V33" s="55"/>
    </row>
    <row r="34" ht="15.75" customHeight="1">
      <c r="A34" s="115" t="s">
        <v>224</v>
      </c>
      <c r="B34" s="120"/>
      <c r="C34" s="117" t="s">
        <v>65</v>
      </c>
      <c r="D34" s="118" t="s">
        <v>215</v>
      </c>
      <c r="E34" s="12"/>
      <c r="F34" s="119" t="str">
        <f>DANE!D15</f>
        <v/>
      </c>
      <c r="G34" s="12"/>
      <c r="H34" s="203"/>
      <c r="I34" s="114"/>
      <c r="J34" s="55"/>
      <c r="K34" s="55"/>
      <c r="L34" s="55"/>
      <c r="M34" s="55"/>
      <c r="N34" s="55"/>
      <c r="O34" s="55"/>
      <c r="P34" s="55"/>
      <c r="Q34" s="55"/>
      <c r="R34" s="55"/>
      <c r="S34" s="55"/>
      <c r="T34" s="55"/>
      <c r="U34" s="55"/>
      <c r="V34" s="55"/>
    </row>
    <row r="35" ht="15.75" customHeight="1">
      <c r="A35" s="115" t="s">
        <v>225</v>
      </c>
      <c r="B35" s="120"/>
      <c r="C35" s="117" t="s">
        <v>68</v>
      </c>
      <c r="D35" s="118" t="s">
        <v>215</v>
      </c>
      <c r="E35" s="12"/>
      <c r="F35" s="119" t="str">
        <f>DANE!D16</f>
        <v/>
      </c>
      <c r="G35" s="12"/>
      <c r="H35" s="203"/>
      <c r="I35" s="114"/>
      <c r="J35" s="55"/>
      <c r="K35" s="55"/>
      <c r="L35" s="55"/>
      <c r="M35" s="55"/>
      <c r="N35" s="55"/>
      <c r="O35" s="55"/>
      <c r="P35" s="55"/>
      <c r="Q35" s="55"/>
      <c r="R35" s="55"/>
      <c r="S35" s="55"/>
      <c r="T35" s="55"/>
      <c r="U35" s="55"/>
      <c r="V35" s="55"/>
    </row>
    <row r="36" ht="15.75" customHeight="1">
      <c r="A36" s="115" t="s">
        <v>226</v>
      </c>
      <c r="B36" s="120"/>
      <c r="C36" s="117" t="s">
        <v>71</v>
      </c>
      <c r="D36" s="118" t="s">
        <v>227</v>
      </c>
      <c r="E36" s="12"/>
      <c r="F36" s="119" t="str">
        <f>DANE!D17</f>
        <v/>
      </c>
      <c r="G36" s="12"/>
      <c r="H36" s="203"/>
      <c r="I36" s="114"/>
      <c r="J36" s="55"/>
      <c r="K36" s="55"/>
      <c r="L36" s="55"/>
      <c r="M36" s="55"/>
      <c r="N36" s="55"/>
      <c r="O36" s="55"/>
      <c r="P36" s="55"/>
      <c r="Q36" s="55"/>
      <c r="R36" s="55"/>
      <c r="S36" s="55"/>
      <c r="T36" s="55"/>
      <c r="U36" s="55"/>
      <c r="V36" s="55"/>
    </row>
    <row r="37" ht="15.75" customHeight="1">
      <c r="A37" s="115" t="s">
        <v>228</v>
      </c>
      <c r="B37" s="120"/>
      <c r="C37" s="117" t="s">
        <v>84</v>
      </c>
      <c r="D37" s="118" t="s">
        <v>215</v>
      </c>
      <c r="E37" s="12"/>
      <c r="F37" s="119" t="str">
        <f>DANE!D23</f>
        <v/>
      </c>
      <c r="G37" s="12"/>
      <c r="H37" s="28"/>
      <c r="I37" s="114"/>
      <c r="J37" s="55"/>
      <c r="K37" s="55"/>
      <c r="L37" s="55"/>
      <c r="M37" s="55"/>
      <c r="N37" s="55"/>
      <c r="O37" s="55"/>
      <c r="P37" s="55"/>
      <c r="Q37" s="55"/>
      <c r="R37" s="55"/>
      <c r="S37" s="55"/>
      <c r="T37" s="55"/>
      <c r="U37" s="55"/>
      <c r="V37" s="55"/>
    </row>
    <row r="38" ht="15.75" customHeight="1">
      <c r="A38" s="115" t="s">
        <v>231</v>
      </c>
      <c r="B38" s="120"/>
      <c r="C38" s="121" t="s">
        <v>271</v>
      </c>
      <c r="D38" s="118" t="s">
        <v>227</v>
      </c>
      <c r="E38" s="12"/>
      <c r="F38" s="119" t="str">
        <f>DANE!D24</f>
        <v/>
      </c>
      <c r="G38" s="12"/>
      <c r="H38" s="204"/>
      <c r="I38" s="114"/>
      <c r="J38" s="55"/>
      <c r="K38" s="55"/>
      <c r="L38" s="55"/>
      <c r="M38" s="55"/>
      <c r="N38" s="55"/>
      <c r="O38" s="55"/>
      <c r="P38" s="55"/>
      <c r="Q38" s="55"/>
      <c r="R38" s="55"/>
      <c r="S38" s="55"/>
      <c r="T38" s="55"/>
      <c r="U38" s="55"/>
      <c r="V38" s="55"/>
    </row>
    <row r="39" ht="15.75" customHeight="1">
      <c r="A39" s="115" t="s">
        <v>232</v>
      </c>
      <c r="B39" s="122"/>
      <c r="C39" s="121" t="s">
        <v>272</v>
      </c>
      <c r="D39" s="118" t="s">
        <v>227</v>
      </c>
      <c r="E39" s="12"/>
      <c r="F39" s="119" t="str">
        <f>DANE!D25</f>
        <v/>
      </c>
      <c r="G39" s="12"/>
      <c r="H39" s="204"/>
      <c r="I39" s="114"/>
      <c r="J39" s="55"/>
      <c r="K39" s="52"/>
      <c r="L39" s="55"/>
      <c r="M39" s="55"/>
      <c r="N39" s="55"/>
      <c r="O39" s="55"/>
      <c r="P39" s="55"/>
      <c r="Q39" s="55"/>
      <c r="R39" s="55"/>
      <c r="S39" s="55"/>
      <c r="T39" s="55"/>
      <c r="U39" s="55"/>
      <c r="V39" s="55"/>
    </row>
    <row r="40" ht="15.75" customHeight="1">
      <c r="A40" s="124" t="s">
        <v>238</v>
      </c>
      <c r="B40" s="159" t="s">
        <v>273</v>
      </c>
      <c r="C40" s="58"/>
      <c r="D40" s="58"/>
      <c r="E40" s="58"/>
      <c r="F40" s="58"/>
      <c r="G40" s="58"/>
      <c r="H40" s="126"/>
      <c r="I40" s="55"/>
      <c r="J40" s="55"/>
      <c r="K40" s="52"/>
      <c r="L40" s="55"/>
      <c r="M40" s="55"/>
      <c r="N40" s="55"/>
      <c r="O40" s="55"/>
      <c r="P40" s="55"/>
      <c r="Q40" s="55"/>
      <c r="R40" s="55"/>
      <c r="S40" s="55"/>
      <c r="T40" s="55"/>
      <c r="U40" s="55"/>
      <c r="V40" s="55"/>
    </row>
    <row r="41" ht="15.75" customHeight="1">
      <c r="A41" s="52"/>
      <c r="B41" s="52"/>
      <c r="C41" s="52"/>
      <c r="D41" s="52"/>
      <c r="E41" s="52"/>
      <c r="F41" s="52"/>
      <c r="G41" s="52"/>
      <c r="H41" s="52"/>
      <c r="I41" s="55"/>
      <c r="J41" s="55"/>
      <c r="K41" s="55"/>
      <c r="L41" s="55"/>
      <c r="M41" s="55"/>
      <c r="N41" s="55"/>
      <c r="O41" s="55"/>
      <c r="P41" s="55"/>
      <c r="Q41" s="55"/>
      <c r="R41" s="55"/>
      <c r="S41" s="55"/>
      <c r="T41" s="55"/>
      <c r="U41" s="55"/>
      <c r="V41" s="55"/>
    </row>
    <row r="42" ht="15.75" customHeight="1">
      <c r="A42" s="52"/>
      <c r="B42" s="52"/>
      <c r="C42" s="52"/>
      <c r="D42" s="52"/>
      <c r="E42" s="52"/>
      <c r="F42" s="52"/>
      <c r="G42" s="52"/>
      <c r="H42" s="52"/>
      <c r="I42" s="55"/>
      <c r="J42" s="55"/>
      <c r="K42" s="55"/>
      <c r="L42" s="55"/>
      <c r="M42" s="55"/>
      <c r="N42" s="55"/>
      <c r="O42" s="55"/>
      <c r="P42" s="55"/>
      <c r="Q42" s="55"/>
      <c r="R42" s="55"/>
      <c r="S42" s="55"/>
      <c r="T42" s="55"/>
      <c r="U42" s="55"/>
      <c r="V42" s="55"/>
    </row>
    <row r="43" ht="15.75" customHeight="1">
      <c r="A43" s="52"/>
      <c r="B43" s="52"/>
      <c r="C43" s="52"/>
      <c r="D43" s="52"/>
      <c r="E43" s="52"/>
      <c r="F43" s="52"/>
      <c r="G43" s="52"/>
      <c r="H43" s="52"/>
      <c r="I43" s="55"/>
      <c r="J43" s="133"/>
      <c r="K43" s="55"/>
      <c r="L43" s="55"/>
      <c r="M43" s="55"/>
      <c r="N43" s="55"/>
      <c r="O43" s="55"/>
      <c r="P43" s="55"/>
      <c r="Q43" s="55"/>
      <c r="R43" s="55"/>
      <c r="S43" s="55"/>
      <c r="T43" s="55"/>
      <c r="U43" s="55"/>
      <c r="V43" s="55"/>
    </row>
    <row r="44" ht="15.75" customHeight="1">
      <c r="A44" s="52"/>
      <c r="B44" s="134"/>
      <c r="C44" s="52"/>
      <c r="D44" s="135"/>
      <c r="E44" s="130"/>
      <c r="F44" s="52"/>
      <c r="G44" s="135"/>
      <c r="H44" s="130"/>
      <c r="I44" s="55"/>
      <c r="J44" s="55"/>
      <c r="K44" s="55"/>
      <c r="L44" s="55"/>
      <c r="M44" s="55"/>
      <c r="N44" s="55"/>
      <c r="O44" s="55"/>
      <c r="P44" s="55"/>
      <c r="Q44" s="55"/>
      <c r="R44" s="55"/>
      <c r="S44" s="55"/>
      <c r="T44" s="55"/>
      <c r="U44" s="55"/>
      <c r="V44" s="55"/>
    </row>
    <row r="45" ht="15.75" customHeight="1">
      <c r="B45" s="136"/>
      <c r="C45" s="130"/>
      <c r="E45" s="137"/>
      <c r="F45" s="136"/>
      <c r="G45" s="132"/>
      <c r="H45" s="130"/>
      <c r="I45" s="55"/>
      <c r="J45" s="55"/>
      <c r="K45" s="55"/>
      <c r="L45" s="55"/>
      <c r="M45" s="55"/>
      <c r="N45" s="55"/>
      <c r="O45" s="55"/>
      <c r="P45" s="55"/>
      <c r="Q45" s="55"/>
      <c r="R45" s="55"/>
      <c r="S45" s="55"/>
      <c r="T45" s="55"/>
      <c r="U45" s="55"/>
      <c r="V45" s="55"/>
    </row>
    <row r="46" ht="15.75" customHeight="1">
      <c r="A46" s="64"/>
      <c r="B46" s="160"/>
      <c r="C46" s="67"/>
      <c r="D46" s="64"/>
      <c r="E46" s="64"/>
      <c r="F46" s="160"/>
      <c r="H46" s="67"/>
      <c r="I46" s="55"/>
      <c r="J46" s="55"/>
      <c r="K46" s="55"/>
      <c r="L46" s="55"/>
      <c r="M46" s="55"/>
      <c r="N46" s="55"/>
      <c r="O46" s="55"/>
      <c r="P46" s="55"/>
      <c r="Q46" s="55"/>
      <c r="R46" s="55"/>
      <c r="S46" s="55"/>
      <c r="T46" s="55"/>
      <c r="U46" s="55"/>
      <c r="V46" s="55"/>
    </row>
    <row r="47" ht="22.5" customHeight="1">
      <c r="A47" s="138"/>
      <c r="B47" s="80"/>
      <c r="C47" s="80"/>
      <c r="D47" s="80"/>
      <c r="E47" s="80"/>
      <c r="F47" s="80"/>
      <c r="G47" s="80"/>
      <c r="H47" s="80"/>
      <c r="I47" s="139"/>
      <c r="J47" s="139"/>
      <c r="K47" s="139"/>
      <c r="L47" s="139"/>
      <c r="N47" s="139"/>
      <c r="O47" s="139"/>
      <c r="P47" s="139"/>
      <c r="Q47" s="139"/>
      <c r="R47" s="139"/>
      <c r="S47" s="139"/>
      <c r="T47" s="55"/>
      <c r="U47" s="55"/>
      <c r="V47" s="55"/>
    </row>
    <row r="48" ht="10.5" customHeight="1">
      <c r="A48" s="56"/>
      <c r="I48" s="139"/>
      <c r="J48" s="139"/>
      <c r="K48" s="139"/>
      <c r="L48" s="139"/>
      <c r="M48" s="139"/>
      <c r="N48" s="139"/>
      <c r="O48" s="139"/>
      <c r="P48" s="139"/>
      <c r="Q48" s="139"/>
      <c r="R48" s="139"/>
      <c r="S48" s="139"/>
      <c r="T48" s="55"/>
      <c r="U48" s="55"/>
      <c r="V48" s="55"/>
    </row>
    <row r="49" ht="8.25" customHeight="1">
      <c r="A49" s="56"/>
      <c r="I49" s="139"/>
      <c r="J49" s="139"/>
      <c r="K49" s="139"/>
      <c r="L49" s="139"/>
      <c r="M49" s="139"/>
      <c r="N49" s="139"/>
      <c r="O49" s="139"/>
      <c r="P49" s="139"/>
      <c r="Q49" s="139"/>
      <c r="R49" s="139"/>
      <c r="S49" s="139"/>
      <c r="T49" s="55"/>
      <c r="U49" s="55"/>
      <c r="V49" s="55"/>
    </row>
    <row r="50" ht="15.75" customHeight="1">
      <c r="A50" s="57"/>
      <c r="B50" s="58"/>
      <c r="C50" s="58"/>
      <c r="D50" s="58"/>
      <c r="E50" s="58"/>
      <c r="F50" s="58"/>
      <c r="G50" s="58"/>
      <c r="H50" s="58"/>
      <c r="I50" s="139"/>
      <c r="J50" s="139"/>
      <c r="K50" s="139"/>
      <c r="L50" s="139"/>
      <c r="M50" s="139"/>
      <c r="N50" s="139"/>
      <c r="O50" s="139"/>
      <c r="P50" s="139"/>
      <c r="Q50" s="139"/>
      <c r="R50" s="139"/>
      <c r="S50" s="139"/>
      <c r="T50" s="55"/>
      <c r="U50" s="55"/>
      <c r="V50" s="55"/>
    </row>
    <row r="51" ht="15.75" customHeight="1">
      <c r="A51" s="161" t="s">
        <v>274</v>
      </c>
      <c r="B51" s="141"/>
      <c r="C51" s="141"/>
      <c r="D51" s="141"/>
      <c r="E51" s="141"/>
      <c r="F51" s="141"/>
      <c r="G51" s="141"/>
      <c r="H51" s="142"/>
      <c r="I51" s="55"/>
      <c r="J51" s="55"/>
      <c r="K51" s="55"/>
      <c r="L51" s="55"/>
      <c r="M51" s="55"/>
      <c r="N51" s="55"/>
      <c r="O51" s="55"/>
      <c r="P51" s="55"/>
      <c r="Q51" s="55"/>
      <c r="R51" s="55"/>
      <c r="S51" s="55"/>
      <c r="T51" s="55"/>
      <c r="U51" s="55"/>
      <c r="V51" s="55"/>
    </row>
    <row r="52" ht="15.75" customHeight="1">
      <c r="A52" s="162" t="s">
        <v>275</v>
      </c>
      <c r="B52" s="144"/>
      <c r="C52" s="144"/>
      <c r="D52" s="144"/>
      <c r="E52" s="144"/>
      <c r="F52" s="144"/>
      <c r="G52" s="144"/>
      <c r="H52" s="145"/>
      <c r="I52" s="55"/>
      <c r="J52" s="55"/>
      <c r="K52" s="55"/>
      <c r="L52" s="55"/>
      <c r="M52" s="55"/>
      <c r="N52" s="55"/>
      <c r="O52" s="55"/>
      <c r="P52" s="55"/>
      <c r="Q52" s="55"/>
      <c r="R52" s="55"/>
      <c r="S52" s="55"/>
      <c r="T52" s="55"/>
      <c r="U52" s="55"/>
      <c r="V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row>
    <row r="54" ht="15.75" customHeight="1">
      <c r="A54" s="55"/>
      <c r="B54" s="55"/>
      <c r="C54" s="55"/>
      <c r="D54" s="55"/>
      <c r="E54" s="55"/>
      <c r="F54" s="55"/>
      <c r="G54" s="55"/>
      <c r="H54" s="55"/>
      <c r="I54" s="55"/>
      <c r="J54" s="55"/>
      <c r="K54" s="163"/>
      <c r="L54" s="55"/>
      <c r="M54" s="55"/>
      <c r="N54" s="55"/>
      <c r="O54" s="55"/>
      <c r="P54" s="55"/>
      <c r="Q54" s="55"/>
      <c r="R54" s="55"/>
      <c r="S54" s="55"/>
      <c r="T54" s="55"/>
      <c r="U54" s="55"/>
      <c r="V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row>
  </sheetData>
  <mergeCells count="73">
    <mergeCell ref="C13:F13"/>
    <mergeCell ref="G13:H13"/>
    <mergeCell ref="E1:H5"/>
    <mergeCell ref="C9:E9"/>
    <mergeCell ref="F9:G9"/>
    <mergeCell ref="A10:B12"/>
    <mergeCell ref="C10:H10"/>
    <mergeCell ref="C11:H12"/>
    <mergeCell ref="A13:B13"/>
    <mergeCell ref="A14:B14"/>
    <mergeCell ref="C14:F14"/>
    <mergeCell ref="G14:H14"/>
    <mergeCell ref="A15:B15"/>
    <mergeCell ref="C15:F15"/>
    <mergeCell ref="G15:H15"/>
    <mergeCell ref="A16:B16"/>
    <mergeCell ref="E18:F18"/>
    <mergeCell ref="G18:H18"/>
    <mergeCell ref="C16:D16"/>
    <mergeCell ref="E16:F17"/>
    <mergeCell ref="G16:H17"/>
    <mergeCell ref="A17:B17"/>
    <mergeCell ref="C17:D17"/>
    <mergeCell ref="A18:B18"/>
    <mergeCell ref="C18:D18"/>
    <mergeCell ref="A19:D19"/>
    <mergeCell ref="E19:H19"/>
    <mergeCell ref="A20:D20"/>
    <mergeCell ref="E20:H20"/>
    <mergeCell ref="B22:C22"/>
    <mergeCell ref="B23:E23"/>
    <mergeCell ref="F23:H23"/>
    <mergeCell ref="D28:E28"/>
    <mergeCell ref="D29:E29"/>
    <mergeCell ref="J29:K29"/>
    <mergeCell ref="F29:G29"/>
    <mergeCell ref="D30:E30"/>
    <mergeCell ref="F30:G30"/>
    <mergeCell ref="D38:E38"/>
    <mergeCell ref="F38:G38"/>
    <mergeCell ref="D39:E39"/>
    <mergeCell ref="F39:G39"/>
    <mergeCell ref="B24:E24"/>
    <mergeCell ref="F24:H24"/>
    <mergeCell ref="B26:C26"/>
    <mergeCell ref="D27:E27"/>
    <mergeCell ref="F27:G27"/>
    <mergeCell ref="B28:B39"/>
    <mergeCell ref="F28:G28"/>
    <mergeCell ref="B40:H40"/>
    <mergeCell ref="D31:E31"/>
    <mergeCell ref="F31:G31"/>
    <mergeCell ref="D32:E32"/>
    <mergeCell ref="F32:G32"/>
    <mergeCell ref="D33:E33"/>
    <mergeCell ref="F33:G33"/>
    <mergeCell ref="D34:E34"/>
    <mergeCell ref="F34:G34"/>
    <mergeCell ref="D35:E35"/>
    <mergeCell ref="F35:G35"/>
    <mergeCell ref="D36:E36"/>
    <mergeCell ref="F36:G36"/>
    <mergeCell ref="F46:H46"/>
    <mergeCell ref="A47:H50"/>
    <mergeCell ref="A51:H51"/>
    <mergeCell ref="A52:H52"/>
    <mergeCell ref="D37:E37"/>
    <mergeCell ref="F37:G37"/>
    <mergeCell ref="D44:E44"/>
    <mergeCell ref="G44:H44"/>
    <mergeCell ref="B45:C45"/>
    <mergeCell ref="F45:H45"/>
    <mergeCell ref="B46:C46"/>
  </mergeCells>
  <printOptions horizontalCentered="1" verticalCentered="1"/>
  <pageMargins bottom="0.75" footer="0.0" header="0.0" left="0.25" right="0.25"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1"/>
    <col customWidth="1" min="2" max="2" width="18.57"/>
    <col customWidth="1" min="3" max="3" width="11.14"/>
    <col customWidth="1" min="4" max="4" width="13.14"/>
    <col customWidth="1" min="5" max="5" width="10.86"/>
    <col customWidth="1" min="6" max="7" width="12.14"/>
    <col customWidth="1" min="8" max="8" width="9.14"/>
    <col customWidth="1" min="9" max="10" width="13.86"/>
    <col customWidth="1" min="11" max="21" width="9.14"/>
    <col customWidth="1" min="22" max="24" width="8.71"/>
  </cols>
  <sheetData>
    <row r="1" ht="15.75" customHeight="1">
      <c r="A1" s="52"/>
      <c r="B1" s="52"/>
      <c r="C1" s="52"/>
      <c r="D1" s="52"/>
      <c r="E1" s="59"/>
      <c r="H1" s="205"/>
      <c r="I1" s="61"/>
      <c r="J1" s="61"/>
      <c r="K1" s="52"/>
      <c r="L1" s="55"/>
      <c r="M1" s="55"/>
      <c r="N1" s="55"/>
      <c r="O1" s="55"/>
      <c r="P1" s="55"/>
      <c r="Q1" s="55"/>
      <c r="R1" s="55"/>
      <c r="S1" s="55"/>
      <c r="T1" s="55"/>
      <c r="U1" s="55"/>
      <c r="V1" s="55"/>
      <c r="W1" s="55"/>
      <c r="X1" s="55"/>
    </row>
    <row r="2" ht="15.75" customHeight="1">
      <c r="A2" s="52"/>
      <c r="B2" s="52"/>
      <c r="C2" s="52"/>
      <c r="D2" s="52"/>
      <c r="E2" s="59"/>
      <c r="H2" s="206"/>
      <c r="I2" s="61"/>
      <c r="J2" s="61"/>
      <c r="K2" s="55"/>
      <c r="L2" s="55"/>
      <c r="M2" s="55"/>
      <c r="N2" s="55"/>
      <c r="O2" s="55"/>
      <c r="P2" s="55"/>
      <c r="Q2" s="55"/>
      <c r="R2" s="55"/>
      <c r="S2" s="55"/>
      <c r="T2" s="55"/>
      <c r="U2" s="55"/>
      <c r="V2" s="55"/>
      <c r="W2" s="55"/>
      <c r="X2" s="55"/>
    </row>
    <row r="3" ht="15.75" customHeight="1">
      <c r="A3" s="52"/>
      <c r="B3" s="52"/>
      <c r="C3" s="52"/>
      <c r="D3" s="52"/>
      <c r="E3" s="59"/>
      <c r="H3" s="206"/>
      <c r="I3" s="61"/>
      <c r="J3" s="61"/>
      <c r="K3" s="55"/>
      <c r="L3" s="52"/>
      <c r="M3" s="55"/>
      <c r="N3" s="55"/>
      <c r="O3" s="55"/>
      <c r="P3" s="55"/>
      <c r="Q3" s="55"/>
      <c r="R3" s="55"/>
      <c r="S3" s="55"/>
      <c r="T3" s="55"/>
      <c r="U3" s="55"/>
      <c r="V3" s="55"/>
      <c r="W3" s="55"/>
      <c r="X3" s="55"/>
    </row>
    <row r="4" ht="15.75" customHeight="1">
      <c r="A4" s="52"/>
      <c r="B4" s="52"/>
      <c r="C4" s="52"/>
      <c r="D4" s="52"/>
      <c r="E4" s="59"/>
      <c r="H4" s="205"/>
      <c r="I4" s="61"/>
      <c r="J4" s="61"/>
      <c r="K4" s="55"/>
      <c r="L4" s="55"/>
      <c r="M4" s="55"/>
      <c r="N4" s="55"/>
      <c r="O4" s="55"/>
      <c r="P4" s="55"/>
      <c r="Q4" s="55"/>
      <c r="R4" s="55"/>
      <c r="S4" s="55"/>
      <c r="T4" s="55"/>
      <c r="U4" s="55"/>
      <c r="V4" s="55"/>
      <c r="W4" s="55"/>
      <c r="X4" s="55"/>
    </row>
    <row r="5" ht="8.25" customHeight="1">
      <c r="A5" s="52"/>
      <c r="B5" s="52"/>
      <c r="C5" s="52"/>
      <c r="D5" s="52"/>
      <c r="E5" s="59"/>
      <c r="H5" s="60"/>
      <c r="I5" s="60"/>
      <c r="J5" s="60"/>
      <c r="K5" s="55"/>
      <c r="L5" s="55"/>
      <c r="M5" s="55"/>
      <c r="N5" s="55"/>
      <c r="O5" s="55"/>
      <c r="P5" s="55"/>
      <c r="Q5" s="55"/>
      <c r="R5" s="55"/>
      <c r="S5" s="55"/>
      <c r="T5" s="55"/>
      <c r="U5" s="55"/>
      <c r="V5" s="55"/>
      <c r="W5" s="55"/>
      <c r="X5" s="55"/>
    </row>
    <row r="6" ht="1.5" customHeight="1">
      <c r="A6" s="52"/>
      <c r="B6" s="52"/>
      <c r="C6" s="52"/>
      <c r="D6" s="52"/>
      <c r="E6" s="59"/>
      <c r="F6" s="60"/>
      <c r="G6" s="60"/>
      <c r="H6" s="60"/>
      <c r="I6" s="60"/>
      <c r="J6" s="60"/>
      <c r="K6" s="55"/>
      <c r="L6" s="55"/>
      <c r="M6" s="55"/>
      <c r="N6" s="55"/>
      <c r="O6" s="55"/>
      <c r="P6" s="55"/>
      <c r="Q6" s="55"/>
      <c r="R6" s="55"/>
      <c r="S6" s="55"/>
      <c r="T6" s="55"/>
      <c r="U6" s="55"/>
      <c r="V6" s="55"/>
      <c r="W6" s="55"/>
      <c r="X6" s="55"/>
    </row>
    <row r="7" ht="15.75" customHeight="1">
      <c r="A7" s="52"/>
      <c r="B7" s="52"/>
      <c r="C7" s="52"/>
      <c r="D7" s="52"/>
      <c r="E7" s="59"/>
      <c r="F7" s="60"/>
      <c r="G7" s="60"/>
      <c r="H7" s="61" t="s">
        <v>189</v>
      </c>
      <c r="I7" s="207"/>
      <c r="J7" s="62">
        <f>DANE!C4</f>
        <v>44005</v>
      </c>
      <c r="K7" s="55"/>
      <c r="L7" s="52"/>
      <c r="M7" s="55"/>
      <c r="N7" s="55"/>
      <c r="O7" s="55"/>
      <c r="P7" s="55"/>
      <c r="Q7" s="55"/>
      <c r="R7" s="55"/>
      <c r="S7" s="55"/>
      <c r="T7" s="55"/>
      <c r="U7" s="55"/>
      <c r="V7" s="55"/>
      <c r="W7" s="55"/>
      <c r="X7" s="55"/>
    </row>
    <row r="8" ht="15.75" customHeight="1">
      <c r="A8" s="52"/>
      <c r="B8" s="52"/>
      <c r="C8" s="52"/>
      <c r="D8" s="52"/>
      <c r="E8" s="52"/>
      <c r="F8" s="63"/>
      <c r="G8" s="63"/>
      <c r="H8" s="63"/>
      <c r="I8" s="63"/>
      <c r="J8" s="63"/>
      <c r="K8" s="55"/>
      <c r="L8" s="55"/>
      <c r="M8" s="55"/>
      <c r="N8" s="55"/>
      <c r="O8" s="55"/>
      <c r="P8" s="55"/>
      <c r="Q8" s="55"/>
      <c r="R8" s="55"/>
      <c r="S8" s="55"/>
      <c r="T8" s="55"/>
      <c r="U8" s="55"/>
      <c r="V8" s="55"/>
      <c r="W8" s="55"/>
      <c r="X8" s="55"/>
    </row>
    <row r="9" ht="24.0" customHeight="1">
      <c r="A9" s="64"/>
      <c r="B9" s="64"/>
      <c r="C9" s="208" t="s">
        <v>190</v>
      </c>
      <c r="D9" s="54"/>
      <c r="E9" s="54"/>
      <c r="F9" s="66"/>
      <c r="G9" s="66" t="str">
        <f>DANE!B2</f>
        <v/>
      </c>
      <c r="H9" s="67"/>
      <c r="I9" s="209"/>
      <c r="J9" s="64"/>
      <c r="K9" s="55"/>
      <c r="L9" s="55"/>
      <c r="M9" s="55"/>
      <c r="N9" s="55"/>
      <c r="O9" s="55"/>
      <c r="P9" s="55"/>
      <c r="Q9" s="55"/>
      <c r="R9" s="55"/>
      <c r="S9" s="55"/>
      <c r="T9" s="55"/>
      <c r="U9" s="55"/>
      <c r="V9" s="55"/>
      <c r="W9" s="55"/>
      <c r="X9" s="55"/>
    </row>
    <row r="10" ht="15.75" customHeight="1">
      <c r="A10" s="68" t="s">
        <v>191</v>
      </c>
      <c r="B10" s="69"/>
      <c r="C10" s="70" t="str">
        <f>DANE!C2</f>
        <v/>
      </c>
      <c r="D10" s="71"/>
      <c r="E10" s="71"/>
      <c r="F10" s="71"/>
      <c r="G10" s="71"/>
      <c r="H10" s="71"/>
      <c r="I10" s="71"/>
      <c r="J10" s="69"/>
      <c r="K10" s="55"/>
      <c r="L10" s="55"/>
      <c r="M10" s="55"/>
      <c r="N10" s="55"/>
      <c r="O10" s="55"/>
      <c r="P10" s="55"/>
      <c r="Q10" s="55"/>
      <c r="R10" s="55"/>
      <c r="S10" s="55"/>
      <c r="T10" s="55"/>
      <c r="U10" s="55"/>
      <c r="V10" s="55"/>
      <c r="W10" s="55"/>
      <c r="X10" s="55"/>
    </row>
    <row r="11" ht="13.5" customHeight="1">
      <c r="A11" s="72"/>
      <c r="B11" s="73"/>
      <c r="C11" s="74" t="str">
        <f>DANE!D2</f>
        <v/>
      </c>
      <c r="J11" s="73"/>
      <c r="K11" s="55"/>
      <c r="L11" s="55"/>
      <c r="M11" s="55"/>
      <c r="N11" s="55"/>
      <c r="O11" s="55"/>
      <c r="P11" s="55"/>
      <c r="Q11" s="55"/>
      <c r="R11" s="55"/>
      <c r="S11" s="55"/>
      <c r="T11" s="55"/>
      <c r="U11" s="55"/>
      <c r="V11" s="55"/>
      <c r="W11" s="55"/>
      <c r="X11" s="55"/>
    </row>
    <row r="12" ht="13.5" customHeight="1">
      <c r="A12" s="75"/>
      <c r="B12" s="76"/>
      <c r="C12" s="75"/>
      <c r="D12" s="77"/>
      <c r="E12" s="77"/>
      <c r="F12" s="77"/>
      <c r="G12" s="77"/>
      <c r="H12" s="77"/>
      <c r="I12" s="77"/>
      <c r="J12" s="76"/>
      <c r="K12" s="55"/>
      <c r="L12" s="55"/>
      <c r="M12" s="55"/>
      <c r="N12" s="55"/>
      <c r="O12" s="55"/>
      <c r="P12" s="55"/>
      <c r="Q12" s="55"/>
      <c r="R12" s="55"/>
      <c r="S12" s="55"/>
      <c r="T12" s="55"/>
      <c r="U12" s="55"/>
      <c r="V12" s="55"/>
      <c r="W12" s="55"/>
      <c r="X12" s="55"/>
    </row>
    <row r="13" ht="23.25" customHeight="1">
      <c r="A13" s="78" t="s">
        <v>192</v>
      </c>
      <c r="B13" s="71"/>
      <c r="C13" s="79" t="s">
        <v>193</v>
      </c>
      <c r="D13" s="80"/>
      <c r="E13" s="80"/>
      <c r="F13" s="80"/>
      <c r="G13" s="81"/>
      <c r="H13" s="82" t="s">
        <v>194</v>
      </c>
      <c r="I13" s="71"/>
      <c r="J13" s="69"/>
      <c r="K13" s="55"/>
      <c r="L13" s="55"/>
      <c r="M13" s="55"/>
      <c r="N13" s="55"/>
      <c r="O13" s="55"/>
      <c r="P13" s="55"/>
      <c r="Q13" s="55"/>
      <c r="R13" s="55"/>
      <c r="S13" s="55"/>
      <c r="T13" s="55"/>
      <c r="U13" s="55"/>
      <c r="V13" s="55"/>
      <c r="W13" s="55"/>
      <c r="X13" s="55"/>
    </row>
    <row r="14" ht="13.5" customHeight="1">
      <c r="A14" s="83" t="s">
        <v>195</v>
      </c>
      <c r="C14" s="84" t="s">
        <v>196</v>
      </c>
      <c r="D14" s="85"/>
      <c r="E14" s="85"/>
      <c r="F14" s="85"/>
      <c r="G14" s="86"/>
      <c r="H14" s="210" t="s">
        <v>336</v>
      </c>
      <c r="J14" s="73"/>
      <c r="K14" s="55"/>
      <c r="L14" s="55"/>
      <c r="M14" s="55"/>
      <c r="N14" s="55"/>
      <c r="O14" s="55"/>
      <c r="P14" s="55"/>
      <c r="Q14" s="55"/>
      <c r="R14" s="55"/>
      <c r="S14" s="55"/>
      <c r="T14" s="55"/>
      <c r="U14" s="55"/>
      <c r="V14" s="55"/>
      <c r="W14" s="55"/>
      <c r="X14" s="55"/>
    </row>
    <row r="15" ht="21.75" customHeight="1">
      <c r="A15" s="88" t="str">
        <f>DANE!B2</f>
        <v/>
      </c>
      <c r="B15" s="71"/>
      <c r="C15" s="89" t="str">
        <f>DANE!H2</f>
        <v/>
      </c>
      <c r="G15" s="73"/>
      <c r="H15" s="90" t="str">
        <f>DANE!C5</f>
        <v>Prawidłowy</v>
      </c>
      <c r="I15" s="71"/>
      <c r="J15" s="69"/>
      <c r="K15" s="55"/>
      <c r="L15" s="55"/>
      <c r="M15" s="55"/>
      <c r="N15" s="55"/>
      <c r="O15" s="55"/>
      <c r="P15" s="55"/>
      <c r="Q15" s="55"/>
      <c r="R15" s="55"/>
      <c r="S15" s="55"/>
      <c r="T15" s="55"/>
      <c r="U15" s="55"/>
      <c r="V15" s="55"/>
      <c r="W15" s="55"/>
      <c r="X15" s="55"/>
    </row>
    <row r="16" ht="24.75" customHeight="1">
      <c r="A16" s="91" t="s">
        <v>276</v>
      </c>
      <c r="B16" s="71"/>
      <c r="C16" s="91" t="s">
        <v>277</v>
      </c>
      <c r="D16" s="69"/>
      <c r="E16" s="91" t="s">
        <v>278</v>
      </c>
      <c r="F16" s="71"/>
      <c r="G16" s="69"/>
      <c r="H16" s="82" t="s">
        <v>13</v>
      </c>
      <c r="I16" s="71"/>
      <c r="J16" s="69"/>
      <c r="K16" s="55"/>
      <c r="L16" s="55"/>
      <c r="M16" s="55"/>
      <c r="N16" s="55"/>
      <c r="O16" s="55"/>
      <c r="P16" s="55"/>
      <c r="Q16" s="55"/>
      <c r="R16" s="55"/>
      <c r="S16" s="55"/>
      <c r="T16" s="55"/>
      <c r="U16" s="55"/>
      <c r="V16" s="55"/>
      <c r="W16" s="55"/>
      <c r="X16" s="55"/>
    </row>
    <row r="17" ht="14.25" customHeight="1">
      <c r="A17" s="83" t="s">
        <v>201</v>
      </c>
      <c r="C17" s="83" t="s">
        <v>201</v>
      </c>
      <c r="D17" s="73"/>
      <c r="E17" s="75"/>
      <c r="F17" s="77"/>
      <c r="G17" s="76"/>
      <c r="H17" s="77"/>
      <c r="I17" s="77"/>
      <c r="J17" s="76"/>
      <c r="K17" s="55"/>
      <c r="L17" s="55"/>
      <c r="M17" s="55"/>
      <c r="N17" s="55"/>
      <c r="O17" s="55"/>
      <c r="P17" s="55"/>
      <c r="Q17" s="55"/>
      <c r="R17" s="55"/>
      <c r="S17" s="55"/>
      <c r="T17" s="55"/>
      <c r="U17" s="55"/>
      <c r="V17" s="55"/>
      <c r="W17" s="55"/>
      <c r="X17" s="55"/>
    </row>
    <row r="18" ht="19.5" customHeight="1">
      <c r="A18" s="92" t="s">
        <v>202</v>
      </c>
      <c r="B18" s="93"/>
      <c r="C18" s="92" t="s">
        <v>202</v>
      </c>
      <c r="D18" s="94"/>
      <c r="E18" s="92" t="str">
        <f>DANE!E2</f>
        <v/>
      </c>
      <c r="F18" s="93"/>
      <c r="G18" s="94"/>
      <c r="H18" s="95">
        <f>J7</f>
        <v>44005</v>
      </c>
      <c r="I18" s="93"/>
      <c r="J18" s="94"/>
      <c r="K18" s="55"/>
      <c r="L18" s="55"/>
      <c r="M18" s="55"/>
      <c r="N18" s="55"/>
      <c r="O18" s="55"/>
      <c r="P18" s="55"/>
      <c r="Q18" s="55"/>
      <c r="R18" s="55"/>
      <c r="S18" s="55"/>
      <c r="T18" s="55"/>
      <c r="U18" s="55"/>
      <c r="V18" s="55"/>
      <c r="W18" s="55"/>
      <c r="X18" s="55"/>
    </row>
    <row r="19" ht="35.25" customHeight="1">
      <c r="A19" s="96" t="s">
        <v>337</v>
      </c>
      <c r="B19" s="76"/>
      <c r="C19" s="96" t="s">
        <v>338</v>
      </c>
      <c r="D19" s="76"/>
      <c r="E19" s="96" t="s">
        <v>339</v>
      </c>
      <c r="F19" s="77"/>
      <c r="G19" s="76"/>
      <c r="H19" s="97" t="s">
        <v>21</v>
      </c>
      <c r="I19" s="77"/>
      <c r="J19" s="76"/>
      <c r="K19" s="55"/>
      <c r="L19" s="55"/>
      <c r="M19" s="55"/>
      <c r="N19" s="55"/>
      <c r="O19" s="55"/>
      <c r="P19" s="55"/>
      <c r="Q19" s="55"/>
      <c r="R19" s="55"/>
      <c r="S19" s="55"/>
      <c r="T19" s="55"/>
      <c r="U19" s="55"/>
      <c r="V19" s="55"/>
      <c r="W19" s="55"/>
      <c r="X19" s="55"/>
    </row>
    <row r="20" ht="35.25" customHeight="1">
      <c r="A20" s="98"/>
      <c r="B20" s="77"/>
      <c r="C20" s="98" t="s">
        <v>340</v>
      </c>
      <c r="D20" s="76"/>
      <c r="E20" s="92" t="s">
        <v>202</v>
      </c>
      <c r="F20" s="93"/>
      <c r="G20" s="94"/>
      <c r="H20" s="100" t="s">
        <v>22</v>
      </c>
      <c r="I20" s="77"/>
      <c r="J20" s="76"/>
      <c r="K20" s="55"/>
      <c r="L20" s="55"/>
      <c r="M20" s="55"/>
      <c r="N20" s="55"/>
      <c r="O20" s="55"/>
      <c r="P20" s="55"/>
      <c r="Q20" s="55"/>
      <c r="R20" s="55"/>
      <c r="S20" s="55"/>
      <c r="T20" s="55"/>
      <c r="U20" s="55"/>
      <c r="V20" s="55"/>
      <c r="W20" s="55"/>
      <c r="X20" s="55"/>
    </row>
    <row r="21" ht="15.75" customHeight="1">
      <c r="A21" s="63"/>
      <c r="B21" s="63"/>
      <c r="C21" s="63"/>
      <c r="D21" s="63"/>
      <c r="E21" s="63"/>
      <c r="F21" s="63"/>
      <c r="G21" s="63"/>
      <c r="H21" s="63"/>
      <c r="I21" s="63"/>
      <c r="J21" s="63"/>
      <c r="K21" s="55"/>
      <c r="L21" s="55"/>
      <c r="M21" s="55"/>
      <c r="N21" s="55"/>
      <c r="O21" s="55"/>
      <c r="P21" s="55"/>
      <c r="Q21" s="55"/>
      <c r="R21" s="55"/>
      <c r="S21" s="55"/>
      <c r="T21" s="55"/>
      <c r="U21" s="55"/>
      <c r="V21" s="55"/>
      <c r="W21" s="55"/>
      <c r="X21" s="55"/>
    </row>
    <row r="22" ht="15.75" customHeight="1">
      <c r="A22" s="64"/>
      <c r="B22" s="101" t="s">
        <v>204</v>
      </c>
      <c r="C22" s="102"/>
      <c r="D22" s="64"/>
      <c r="E22" s="64"/>
      <c r="F22" s="64"/>
      <c r="G22" s="64"/>
      <c r="H22" s="64"/>
      <c r="I22" s="64"/>
      <c r="J22" s="64"/>
      <c r="K22" s="55"/>
      <c r="L22" s="55"/>
      <c r="M22" s="55"/>
      <c r="N22" s="55"/>
      <c r="O22" s="55"/>
      <c r="P22" s="55"/>
      <c r="Q22" s="55"/>
      <c r="R22" s="55"/>
      <c r="S22" s="55"/>
      <c r="T22" s="55"/>
      <c r="U22" s="55"/>
      <c r="V22" s="55"/>
      <c r="W22" s="55"/>
      <c r="X22" s="55"/>
    </row>
    <row r="23" ht="15.75" customHeight="1">
      <c r="A23" s="103" t="s">
        <v>205</v>
      </c>
      <c r="B23" s="103" t="s">
        <v>206</v>
      </c>
      <c r="C23" s="71"/>
      <c r="D23" s="71"/>
      <c r="E23" s="69"/>
      <c r="F23" s="211"/>
      <c r="G23" s="82" t="s">
        <v>207</v>
      </c>
      <c r="H23" s="71"/>
      <c r="I23" s="71"/>
      <c r="J23" s="69"/>
      <c r="K23" s="55"/>
      <c r="L23" s="55"/>
      <c r="M23" s="55"/>
      <c r="N23" s="55"/>
      <c r="O23" s="55"/>
      <c r="P23" s="55"/>
      <c r="Q23" s="55"/>
      <c r="R23" s="55"/>
      <c r="S23" s="55"/>
      <c r="T23" s="55"/>
      <c r="U23" s="55"/>
      <c r="V23" s="55"/>
      <c r="W23" s="55"/>
      <c r="X23" s="55"/>
    </row>
    <row r="24">
      <c r="A24" s="104" t="s">
        <v>208</v>
      </c>
      <c r="B24" s="105" t="str">
        <f>DANE!F2</f>
        <v/>
      </c>
      <c r="C24" s="93"/>
      <c r="D24" s="93"/>
      <c r="E24" s="93"/>
      <c r="F24" s="106"/>
      <c r="G24" s="106" t="str">
        <f>DANE!G2</f>
        <v/>
      </c>
      <c r="H24" s="93"/>
      <c r="I24" s="93"/>
      <c r="J24" s="94"/>
      <c r="K24" s="55"/>
      <c r="L24" s="55"/>
      <c r="M24" s="55"/>
      <c r="N24" s="55"/>
      <c r="O24" s="55"/>
      <c r="P24" s="55"/>
      <c r="Q24" s="55"/>
      <c r="R24" s="55"/>
      <c r="S24" s="55"/>
      <c r="T24" s="55"/>
      <c r="U24" s="55"/>
      <c r="V24" s="55"/>
      <c r="W24" s="55"/>
      <c r="X24" s="55"/>
    </row>
    <row r="25" ht="12.0" customHeight="1">
      <c r="A25" s="107"/>
      <c r="B25" s="63"/>
      <c r="C25" s="63"/>
      <c r="D25" s="63"/>
      <c r="E25" s="63"/>
      <c r="F25" s="63"/>
      <c r="G25" s="63"/>
      <c r="H25" s="63"/>
      <c r="I25" s="63"/>
      <c r="J25" s="63"/>
      <c r="K25" s="55"/>
      <c r="L25" s="55"/>
      <c r="M25" s="55"/>
      <c r="N25" s="55"/>
      <c r="O25" s="55"/>
      <c r="P25" s="55"/>
      <c r="Q25" s="55"/>
      <c r="R25" s="55"/>
      <c r="S25" s="55"/>
      <c r="T25" s="55"/>
      <c r="U25" s="55"/>
      <c r="V25" s="55"/>
      <c r="W25" s="55"/>
      <c r="X25" s="55"/>
    </row>
    <row r="26" ht="15.75" customHeight="1">
      <c r="A26" s="108"/>
      <c r="B26" s="109" t="s">
        <v>209</v>
      </c>
      <c r="C26" s="102"/>
      <c r="D26" s="64"/>
      <c r="E26" s="64"/>
      <c r="F26" s="64"/>
      <c r="G26" s="64"/>
      <c r="H26" s="64"/>
      <c r="I26" s="64"/>
      <c r="J26" s="64"/>
      <c r="K26" s="55"/>
      <c r="L26" s="55"/>
      <c r="M26" s="55"/>
      <c r="N26" s="55"/>
      <c r="O26" s="55"/>
      <c r="P26" s="55"/>
      <c r="Q26" s="55"/>
      <c r="R26" s="55"/>
      <c r="S26" s="55"/>
      <c r="T26" s="55"/>
      <c r="U26" s="55"/>
      <c r="V26" s="55"/>
      <c r="W26" s="55"/>
      <c r="X26" s="55"/>
    </row>
    <row r="27" ht="23.25" customHeight="1">
      <c r="A27" s="167" t="s">
        <v>205</v>
      </c>
      <c r="B27" s="168" t="s">
        <v>210</v>
      </c>
      <c r="C27" s="167" t="s">
        <v>29</v>
      </c>
      <c r="D27" s="170" t="s">
        <v>341</v>
      </c>
      <c r="E27" s="94"/>
      <c r="F27" s="169" t="s">
        <v>342</v>
      </c>
      <c r="G27" s="170" t="s">
        <v>343</v>
      </c>
      <c r="H27" s="94"/>
      <c r="I27" s="167" t="s">
        <v>214</v>
      </c>
      <c r="J27" s="169" t="s">
        <v>344</v>
      </c>
      <c r="K27" s="55"/>
      <c r="L27" s="55"/>
      <c r="M27" s="55"/>
      <c r="N27" s="55"/>
      <c r="O27" s="55"/>
      <c r="P27" s="55"/>
      <c r="Q27" s="55"/>
      <c r="R27" s="55"/>
      <c r="S27" s="55"/>
      <c r="T27" s="55"/>
      <c r="U27" s="55"/>
      <c r="V27" s="55"/>
      <c r="W27" s="55"/>
      <c r="X27" s="55"/>
    </row>
    <row r="28" ht="17.25" customHeight="1">
      <c r="A28" s="172" t="s">
        <v>208</v>
      </c>
      <c r="B28" s="173" t="str">
        <f>DANE!G2</f>
        <v/>
      </c>
      <c r="C28" s="174" t="s">
        <v>37</v>
      </c>
      <c r="D28" s="92" t="s">
        <v>345</v>
      </c>
      <c r="E28" s="94"/>
      <c r="F28" s="212"/>
      <c r="G28" s="176" t="str">
        <f>DANE!C9</f>
        <v/>
      </c>
      <c r="H28" s="94"/>
      <c r="I28" s="174" t="s">
        <v>216</v>
      </c>
      <c r="J28" s="174"/>
      <c r="K28" s="55"/>
      <c r="L28" s="55"/>
      <c r="M28" s="55"/>
      <c r="N28" s="55"/>
      <c r="O28" s="55"/>
      <c r="P28" s="55"/>
      <c r="Q28" s="55"/>
      <c r="R28" s="55"/>
      <c r="S28" s="55"/>
      <c r="T28" s="55"/>
      <c r="U28" s="55"/>
      <c r="V28" s="55"/>
      <c r="W28" s="55"/>
      <c r="X28" s="55"/>
    </row>
    <row r="29" ht="15.75" customHeight="1">
      <c r="A29" s="172" t="s">
        <v>217</v>
      </c>
      <c r="B29" s="178"/>
      <c r="C29" s="174" t="s">
        <v>42</v>
      </c>
      <c r="D29" s="92" t="s">
        <v>345</v>
      </c>
      <c r="E29" s="94"/>
      <c r="F29" s="212"/>
      <c r="G29" s="176" t="str">
        <f>DANE!C10</f>
        <v/>
      </c>
      <c r="H29" s="94"/>
      <c r="I29" s="174" t="s">
        <v>216</v>
      </c>
      <c r="J29" s="174"/>
      <c r="K29" s="55"/>
      <c r="L29" s="55"/>
      <c r="M29" s="55"/>
      <c r="N29" s="55"/>
      <c r="O29" s="55"/>
      <c r="P29" s="55"/>
      <c r="Q29" s="55"/>
      <c r="R29" s="55"/>
      <c r="S29" s="55"/>
      <c r="T29" s="55"/>
      <c r="U29" s="55"/>
      <c r="V29" s="55"/>
      <c r="W29" s="55"/>
      <c r="X29" s="55"/>
    </row>
    <row r="30" ht="15.75" customHeight="1">
      <c r="A30" s="172" t="s">
        <v>218</v>
      </c>
      <c r="B30" s="178"/>
      <c r="C30" s="177" t="s">
        <v>219</v>
      </c>
      <c r="D30" s="92" t="s">
        <v>345</v>
      </c>
      <c r="E30" s="94"/>
      <c r="F30" s="212"/>
      <c r="G30" s="176" t="str">
        <f>DANE!C11</f>
        <v/>
      </c>
      <c r="H30" s="94"/>
      <c r="I30" s="174" t="s">
        <v>216</v>
      </c>
      <c r="J30" s="174"/>
      <c r="K30" s="55"/>
      <c r="L30" s="55"/>
      <c r="M30" s="55"/>
      <c r="N30" s="55"/>
      <c r="O30" s="55"/>
      <c r="P30" s="55"/>
      <c r="Q30" s="55"/>
      <c r="R30" s="55"/>
      <c r="S30" s="55"/>
      <c r="T30" s="55"/>
      <c r="U30" s="55"/>
      <c r="V30" s="55"/>
      <c r="W30" s="55"/>
      <c r="X30" s="55"/>
    </row>
    <row r="31" ht="15.75" customHeight="1">
      <c r="A31" s="172" t="s">
        <v>220</v>
      </c>
      <c r="B31" s="178"/>
      <c r="C31" s="177" t="s">
        <v>221</v>
      </c>
      <c r="D31" s="92" t="s">
        <v>345</v>
      </c>
      <c r="E31" s="94"/>
      <c r="F31" s="212"/>
      <c r="G31" s="176" t="str">
        <f>DANE!C12</f>
        <v/>
      </c>
      <c r="H31" s="94"/>
      <c r="I31" s="174" t="s">
        <v>216</v>
      </c>
      <c r="J31" s="174"/>
      <c r="K31" s="55"/>
      <c r="L31" s="55"/>
      <c r="M31" s="55"/>
      <c r="N31" s="55"/>
      <c r="O31" s="55"/>
      <c r="P31" s="55"/>
      <c r="Q31" s="55"/>
      <c r="R31" s="55"/>
      <c r="S31" s="55"/>
      <c r="T31" s="55"/>
      <c r="U31" s="55"/>
      <c r="V31" s="55"/>
      <c r="W31" s="55"/>
      <c r="X31" s="55"/>
    </row>
    <row r="32" ht="15.75" customHeight="1">
      <c r="A32" s="172" t="s">
        <v>222</v>
      </c>
      <c r="B32" s="178"/>
      <c r="C32" s="174" t="s">
        <v>57</v>
      </c>
      <c r="D32" s="92" t="s">
        <v>345</v>
      </c>
      <c r="E32" s="94"/>
      <c r="F32" s="212"/>
      <c r="G32" s="176" t="str">
        <f>DANE!C13</f>
        <v/>
      </c>
      <c r="H32" s="94"/>
      <c r="I32" s="174" t="s">
        <v>216</v>
      </c>
      <c r="J32" s="174"/>
      <c r="K32" s="55"/>
      <c r="L32" s="55"/>
      <c r="M32" s="55"/>
      <c r="N32" s="55"/>
      <c r="O32" s="55"/>
      <c r="P32" s="55"/>
      <c r="Q32" s="55"/>
      <c r="R32" s="55"/>
      <c r="S32" s="55"/>
      <c r="T32" s="55"/>
      <c r="U32" s="55"/>
      <c r="V32" s="55"/>
      <c r="W32" s="55"/>
      <c r="X32" s="55"/>
    </row>
    <row r="33" ht="15.75" customHeight="1">
      <c r="A33" s="172" t="s">
        <v>223</v>
      </c>
      <c r="B33" s="178"/>
      <c r="C33" s="174" t="s">
        <v>62</v>
      </c>
      <c r="D33" s="92" t="s">
        <v>345</v>
      </c>
      <c r="E33" s="94"/>
      <c r="F33" s="212"/>
      <c r="G33" s="176" t="str">
        <f>DANE!C14</f>
        <v/>
      </c>
      <c r="H33" s="94"/>
      <c r="I33" s="174" t="s">
        <v>216</v>
      </c>
      <c r="J33" s="174"/>
      <c r="K33" s="55"/>
      <c r="L33" s="55"/>
      <c r="M33" s="55"/>
      <c r="N33" s="55"/>
      <c r="O33" s="55"/>
      <c r="P33" s="55"/>
      <c r="Q33" s="55"/>
      <c r="R33" s="55"/>
      <c r="S33" s="55"/>
      <c r="T33" s="55"/>
      <c r="U33" s="55"/>
      <c r="V33" s="55"/>
      <c r="W33" s="55"/>
      <c r="X33" s="55"/>
    </row>
    <row r="34" ht="15.75" customHeight="1">
      <c r="A34" s="172" t="s">
        <v>224</v>
      </c>
      <c r="B34" s="178"/>
      <c r="C34" s="174" t="s">
        <v>65</v>
      </c>
      <c r="D34" s="92" t="s">
        <v>345</v>
      </c>
      <c r="E34" s="94"/>
      <c r="F34" s="212"/>
      <c r="G34" s="176" t="str">
        <f>DANE!C15</f>
        <v/>
      </c>
      <c r="H34" s="94"/>
      <c r="I34" s="174" t="s">
        <v>216</v>
      </c>
      <c r="J34" s="174"/>
      <c r="K34" s="55"/>
      <c r="L34" s="55"/>
      <c r="M34" s="55"/>
      <c r="N34" s="55"/>
      <c r="O34" s="55"/>
      <c r="P34" s="55"/>
      <c r="Q34" s="55"/>
      <c r="R34" s="55"/>
      <c r="S34" s="55"/>
      <c r="T34" s="55"/>
      <c r="U34" s="55"/>
      <c r="V34" s="55"/>
      <c r="W34" s="55"/>
      <c r="X34" s="55"/>
    </row>
    <row r="35" ht="15.75" customHeight="1">
      <c r="A35" s="172" t="s">
        <v>225</v>
      </c>
      <c r="B35" s="178"/>
      <c r="C35" s="174" t="s">
        <v>68</v>
      </c>
      <c r="D35" s="92" t="s">
        <v>345</v>
      </c>
      <c r="E35" s="94"/>
      <c r="F35" s="212"/>
      <c r="G35" s="176" t="str">
        <f>DANE!C16</f>
        <v/>
      </c>
      <c r="H35" s="94"/>
      <c r="I35" s="174" t="s">
        <v>216</v>
      </c>
      <c r="J35" s="174"/>
      <c r="K35" s="55"/>
      <c r="L35" s="55"/>
      <c r="M35" s="55"/>
      <c r="N35" s="55"/>
      <c r="O35" s="55"/>
      <c r="P35" s="55"/>
      <c r="Q35" s="55"/>
      <c r="R35" s="55"/>
      <c r="S35" s="55"/>
      <c r="T35" s="55"/>
      <c r="U35" s="55"/>
      <c r="V35" s="55"/>
      <c r="W35" s="55"/>
      <c r="X35" s="55"/>
    </row>
    <row r="36" ht="15.75" customHeight="1">
      <c r="A36" s="172" t="s">
        <v>226</v>
      </c>
      <c r="B36" s="178"/>
      <c r="C36" s="174" t="s">
        <v>71</v>
      </c>
      <c r="D36" s="92" t="s">
        <v>345</v>
      </c>
      <c r="E36" s="94"/>
      <c r="F36" s="212"/>
      <c r="G36" s="176" t="str">
        <f>DANE!C17</f>
        <v/>
      </c>
      <c r="H36" s="94"/>
      <c r="I36" s="174" t="s">
        <v>216</v>
      </c>
      <c r="J36" s="174"/>
      <c r="K36" s="55"/>
      <c r="L36" s="55"/>
      <c r="M36" s="55"/>
      <c r="N36" s="55"/>
      <c r="O36" s="55"/>
      <c r="P36" s="55"/>
      <c r="Q36" s="55"/>
      <c r="R36" s="55"/>
      <c r="S36" s="55"/>
      <c r="T36" s="55"/>
      <c r="U36" s="55"/>
      <c r="V36" s="55"/>
      <c r="W36" s="55"/>
      <c r="X36" s="55"/>
    </row>
    <row r="37" ht="15.75" customHeight="1">
      <c r="A37" s="172" t="s">
        <v>228</v>
      </c>
      <c r="B37" s="178"/>
      <c r="C37" s="177" t="s">
        <v>229</v>
      </c>
      <c r="D37" s="92" t="s">
        <v>345</v>
      </c>
      <c r="E37" s="94"/>
      <c r="F37" s="212"/>
      <c r="G37" s="176" t="str">
        <f>DANE!C18</f>
        <v/>
      </c>
      <c r="H37" s="94"/>
      <c r="I37" s="174" t="s">
        <v>216</v>
      </c>
      <c r="J37" s="174"/>
      <c r="K37" s="55"/>
      <c r="L37" s="55"/>
      <c r="M37" s="55"/>
      <c r="N37" s="55"/>
      <c r="O37" s="55"/>
      <c r="P37" s="55"/>
      <c r="Q37" s="55"/>
      <c r="R37" s="55"/>
      <c r="S37" s="55"/>
      <c r="T37" s="55"/>
      <c r="U37" s="55"/>
      <c r="V37" s="55"/>
      <c r="W37" s="55"/>
      <c r="X37" s="55"/>
    </row>
    <row r="38" ht="15.75" customHeight="1">
      <c r="A38" s="172" t="s">
        <v>231</v>
      </c>
      <c r="B38" s="178"/>
      <c r="C38" s="174" t="s">
        <v>77</v>
      </c>
      <c r="D38" s="92" t="s">
        <v>345</v>
      </c>
      <c r="E38" s="94"/>
      <c r="F38" s="212"/>
      <c r="G38" s="176" t="str">
        <f>DANE!C19</f>
        <v/>
      </c>
      <c r="H38" s="94"/>
      <c r="I38" s="174" t="s">
        <v>216</v>
      </c>
      <c r="J38" s="174"/>
      <c r="K38" s="55"/>
      <c r="L38" s="55"/>
      <c r="M38" s="55"/>
      <c r="N38" s="55"/>
      <c r="O38" s="55"/>
      <c r="P38" s="55"/>
      <c r="Q38" s="55"/>
      <c r="R38" s="55"/>
      <c r="S38" s="55"/>
      <c r="T38" s="55"/>
      <c r="U38" s="55"/>
      <c r="V38" s="55"/>
      <c r="W38" s="55"/>
      <c r="X38" s="55"/>
    </row>
    <row r="39" ht="15.75" customHeight="1">
      <c r="A39" s="172" t="s">
        <v>232</v>
      </c>
      <c r="B39" s="178"/>
      <c r="C39" s="174" t="s">
        <v>84</v>
      </c>
      <c r="D39" s="92" t="s">
        <v>345</v>
      </c>
      <c r="E39" s="94"/>
      <c r="F39" s="212"/>
      <c r="G39" s="176">
        <f>DANE!C21</f>
        <v>0</v>
      </c>
      <c r="H39" s="94"/>
      <c r="I39" s="174" t="s">
        <v>216</v>
      </c>
      <c r="J39" s="174"/>
      <c r="K39" s="55"/>
      <c r="L39" s="55"/>
      <c r="M39" s="55"/>
      <c r="N39" s="55"/>
      <c r="O39" s="55"/>
      <c r="P39" s="55"/>
      <c r="Q39" s="55"/>
      <c r="R39" s="55"/>
      <c r="S39" s="55"/>
      <c r="T39" s="55"/>
      <c r="U39" s="55"/>
      <c r="V39" s="55"/>
      <c r="W39" s="55"/>
      <c r="X39" s="55"/>
    </row>
    <row r="40" ht="15.75" customHeight="1">
      <c r="A40" s="172" t="s">
        <v>233</v>
      </c>
      <c r="B40" s="213"/>
      <c r="C40" s="174" t="s">
        <v>346</v>
      </c>
      <c r="D40" s="92" t="s">
        <v>345</v>
      </c>
      <c r="E40" s="94"/>
      <c r="F40" s="212"/>
      <c r="G40" s="176">
        <f>DANE!C22</f>
        <v>0</v>
      </c>
      <c r="H40" s="94"/>
      <c r="I40" s="174" t="s">
        <v>216</v>
      </c>
      <c r="J40" s="174"/>
      <c r="K40" s="55"/>
      <c r="L40" s="55"/>
      <c r="M40" s="55"/>
      <c r="N40" s="55"/>
      <c r="O40" s="55"/>
      <c r="P40" s="55"/>
      <c r="Q40" s="55"/>
      <c r="R40" s="55"/>
      <c r="S40" s="55"/>
      <c r="T40" s="55"/>
      <c r="U40" s="55"/>
      <c r="V40" s="55"/>
      <c r="W40" s="55"/>
      <c r="X40" s="55"/>
    </row>
    <row r="41" ht="15.75" customHeight="1">
      <c r="A41" s="52"/>
      <c r="B41" s="52"/>
      <c r="C41" s="52"/>
      <c r="D41" s="63"/>
      <c r="E41" s="63"/>
      <c r="F41" s="63"/>
      <c r="G41" s="52"/>
      <c r="H41" s="52"/>
      <c r="I41" s="52"/>
      <c r="J41" s="52"/>
      <c r="K41" s="55"/>
      <c r="L41" s="55"/>
      <c r="M41" s="52"/>
      <c r="N41" s="55"/>
      <c r="O41" s="55"/>
      <c r="P41" s="55"/>
      <c r="Q41" s="55"/>
      <c r="R41" s="55"/>
      <c r="S41" s="55"/>
      <c r="T41" s="55"/>
      <c r="U41" s="55"/>
      <c r="V41" s="55"/>
      <c r="W41" s="55"/>
      <c r="X41" s="55"/>
    </row>
    <row r="42" ht="15.75" customHeight="1">
      <c r="A42" s="52"/>
      <c r="B42" s="52"/>
      <c r="C42" s="52"/>
      <c r="D42" s="52"/>
      <c r="E42" s="52"/>
      <c r="F42" s="52"/>
      <c r="G42" s="52"/>
      <c r="H42" s="52"/>
      <c r="I42" s="52"/>
      <c r="J42" s="52"/>
      <c r="K42" s="55"/>
      <c r="L42" s="55"/>
      <c r="M42" s="55"/>
      <c r="N42" s="55"/>
      <c r="O42" s="55"/>
      <c r="P42" s="55"/>
      <c r="Q42" s="55"/>
      <c r="R42" s="55"/>
      <c r="S42" s="55"/>
      <c r="T42" s="55"/>
      <c r="U42" s="55"/>
      <c r="V42" s="55"/>
      <c r="W42" s="55"/>
      <c r="X42" s="55"/>
    </row>
    <row r="43" ht="15.75" customHeight="1">
      <c r="A43" s="52"/>
      <c r="B43" s="52"/>
      <c r="C43" s="52"/>
      <c r="D43" s="52"/>
      <c r="E43" s="52"/>
      <c r="F43" s="52"/>
      <c r="G43" s="52"/>
      <c r="H43" s="52"/>
      <c r="I43" s="52"/>
      <c r="J43" s="52"/>
      <c r="K43" s="55"/>
      <c r="L43" s="55"/>
      <c r="M43" s="55"/>
      <c r="N43" s="55"/>
      <c r="O43" s="55"/>
      <c r="P43" s="55"/>
      <c r="Q43" s="55"/>
      <c r="R43" s="55"/>
      <c r="S43" s="55"/>
      <c r="T43" s="55"/>
      <c r="U43" s="55"/>
      <c r="V43" s="55"/>
      <c r="W43" s="55"/>
      <c r="X43" s="55"/>
    </row>
    <row r="44" ht="15.75" customHeight="1">
      <c r="A44" s="52"/>
      <c r="B44" s="52"/>
      <c r="C44" s="52"/>
      <c r="D44" s="52"/>
      <c r="E44" s="52"/>
      <c r="F44" s="52"/>
      <c r="G44" s="52"/>
      <c r="H44" s="52"/>
      <c r="I44" s="52"/>
      <c r="J44" s="52"/>
      <c r="K44" s="55"/>
      <c r="L44" s="133"/>
      <c r="M44" s="55"/>
      <c r="N44" s="55"/>
      <c r="O44" s="55"/>
      <c r="P44" s="55"/>
      <c r="Q44" s="55"/>
      <c r="R44" s="55"/>
      <c r="S44" s="55"/>
      <c r="T44" s="55"/>
      <c r="U44" s="55"/>
      <c r="V44" s="55"/>
      <c r="W44" s="55"/>
      <c r="X44" s="55"/>
    </row>
    <row r="45" ht="15.75" customHeight="1">
      <c r="A45" s="52"/>
      <c r="B45" s="134"/>
      <c r="C45" s="52"/>
      <c r="D45" s="135"/>
      <c r="E45" s="130"/>
      <c r="F45" s="52"/>
      <c r="G45" s="52"/>
      <c r="H45" s="135"/>
      <c r="I45" s="132"/>
      <c r="J45" s="130"/>
      <c r="K45" s="55"/>
      <c r="L45" s="55"/>
      <c r="M45" s="55"/>
      <c r="N45" s="55"/>
      <c r="O45" s="55"/>
      <c r="P45" s="55"/>
      <c r="Q45" s="55"/>
      <c r="R45" s="55"/>
      <c r="S45" s="55"/>
      <c r="T45" s="55"/>
      <c r="U45" s="55"/>
      <c r="V45" s="55"/>
      <c r="W45" s="55"/>
      <c r="X45" s="55"/>
    </row>
    <row r="46" ht="15.75" customHeight="1">
      <c r="A46" s="136" t="s">
        <v>347</v>
      </c>
      <c r="B46" s="130"/>
      <c r="C46" s="52"/>
      <c r="D46" s="136"/>
      <c r="E46" s="130"/>
      <c r="F46" s="52"/>
      <c r="G46" s="52"/>
      <c r="H46" s="136" t="s">
        <v>348</v>
      </c>
      <c r="I46" s="132"/>
      <c r="J46" s="130"/>
      <c r="K46" s="55"/>
      <c r="L46" s="55"/>
      <c r="M46" s="55"/>
      <c r="N46" s="55"/>
      <c r="O46" s="55"/>
      <c r="P46" s="55"/>
      <c r="Q46" s="55"/>
      <c r="R46" s="55"/>
      <c r="S46" s="55"/>
      <c r="T46" s="55"/>
      <c r="U46" s="55"/>
      <c r="V46" s="55"/>
      <c r="W46" s="55"/>
      <c r="X46" s="55"/>
    </row>
    <row r="47" ht="15.75" customHeight="1">
      <c r="A47" s="52"/>
      <c r="B47" s="52"/>
      <c r="C47" s="52"/>
      <c r="D47" s="52"/>
      <c r="E47" s="52"/>
      <c r="F47" s="52"/>
      <c r="G47" s="52"/>
      <c r="H47" s="52"/>
      <c r="I47" s="52"/>
      <c r="J47" s="52"/>
      <c r="K47" s="55"/>
      <c r="L47" s="55"/>
      <c r="M47" s="55"/>
      <c r="N47" s="55"/>
      <c r="O47" s="55"/>
      <c r="P47" s="55"/>
      <c r="Q47" s="55"/>
      <c r="R47" s="55"/>
      <c r="S47" s="55"/>
      <c r="T47" s="55"/>
      <c r="U47" s="55"/>
      <c r="V47" s="55"/>
      <c r="W47" s="55"/>
      <c r="X47" s="55"/>
    </row>
    <row r="48" ht="3.75" customHeight="1">
      <c r="A48" s="52"/>
      <c r="B48" s="52"/>
      <c r="C48" s="52"/>
      <c r="D48" s="52"/>
      <c r="E48" s="52"/>
      <c r="F48" s="52"/>
      <c r="G48" s="52"/>
      <c r="H48" s="52"/>
      <c r="I48" s="52"/>
      <c r="J48" s="52"/>
      <c r="K48" s="55"/>
      <c r="L48" s="55"/>
      <c r="M48" s="55"/>
      <c r="N48" s="55"/>
      <c r="O48" s="55"/>
      <c r="P48" s="55"/>
      <c r="Q48" s="55"/>
      <c r="R48" s="55"/>
      <c r="S48" s="55"/>
      <c r="T48" s="55"/>
      <c r="U48" s="55"/>
      <c r="V48" s="55"/>
      <c r="W48" s="55"/>
      <c r="X48" s="55"/>
    </row>
    <row r="49" ht="22.5" customHeight="1">
      <c r="A49" s="214" t="s">
        <v>349</v>
      </c>
      <c r="B49" s="54"/>
      <c r="C49" s="54"/>
      <c r="D49" s="54"/>
      <c r="E49" s="54"/>
      <c r="F49" s="54"/>
      <c r="G49" s="54"/>
      <c r="H49" s="54"/>
      <c r="I49" s="54"/>
      <c r="J49" s="54"/>
      <c r="K49" s="139"/>
      <c r="L49" s="139"/>
      <c r="M49" s="139"/>
      <c r="N49" s="139"/>
      <c r="O49" s="139"/>
      <c r="P49" s="139"/>
      <c r="Q49" s="139"/>
      <c r="R49" s="139"/>
      <c r="S49" s="139"/>
      <c r="T49" s="139"/>
      <c r="U49" s="139"/>
      <c r="V49" s="55"/>
      <c r="W49" s="55"/>
      <c r="X49" s="55"/>
    </row>
    <row r="50" ht="10.5" customHeight="1">
      <c r="A50" s="56"/>
      <c r="K50" s="139"/>
      <c r="L50" s="139"/>
      <c r="M50" s="139"/>
      <c r="N50" s="139"/>
      <c r="O50" s="139"/>
      <c r="P50" s="139"/>
      <c r="Q50" s="139"/>
      <c r="R50" s="139"/>
      <c r="S50" s="139"/>
      <c r="T50" s="139"/>
      <c r="U50" s="139"/>
      <c r="V50" s="55"/>
      <c r="W50" s="55"/>
      <c r="X50" s="55"/>
    </row>
    <row r="51" ht="8.25" customHeight="1">
      <c r="A51" s="56"/>
      <c r="K51" s="139"/>
      <c r="L51" s="139"/>
      <c r="M51" s="139"/>
      <c r="N51" s="139"/>
      <c r="O51" s="139"/>
      <c r="P51" s="139"/>
      <c r="Q51" s="139"/>
      <c r="R51" s="139"/>
      <c r="S51" s="139"/>
      <c r="T51" s="139"/>
      <c r="U51" s="139"/>
      <c r="V51" s="55"/>
      <c r="W51" s="55"/>
      <c r="X51" s="55"/>
    </row>
    <row r="52" ht="69.75" customHeight="1">
      <c r="A52" s="57"/>
      <c r="B52" s="58"/>
      <c r="C52" s="58"/>
      <c r="D52" s="58"/>
      <c r="E52" s="58"/>
      <c r="F52" s="58"/>
      <c r="G52" s="58"/>
      <c r="H52" s="58"/>
      <c r="I52" s="58"/>
      <c r="J52" s="58"/>
      <c r="K52" s="139"/>
      <c r="L52" s="139"/>
      <c r="M52" s="139"/>
      <c r="N52" s="139"/>
      <c r="O52" s="139"/>
      <c r="P52" s="139"/>
      <c r="Q52" s="139"/>
      <c r="R52" s="139"/>
      <c r="S52" s="139"/>
      <c r="T52" s="139"/>
      <c r="U52" s="139"/>
      <c r="V52" s="55"/>
      <c r="W52" s="55"/>
      <c r="X52" s="55"/>
    </row>
    <row r="53" ht="15.75" customHeight="1">
      <c r="A53" s="215" t="s">
        <v>241</v>
      </c>
      <c r="B53" s="216"/>
      <c r="C53" s="216"/>
      <c r="D53" s="216"/>
      <c r="E53" s="216"/>
      <c r="F53" s="216"/>
      <c r="G53" s="216"/>
      <c r="H53" s="216"/>
      <c r="I53" s="216"/>
      <c r="J53" s="217"/>
      <c r="K53" s="55"/>
      <c r="L53" s="55"/>
      <c r="M53" s="55"/>
      <c r="N53" s="55"/>
      <c r="O53" s="55"/>
      <c r="P53" s="55"/>
      <c r="Q53" s="55"/>
      <c r="R53" s="55"/>
      <c r="S53" s="55"/>
      <c r="T53" s="55"/>
      <c r="U53" s="55"/>
      <c r="V53" s="55"/>
      <c r="W53" s="55"/>
      <c r="X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row>
  </sheetData>
  <mergeCells count="74">
    <mergeCell ref="D30:E30"/>
    <mergeCell ref="D31:E31"/>
    <mergeCell ref="D32:E32"/>
    <mergeCell ref="D27:E27"/>
    <mergeCell ref="G27:H27"/>
    <mergeCell ref="D28:E28"/>
    <mergeCell ref="G28:H28"/>
    <mergeCell ref="D29:E29"/>
    <mergeCell ref="G29:H29"/>
    <mergeCell ref="G30:H30"/>
    <mergeCell ref="G31:H31"/>
    <mergeCell ref="G32:H32"/>
    <mergeCell ref="D33:E33"/>
    <mergeCell ref="G33:H33"/>
    <mergeCell ref="D34:E34"/>
    <mergeCell ref="G34:H34"/>
    <mergeCell ref="G35:H35"/>
    <mergeCell ref="H46:J46"/>
    <mergeCell ref="A49:J52"/>
    <mergeCell ref="A53:J53"/>
    <mergeCell ref="D35:E35"/>
    <mergeCell ref="D36:E36"/>
    <mergeCell ref="D37:E37"/>
    <mergeCell ref="D45:E45"/>
    <mergeCell ref="H45:J45"/>
    <mergeCell ref="A46:B46"/>
    <mergeCell ref="D46:E46"/>
    <mergeCell ref="C9:E9"/>
    <mergeCell ref="G9:H9"/>
    <mergeCell ref="A10:B12"/>
    <mergeCell ref="C10:J10"/>
    <mergeCell ref="C11:J12"/>
    <mergeCell ref="C13:G13"/>
    <mergeCell ref="H13:J13"/>
    <mergeCell ref="C14:G14"/>
    <mergeCell ref="H14:J14"/>
    <mergeCell ref="C15:G15"/>
    <mergeCell ref="H15:J15"/>
    <mergeCell ref="C16:D16"/>
    <mergeCell ref="E16:G17"/>
    <mergeCell ref="H16:J17"/>
    <mergeCell ref="C20:D20"/>
    <mergeCell ref="E20:G20"/>
    <mergeCell ref="H20:J20"/>
    <mergeCell ref="C17:D17"/>
    <mergeCell ref="C18:D18"/>
    <mergeCell ref="E18:G18"/>
    <mergeCell ref="H18:J18"/>
    <mergeCell ref="C19:D19"/>
    <mergeCell ref="E19:G19"/>
    <mergeCell ref="H19:J19"/>
    <mergeCell ref="A13:B13"/>
    <mergeCell ref="A14:B14"/>
    <mergeCell ref="A15:B15"/>
    <mergeCell ref="A16:B16"/>
    <mergeCell ref="A17:B17"/>
    <mergeCell ref="A18:B18"/>
    <mergeCell ref="A19:B19"/>
    <mergeCell ref="B28:B40"/>
    <mergeCell ref="A20:B20"/>
    <mergeCell ref="B22:C22"/>
    <mergeCell ref="B23:E23"/>
    <mergeCell ref="G23:J23"/>
    <mergeCell ref="B24:E24"/>
    <mergeCell ref="G24:J24"/>
    <mergeCell ref="B26:C26"/>
    <mergeCell ref="G36:H36"/>
    <mergeCell ref="G37:H37"/>
    <mergeCell ref="D38:E38"/>
    <mergeCell ref="G38:H38"/>
    <mergeCell ref="D39:E39"/>
    <mergeCell ref="G39:H39"/>
    <mergeCell ref="D40:E40"/>
    <mergeCell ref="G40:H40"/>
  </mergeCells>
  <printOptions horizontalCentered="1" verticalCentered="1"/>
  <pageMargins bottom="0.75" footer="0.0" header="0.0" left="0.25" right="0.25" top="0.75"/>
  <pageSetup paperSize="9" orientation="portrait"/>
  <drawing r:id="rId1"/>
</worksheet>
</file>