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\MAGmapper\doc\"/>
    </mc:Choice>
  </mc:AlternateContent>
  <xr:revisionPtr revIDLastSave="0" documentId="13_ncr:1_{3CF49FAC-2706-4EE3-AB20-BF0ABAF2A2E8}" xr6:coauthVersionLast="31" xr6:coauthVersionMax="31" xr10:uidLastSave="{00000000-0000-0000-0000-000000000000}"/>
  <bookViews>
    <workbookView xWindow="0" yWindow="0" windowWidth="21570" windowHeight="4800" activeTab="1" xr2:uid="{00000000-000D-0000-FFFF-FFFF00000000}"/>
  </bookViews>
  <sheets>
    <sheet name="Stable" sheetId="1" r:id="rId1"/>
    <sheet name="hypotheti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2" l="1"/>
  <c r="O50" i="2" s="1"/>
  <c r="M50" i="2"/>
  <c r="P50" i="2" s="1"/>
  <c r="Q50" i="2" s="1"/>
  <c r="L50" i="2"/>
  <c r="O49" i="2"/>
  <c r="N49" i="2"/>
  <c r="M49" i="2"/>
  <c r="P49" i="2" s="1"/>
  <c r="Q49" i="2" s="1"/>
  <c r="L49" i="2"/>
  <c r="L48" i="2" s="1"/>
  <c r="L47" i="2" s="1"/>
  <c r="N48" i="2"/>
  <c r="M48" i="2"/>
  <c r="P48" i="2" s="1"/>
  <c r="Q48" i="2" s="1"/>
  <c r="P47" i="2"/>
  <c r="Q47" i="2" s="1"/>
  <c r="O47" i="2"/>
  <c r="N47" i="2"/>
  <c r="M47" i="2"/>
  <c r="N46" i="2"/>
  <c r="O46" i="2" s="1"/>
  <c r="M46" i="2"/>
  <c r="P46" i="2" s="1"/>
  <c r="Q46" i="2" s="1"/>
  <c r="L46" i="2"/>
  <c r="O45" i="2"/>
  <c r="N45" i="2"/>
  <c r="M45" i="2"/>
  <c r="P45" i="2" s="1"/>
  <c r="Q45" i="2" s="1"/>
  <c r="L45" i="2"/>
  <c r="L44" i="2" s="1"/>
  <c r="L43" i="2" s="1"/>
  <c r="N44" i="2"/>
  <c r="M44" i="2"/>
  <c r="P44" i="2" s="1"/>
  <c r="Q44" i="2" s="1"/>
  <c r="P43" i="2"/>
  <c r="O43" i="2"/>
  <c r="N43" i="2"/>
  <c r="M43" i="2"/>
  <c r="N42" i="2"/>
  <c r="O42" i="2" s="1"/>
  <c r="M42" i="2"/>
  <c r="P42" i="2" s="1"/>
  <c r="Q42" i="2" s="1"/>
  <c r="L42" i="2"/>
  <c r="O41" i="2"/>
  <c r="N41" i="2"/>
  <c r="M41" i="2"/>
  <c r="P41" i="2" s="1"/>
  <c r="Q41" i="2" s="1"/>
  <c r="L41" i="2"/>
  <c r="L40" i="2" s="1"/>
  <c r="L39" i="2" s="1"/>
  <c r="N40" i="2"/>
  <c r="M40" i="2"/>
  <c r="P40" i="2" s="1"/>
  <c r="P39" i="2"/>
  <c r="O39" i="2"/>
  <c r="N39" i="2"/>
  <c r="M39" i="2"/>
  <c r="N38" i="2"/>
  <c r="O38" i="2" s="1"/>
  <c r="M38" i="2"/>
  <c r="P38" i="2" s="1"/>
  <c r="Q38" i="2" s="1"/>
  <c r="L38" i="2"/>
  <c r="O37" i="2"/>
  <c r="N37" i="2"/>
  <c r="M37" i="2"/>
  <c r="P37" i="2" s="1"/>
  <c r="Q37" i="2" s="1"/>
  <c r="L37" i="2"/>
  <c r="L36" i="2" s="1"/>
  <c r="P36" i="2"/>
  <c r="N36" i="2"/>
  <c r="M36" i="2"/>
  <c r="O36" i="2" s="1"/>
  <c r="P35" i="2"/>
  <c r="O35" i="2"/>
  <c r="N35" i="2"/>
  <c r="M35" i="2"/>
  <c r="F39" i="2"/>
  <c r="F35" i="2"/>
  <c r="E38" i="2"/>
  <c r="Q43" i="2" l="1"/>
  <c r="Q35" i="2"/>
  <c r="Q36" i="2"/>
  <c r="L35" i="2"/>
  <c r="Q39" i="2"/>
  <c r="Q40" i="2"/>
  <c r="O40" i="2"/>
  <c r="O44" i="2"/>
  <c r="O48" i="2"/>
  <c r="F2" i="2"/>
  <c r="F8" i="2"/>
  <c r="F9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8" i="2"/>
  <c r="F2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M12" i="1"/>
  <c r="G9" i="2" l="1"/>
  <c r="G17" i="2"/>
  <c r="G19" i="2"/>
  <c r="G12" i="2"/>
  <c r="G21" i="2"/>
  <c r="G15" i="2"/>
  <c r="G8" i="2"/>
  <c r="H8" i="2" s="1"/>
  <c r="U8" i="2" s="1"/>
  <c r="C35" i="2" s="1"/>
  <c r="G10" i="2"/>
  <c r="H10" i="2" s="1"/>
  <c r="U10" i="2" s="1"/>
  <c r="C37" i="2" s="1"/>
  <c r="G18" i="2"/>
  <c r="G11" i="2"/>
  <c r="G20" i="2"/>
  <c r="G13" i="2"/>
  <c r="G22" i="2"/>
  <c r="G23" i="2"/>
  <c r="G16" i="2"/>
  <c r="H16" i="2" s="1"/>
  <c r="U16" i="2" s="1"/>
  <c r="C43" i="2" s="1"/>
  <c r="G14" i="2"/>
  <c r="M14" i="2"/>
  <c r="N14" i="2" s="1"/>
  <c r="O14" i="2" s="1"/>
  <c r="T14" i="2" s="1"/>
  <c r="B41" i="2" s="1"/>
  <c r="X41" i="2" s="1"/>
  <c r="M9" i="2"/>
  <c r="N9" i="2" s="1"/>
  <c r="O9" i="2" s="1"/>
  <c r="T9" i="2" s="1"/>
  <c r="B36" i="2" s="1"/>
  <c r="X36" i="2" s="1"/>
  <c r="M17" i="2"/>
  <c r="N17" i="2" s="1"/>
  <c r="O17" i="2" s="1"/>
  <c r="T17" i="2" s="1"/>
  <c r="B44" i="2" s="1"/>
  <c r="X44" i="2" s="1"/>
  <c r="M21" i="2"/>
  <c r="N21" i="2" s="1"/>
  <c r="O21" i="2" s="1"/>
  <c r="T21" i="2" s="1"/>
  <c r="B48" i="2" s="1"/>
  <c r="X48" i="2" s="1"/>
  <c r="M13" i="2"/>
  <c r="N13" i="2" s="1"/>
  <c r="O13" i="2" s="1"/>
  <c r="T13" i="2" s="1"/>
  <c r="B40" i="2" s="1"/>
  <c r="X40" i="2" s="1"/>
  <c r="M20" i="2"/>
  <c r="N20" i="2" s="1"/>
  <c r="O20" i="2" s="1"/>
  <c r="T20" i="2" s="1"/>
  <c r="B47" i="2" s="1"/>
  <c r="X47" i="2" s="1"/>
  <c r="M12" i="2"/>
  <c r="N12" i="2" s="1"/>
  <c r="O12" i="2" s="1"/>
  <c r="T12" i="2" s="1"/>
  <c r="B39" i="2" s="1"/>
  <c r="X39" i="2" s="1"/>
  <c r="M19" i="2"/>
  <c r="N19" i="2" s="1"/>
  <c r="O19" i="2" s="1"/>
  <c r="T19" i="2" s="1"/>
  <c r="B46" i="2" s="1"/>
  <c r="X46" i="2" s="1"/>
  <c r="M11" i="2"/>
  <c r="N11" i="2" s="1"/>
  <c r="O11" i="2" s="1"/>
  <c r="T11" i="2" s="1"/>
  <c r="B38" i="2" s="1"/>
  <c r="X38" i="2" s="1"/>
  <c r="M18" i="2"/>
  <c r="N18" i="2" s="1"/>
  <c r="O18" i="2" s="1"/>
  <c r="T18" i="2" s="1"/>
  <c r="B45" i="2" s="1"/>
  <c r="X45" i="2" s="1"/>
  <c r="M10" i="2"/>
  <c r="N10" i="2" s="1"/>
  <c r="O10" i="2" s="1"/>
  <c r="T10" i="2" s="1"/>
  <c r="B37" i="2" s="1"/>
  <c r="X37" i="2" s="1"/>
  <c r="M8" i="2"/>
  <c r="N8" i="2" s="1"/>
  <c r="O8" i="2" s="1"/>
  <c r="T8" i="2" s="1"/>
  <c r="B35" i="2" s="1"/>
  <c r="X35" i="2" s="1"/>
  <c r="M16" i="2"/>
  <c r="N16" i="2" s="1"/>
  <c r="O16" i="2" s="1"/>
  <c r="T16" i="2" s="1"/>
  <c r="B43" i="2" s="1"/>
  <c r="X43" i="2" s="1"/>
  <c r="M23" i="2"/>
  <c r="N23" i="2" s="1"/>
  <c r="O23" i="2" s="1"/>
  <c r="T23" i="2" s="1"/>
  <c r="B50" i="2" s="1"/>
  <c r="X50" i="2" s="1"/>
  <c r="M15" i="2"/>
  <c r="N15" i="2" s="1"/>
  <c r="O15" i="2" s="1"/>
  <c r="T15" i="2" s="1"/>
  <c r="B42" i="2" s="1"/>
  <c r="X42" i="2" s="1"/>
  <c r="M22" i="2"/>
  <c r="N22" i="2" s="1"/>
  <c r="O22" i="2" s="1"/>
  <c r="T22" i="2" s="1"/>
  <c r="B49" i="2" s="1"/>
  <c r="X49" i="2" s="1"/>
  <c r="H22" i="2"/>
  <c r="U22" i="2" s="1"/>
  <c r="C49" i="2" s="1"/>
  <c r="H12" i="2"/>
  <c r="U12" i="2" s="1"/>
  <c r="C39" i="2" s="1"/>
  <c r="H19" i="2"/>
  <c r="U19" i="2" s="1"/>
  <c r="C46" i="2" s="1"/>
  <c r="H11" i="2"/>
  <c r="U11" i="2" s="1"/>
  <c r="C38" i="2" s="1"/>
  <c r="H20" i="2"/>
  <c r="U20" i="2" s="1"/>
  <c r="C47" i="2" s="1"/>
  <c r="H18" i="2"/>
  <c r="U18" i="2" s="1"/>
  <c r="C45" i="2" s="1"/>
  <c r="H17" i="2"/>
  <c r="U17" i="2" s="1"/>
  <c r="C44" i="2" s="1"/>
  <c r="H9" i="2"/>
  <c r="U9" i="2" s="1"/>
  <c r="C36" i="2" s="1"/>
  <c r="H23" i="2"/>
  <c r="U23" i="2" s="1"/>
  <c r="C50" i="2" s="1"/>
  <c r="H15" i="2"/>
  <c r="U15" i="2" s="1"/>
  <c r="C42" i="2" s="1"/>
  <c r="H21" i="2"/>
  <c r="U21" i="2" s="1"/>
  <c r="C48" i="2" s="1"/>
  <c r="H13" i="2"/>
  <c r="U13" i="2" s="1"/>
  <c r="C40" i="2" s="1"/>
  <c r="B7" i="1"/>
  <c r="G43" i="2" l="1"/>
  <c r="G40" i="2"/>
  <c r="G48" i="2"/>
  <c r="G44" i="2"/>
  <c r="G41" i="2"/>
  <c r="G39" i="2"/>
  <c r="G37" i="2"/>
  <c r="E46" i="2"/>
  <c r="E45" i="2" s="1"/>
  <c r="E44" i="2" s="1"/>
  <c r="E43" i="2" s="1"/>
  <c r="F23" i="1"/>
  <c r="F22" i="1"/>
  <c r="H14" i="2"/>
  <c r="U14" i="2" s="1"/>
  <c r="C41" i="2" s="1"/>
  <c r="F24" i="1"/>
  <c r="F35" i="1"/>
  <c r="F34" i="1"/>
  <c r="F32" i="1"/>
  <c r="F37" i="1"/>
  <c r="F27" i="1"/>
  <c r="F30" i="1"/>
  <c r="F29" i="1"/>
  <c r="F28" i="1"/>
  <c r="F36" i="1"/>
  <c r="F26" i="1"/>
  <c r="F33" i="1"/>
  <c r="F25" i="1"/>
  <c r="F31" i="1"/>
  <c r="G38" i="2" l="1"/>
  <c r="F29" i="2"/>
  <c r="F30" i="2"/>
  <c r="F42" i="2" s="1"/>
  <c r="I42" i="2" s="1"/>
  <c r="G42" i="2"/>
  <c r="G35" i="2"/>
  <c r="E50" i="2"/>
  <c r="E49" i="2" s="1"/>
  <c r="E48" i="2" s="1"/>
  <c r="E47" i="2" s="1"/>
  <c r="G46" i="2"/>
  <c r="G49" i="2"/>
  <c r="G36" i="2"/>
  <c r="E42" i="2"/>
  <c r="E41" i="2" s="1"/>
  <c r="E40" i="2" s="1"/>
  <c r="E39" i="2" s="1"/>
  <c r="G47" i="2"/>
  <c r="G45" i="2"/>
  <c r="E37" i="2"/>
  <c r="E36" i="2" s="1"/>
  <c r="E35" i="2" s="1"/>
  <c r="G50" i="2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I35" i="2" l="1"/>
  <c r="J35" i="2" s="1"/>
  <c r="Y35" i="2" s="1"/>
  <c r="F49" i="2"/>
  <c r="I49" i="2" s="1"/>
  <c r="F48" i="2"/>
  <c r="I48" i="2" s="1"/>
  <c r="I39" i="2"/>
  <c r="F36" i="2"/>
  <c r="I36" i="2" s="1"/>
  <c r="F37" i="2"/>
  <c r="I37" i="2" s="1"/>
  <c r="F41" i="2"/>
  <c r="I41" i="2" s="1"/>
  <c r="J41" i="2" s="1"/>
  <c r="Y41" i="2" s="1"/>
  <c r="F43" i="2"/>
  <c r="I43" i="2" s="1"/>
  <c r="F44" i="2"/>
  <c r="I44" i="2" s="1"/>
  <c r="J44" i="2" s="1"/>
  <c r="Y44" i="2" s="1"/>
  <c r="F46" i="2"/>
  <c r="I46" i="2" s="1"/>
  <c r="J46" i="2" s="1"/>
  <c r="Y46" i="2" s="1"/>
  <c r="F47" i="2"/>
  <c r="I47" i="2" s="1"/>
  <c r="J47" i="2" s="1"/>
  <c r="Y47" i="2" s="1"/>
  <c r="F45" i="2"/>
  <c r="I45" i="2" s="1"/>
  <c r="F50" i="2"/>
  <c r="I50" i="2" s="1"/>
  <c r="J50" i="2" s="1"/>
  <c r="Y50" i="2" s="1"/>
  <c r="F40" i="2"/>
  <c r="I40" i="2" s="1"/>
  <c r="F38" i="2"/>
  <c r="I38" i="2" s="1"/>
  <c r="H42" i="2"/>
  <c r="H48" i="2"/>
  <c r="J42" i="2"/>
  <c r="Y42" i="2" s="1"/>
  <c r="L22" i="1"/>
  <c r="G22" i="1"/>
  <c r="B14" i="1"/>
  <c r="B15" i="1"/>
  <c r="G30" i="1"/>
  <c r="K30" i="1" s="1"/>
  <c r="L25" i="1"/>
  <c r="L23" i="1"/>
  <c r="L24" i="1"/>
  <c r="G35" i="1"/>
  <c r="K35" i="1" s="1"/>
  <c r="G37" i="1"/>
  <c r="K37" i="1" s="1"/>
  <c r="G36" i="1"/>
  <c r="K36" i="1" s="1"/>
  <c r="G29" i="1"/>
  <c r="K29" i="1" s="1"/>
  <c r="G28" i="1"/>
  <c r="K28" i="1" s="1"/>
  <c r="G34" i="1"/>
  <c r="K34" i="1" s="1"/>
  <c r="G32" i="1"/>
  <c r="K32" i="1" s="1"/>
  <c r="G24" i="1"/>
  <c r="K24" i="1" s="1"/>
  <c r="G25" i="1"/>
  <c r="K25" i="1" s="1"/>
  <c r="G31" i="1"/>
  <c r="K31" i="1" s="1"/>
  <c r="G23" i="1"/>
  <c r="K23" i="1" s="1"/>
  <c r="G27" i="1"/>
  <c r="K27" i="1" s="1"/>
  <c r="G26" i="1"/>
  <c r="K26" i="1" s="1"/>
  <c r="G33" i="1"/>
  <c r="K33" i="1" s="1"/>
  <c r="K22" i="1"/>
  <c r="L32" i="1"/>
  <c r="L30" i="1"/>
  <c r="L28" i="1"/>
  <c r="L31" i="1"/>
  <c r="L37" i="1"/>
  <c r="L29" i="1"/>
  <c r="L36" i="1"/>
  <c r="L35" i="1"/>
  <c r="L27" i="1"/>
  <c r="L34" i="1"/>
  <c r="L26" i="1"/>
  <c r="L33" i="1"/>
  <c r="H49" i="2" l="1"/>
  <c r="H35" i="2"/>
  <c r="H36" i="2"/>
  <c r="H39" i="2"/>
  <c r="H43" i="2"/>
  <c r="H41" i="2"/>
  <c r="H37" i="2"/>
  <c r="H45" i="2"/>
  <c r="H46" i="2"/>
  <c r="H44" i="2"/>
  <c r="H40" i="2"/>
  <c r="H50" i="2"/>
  <c r="H47" i="2"/>
  <c r="H38" i="2"/>
  <c r="J38" i="2"/>
  <c r="Y38" i="2" s="1"/>
  <c r="J49" i="2"/>
  <c r="Y49" i="2" s="1"/>
  <c r="J43" i="2"/>
  <c r="Y43" i="2" s="1"/>
  <c r="J39" i="2"/>
  <c r="Y39" i="2" s="1"/>
  <c r="J37" i="2"/>
  <c r="Y37" i="2" s="1"/>
  <c r="J40" i="2"/>
  <c r="Y40" i="2" s="1"/>
  <c r="J45" i="2"/>
  <c r="Y45" i="2" s="1"/>
  <c r="J48" i="2"/>
  <c r="Y48" i="2" s="1"/>
  <c r="J36" i="2"/>
  <c r="Y36" i="2" s="1"/>
</calcChain>
</file>

<file path=xl/sharedStrings.xml><?xml version="1.0" encoding="utf-8"?>
<sst xmlns="http://schemas.openxmlformats.org/spreadsheetml/2006/main" count="78" uniqueCount="35">
  <si>
    <t>x</t>
  </si>
  <si>
    <t>y</t>
  </si>
  <si>
    <t>top</t>
  </si>
  <si>
    <t>right</t>
  </si>
  <si>
    <t>top-left</t>
  </si>
  <si>
    <t>top-right</t>
  </si>
  <si>
    <t>bottom-left</t>
  </si>
  <si>
    <t>bottom-right</t>
  </si>
  <si>
    <t>rel</t>
  </si>
  <si>
    <t>len</t>
  </si>
  <si>
    <t>add</t>
  </si>
  <si>
    <t>item-length</t>
  </si>
  <si>
    <t>width</t>
  </si>
  <si>
    <t>height</t>
  </si>
  <si>
    <t>length</t>
  </si>
  <si>
    <t>vertices</t>
  </si>
  <si>
    <t>input</t>
  </si>
  <si>
    <t>tl</t>
  </si>
  <si>
    <t>tr</t>
  </si>
  <si>
    <t>faktor x</t>
  </si>
  <si>
    <t>faktor y</t>
  </si>
  <si>
    <t>part</t>
  </si>
  <si>
    <t>faktor -1</t>
  </si>
  <si>
    <t>delta part</t>
  </si>
  <si>
    <t>faktor für y</t>
  </si>
  <si>
    <t>size x</t>
  </si>
  <si>
    <t>size y</t>
  </si>
  <si>
    <t>faktor für x</t>
  </si>
  <si>
    <t>y max position</t>
  </si>
  <si>
    <t>fact</t>
  </si>
  <si>
    <t>delta + y</t>
  </si>
  <si>
    <t>faktor</t>
  </si>
  <si>
    <t>relation</t>
  </si>
  <si>
    <t>Item Size</t>
  </si>
  <si>
    <t>part_x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</si>
</sst>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5" borderId="1" xfId="0" applyFont="1" applyFill="1" applyBorder="1"/>
    <xf numFmtId="0" fontId="0" fillId="5" borderId="0" xfId="0" applyFont="1" applyFill="1"/>
    <xf numFmtId="0" fontId="1" fillId="7" borderId="1" xfId="0" applyFont="1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8905713708862E-2"/>
          <c:y val="6.1213778810634237E-2"/>
          <c:w val="0.91845376165586134"/>
          <c:h val="0.85291061439313265"/>
        </c:manualLayout>
      </c:layout>
      <c:scatterChart>
        <c:scatterStyle val="lineMarker"/>
        <c:varyColors val="0"/>
        <c:ser>
          <c:idx val="2"/>
          <c:order val="0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Stable!$K$22:$K$37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8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12</c:v>
                </c:pt>
                <c:pt idx="14">
                  <c:v>21</c:v>
                </c:pt>
                <c:pt idx="15">
                  <c:v>30</c:v>
                </c:pt>
              </c:numCache>
            </c:numRef>
          </c:xVal>
          <c:yVal>
            <c:numRef>
              <c:f>Stable!$L$22:$L$37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3D-4D99-857C-C58F9257A54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Stable!$B$22:$B$37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Stable!$C$22:$C$37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D-4D99-857C-C58F925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73368"/>
        <c:axId val="339868272"/>
        <c:extLst/>
      </c:scatterChart>
      <c:valAx>
        <c:axId val="3398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68272"/>
        <c:crosses val="autoZero"/>
        <c:crossBetween val="midCat"/>
      </c:valAx>
      <c:valAx>
        <c:axId val="339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7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963258945865595E-2"/>
          <c:y val="2.1544438679093662E-2"/>
          <c:w val="0.9374471139825471"/>
          <c:h val="0.90170597414652787"/>
        </c:manualLayout>
      </c:layout>
      <c:scatterChart>
        <c:scatterStyle val="lineMarker"/>
        <c:varyColors val="0"/>
        <c:ser>
          <c:idx val="0"/>
          <c:order val="0"/>
          <c:tx>
            <c:v>Basic Vertices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hypothetic!$B$8:$B$23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hypothetic!$C$8:$C$23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44E1-8772-9AFA5FABEC4C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hypothetic!$T$8:$T$23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1.1111111111111112</c:v>
                </c:pt>
                <c:pt idx="6">
                  <c:v>1.2222222222222221</c:v>
                </c:pt>
                <c:pt idx="7">
                  <c:v>1.3333333333333333</c:v>
                </c:pt>
                <c:pt idx="8">
                  <c:v>2</c:v>
                </c:pt>
                <c:pt idx="9">
                  <c:v>2.2222222222222223</c:v>
                </c:pt>
                <c:pt idx="10">
                  <c:v>2.4444444444444442</c:v>
                </c:pt>
                <c:pt idx="11">
                  <c:v>2.6666666666666665</c:v>
                </c:pt>
                <c:pt idx="12">
                  <c:v>3</c:v>
                </c:pt>
                <c:pt idx="13">
                  <c:v>3.3333333333333335</c:v>
                </c:pt>
                <c:pt idx="14">
                  <c:v>3.6666666666666661</c:v>
                </c:pt>
                <c:pt idx="15">
                  <c:v>4</c:v>
                </c:pt>
              </c:numCache>
            </c:numRef>
          </c:xVal>
          <c:yVal>
            <c:numRef>
              <c:f>hypothetic!$U$8:$U$23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B-44E1-8772-9AFA5FABEC4C}"/>
            </c:ext>
          </c:extLst>
        </c:ser>
        <c:ser>
          <c:idx val="2"/>
          <c:order val="2"/>
          <c:tx>
            <c:v>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hypothetic!$X$35:$X$50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1.1111111111111112</c:v>
                </c:pt>
                <c:pt idx="6">
                  <c:v>1.2222222222222221</c:v>
                </c:pt>
                <c:pt idx="7">
                  <c:v>1.3333333333333333</c:v>
                </c:pt>
                <c:pt idx="8">
                  <c:v>2</c:v>
                </c:pt>
                <c:pt idx="9">
                  <c:v>2.2222222222222223</c:v>
                </c:pt>
                <c:pt idx="10">
                  <c:v>2.4444444444444442</c:v>
                </c:pt>
                <c:pt idx="11">
                  <c:v>2.6666666666666665</c:v>
                </c:pt>
                <c:pt idx="12">
                  <c:v>3</c:v>
                </c:pt>
                <c:pt idx="13">
                  <c:v>3.3333333333333335</c:v>
                </c:pt>
                <c:pt idx="14">
                  <c:v>3.6666666666666661</c:v>
                </c:pt>
                <c:pt idx="15">
                  <c:v>4</c:v>
                </c:pt>
              </c:numCache>
            </c:numRef>
          </c:xVal>
          <c:yVal>
            <c:numRef>
              <c:f>hypothetic!$Y$35:$Y$50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0</c:v>
                </c:pt>
                <c:pt idx="5">
                  <c:v>2.0833333333333335</c:v>
                </c:pt>
                <c:pt idx="6">
                  <c:v>4.083333333333333</c:v>
                </c:pt>
                <c:pt idx="7">
                  <c:v>6</c:v>
                </c:pt>
                <c:pt idx="8">
                  <c:v>0</c:v>
                </c:pt>
                <c:pt idx="9">
                  <c:v>1.6666666666666667</c:v>
                </c:pt>
                <c:pt idx="10">
                  <c:v>3.1666666666666665</c:v>
                </c:pt>
                <c:pt idx="11">
                  <c:v>4.5</c:v>
                </c:pt>
                <c:pt idx="12">
                  <c:v>0</c:v>
                </c:pt>
                <c:pt idx="13">
                  <c:v>1.25</c:v>
                </c:pt>
                <c:pt idx="14">
                  <c:v>2.2500000000000004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2-4679-B14D-6B9821371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67880"/>
        <c:axId val="339866704"/>
        <c:extLst/>
      </c:scatterChart>
      <c:valAx>
        <c:axId val="3398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66704"/>
        <c:crosses val="autoZero"/>
        <c:crossBetween val="midCat"/>
      </c:valAx>
      <c:valAx>
        <c:axId val="3398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98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109536</xdr:rowOff>
    </xdr:from>
    <xdr:to>
      <xdr:col>22</xdr:col>
      <xdr:colOff>657225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BD951A-FD2D-45C2-B279-194195A7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510393</xdr:colOff>
      <xdr:row>5</xdr:row>
      <xdr:rowOff>151656</xdr:rowOff>
    </xdr:from>
    <xdr:to>
      <xdr:col>29</xdr:col>
      <xdr:colOff>688647</xdr:colOff>
      <xdr:row>30</xdr:row>
      <xdr:rowOff>180230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8331D1-58CE-476B-B164-5F604E42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7"/>
  <sheetViews>
    <sheetView topLeftCell="A4" zoomScaleNormal="100" workbookViewId="0">
      <selection activeCell="F22" sqref="F22"/>
    </sheetView>
  </sheetViews>
  <sheetFormatPr baseColWidth="10" defaultColWidth="11.42578125" defaultRowHeight="15" x14ac:dyDescent="0.25"/>
  <cols>
    <col min="5" max="5" width="4.85546875" customWidth="1"/>
    <col min="6" max="6" width="7.7109375" bestFit="1" customWidth="1"/>
    <col min="7" max="7" width="12" bestFit="1" customWidth="1"/>
    <col min="8" max="8" width="2" bestFit="1" customWidth="1"/>
    <col min="9" max="9" width="7.7109375" bestFit="1" customWidth="1"/>
    <col min="10" max="10" width="2.7109375" bestFit="1" customWidth="1"/>
    <col min="11" max="11" width="2" bestFit="1" customWidth="1"/>
    <col min="12" max="12" width="5" bestFit="1" customWidth="1"/>
  </cols>
  <sheetData>
    <row r="3" spans="1:13" x14ac:dyDescent="0.25">
      <c r="A3" s="6" t="s">
        <v>2</v>
      </c>
      <c r="B3" s="7"/>
      <c r="C3" s="1"/>
      <c r="E3" s="1"/>
      <c r="F3" s="1"/>
    </row>
    <row r="4" spans="1:13" x14ac:dyDescent="0.25">
      <c r="A4" s="7" t="s">
        <v>0</v>
      </c>
      <c r="B4" s="7">
        <v>3</v>
      </c>
      <c r="H4" s="1"/>
      <c r="I4" s="1"/>
    </row>
    <row r="5" spans="1:13" x14ac:dyDescent="0.25">
      <c r="A5" s="7" t="s">
        <v>1</v>
      </c>
      <c r="B5" s="7">
        <v>0</v>
      </c>
      <c r="H5" s="1"/>
    </row>
    <row r="6" spans="1:13" x14ac:dyDescent="0.25">
      <c r="A6" s="7"/>
      <c r="B6" s="7"/>
      <c r="H6" s="1"/>
      <c r="I6" s="1"/>
    </row>
    <row r="7" spans="1:13" x14ac:dyDescent="0.25">
      <c r="A7" s="7" t="s">
        <v>8</v>
      </c>
      <c r="B7" s="7">
        <f>B5/B4</f>
        <v>0</v>
      </c>
      <c r="H7" s="1"/>
    </row>
    <row r="8" spans="1:13" x14ac:dyDescent="0.25">
      <c r="H8" s="1"/>
      <c r="L8" s="1" t="s">
        <v>3</v>
      </c>
      <c r="M8" s="1"/>
    </row>
    <row r="9" spans="1:13" x14ac:dyDescent="0.25">
      <c r="H9" s="1"/>
      <c r="L9" s="7" t="s">
        <v>0</v>
      </c>
      <c r="M9" s="7">
        <v>1</v>
      </c>
    </row>
    <row r="10" spans="1:13" x14ac:dyDescent="0.25">
      <c r="A10" s="7" t="s">
        <v>11</v>
      </c>
      <c r="B10" s="7">
        <v>1</v>
      </c>
      <c r="H10" s="1"/>
      <c r="L10" s="7" t="s">
        <v>1</v>
      </c>
      <c r="M10" s="7">
        <v>3</v>
      </c>
    </row>
    <row r="11" spans="1:13" x14ac:dyDescent="0.25">
      <c r="A11" s="7" t="s">
        <v>10</v>
      </c>
      <c r="B11" s="7">
        <v>0</v>
      </c>
      <c r="H11" s="1"/>
      <c r="L11" s="7"/>
      <c r="M11" s="7"/>
    </row>
    <row r="12" spans="1:13" x14ac:dyDescent="0.25">
      <c r="A12" s="7" t="s">
        <v>14</v>
      </c>
      <c r="B12" s="7">
        <v>3</v>
      </c>
      <c r="C12" t="s">
        <v>0</v>
      </c>
      <c r="H12" s="1"/>
      <c r="L12" s="7" t="s">
        <v>8</v>
      </c>
      <c r="M12" s="7">
        <f>M10/M9</f>
        <v>3</v>
      </c>
    </row>
    <row r="13" spans="1:13" x14ac:dyDescent="0.25">
      <c r="C13" t="s">
        <v>1</v>
      </c>
      <c r="L13" s="7"/>
      <c r="M13" s="7"/>
    </row>
    <row r="14" spans="1:13" x14ac:dyDescent="0.25">
      <c r="A14" s="7" t="s">
        <v>12</v>
      </c>
      <c r="B14" s="7">
        <f>C25-C22</f>
        <v>3</v>
      </c>
      <c r="L14" s="7" t="s">
        <v>9</v>
      </c>
      <c r="M14" s="7">
        <v>1</v>
      </c>
    </row>
    <row r="15" spans="1:13" x14ac:dyDescent="0.25">
      <c r="A15" s="7" t="s">
        <v>13</v>
      </c>
      <c r="B15" s="7">
        <f>C37-C22</f>
        <v>3</v>
      </c>
      <c r="L15" s="7" t="s">
        <v>10</v>
      </c>
      <c r="M15" s="7">
        <v>0</v>
      </c>
    </row>
    <row r="19" spans="1:12" x14ac:dyDescent="0.25">
      <c r="F19" s="5" t="s">
        <v>2</v>
      </c>
    </row>
    <row r="21" spans="1:12" x14ac:dyDescent="0.25">
      <c r="B21" s="1" t="s">
        <v>0</v>
      </c>
      <c r="C21" s="1" t="s">
        <v>1</v>
      </c>
      <c r="F21" t="s">
        <v>1</v>
      </c>
      <c r="G21" t="s">
        <v>0</v>
      </c>
      <c r="K21" s="1" t="s">
        <v>0</v>
      </c>
      <c r="L21" s="1" t="s">
        <v>1</v>
      </c>
    </row>
    <row r="22" spans="1:12" x14ac:dyDescent="0.25">
      <c r="A22" t="s">
        <v>6</v>
      </c>
      <c r="B22" s="3">
        <v>0</v>
      </c>
      <c r="C22">
        <f t="shared" ref="C22:C37" si="0">D22+$B$11</f>
        <v>0</v>
      </c>
      <c r="D22" s="3">
        <v>0</v>
      </c>
      <c r="F22" s="4">
        <f>B22*$B$7/$B$12+$B$10</f>
        <v>1</v>
      </c>
      <c r="G22" s="4">
        <f>C22*$M$12+$M$14</f>
        <v>1</v>
      </c>
      <c r="K22" s="2">
        <f>B22*G22</f>
        <v>0</v>
      </c>
      <c r="L22">
        <f>C22*F22</f>
        <v>0</v>
      </c>
    </row>
    <row r="23" spans="1:12" x14ac:dyDescent="0.25">
      <c r="B23" s="3">
        <v>0</v>
      </c>
      <c r="C23">
        <f t="shared" si="0"/>
        <v>1</v>
      </c>
      <c r="D23" s="3">
        <v>1</v>
      </c>
      <c r="F23" s="4">
        <f t="shared" ref="F23:F37" si="1">B23*$B$7/$B$12+$B$10</f>
        <v>1</v>
      </c>
      <c r="G23" s="4">
        <f t="shared" ref="G23:G37" si="2">C23*$M$12+$M$14</f>
        <v>4</v>
      </c>
      <c r="K23" s="2">
        <f t="shared" ref="K23:K37" si="3">B23*G23</f>
        <v>0</v>
      </c>
      <c r="L23">
        <f t="shared" ref="L23:L37" si="4">C23*F23</f>
        <v>1</v>
      </c>
    </row>
    <row r="24" spans="1:12" x14ac:dyDescent="0.25">
      <c r="A24" t="s">
        <v>7</v>
      </c>
      <c r="B24" s="3">
        <v>0</v>
      </c>
      <c r="C24">
        <f t="shared" si="0"/>
        <v>2</v>
      </c>
      <c r="D24" s="3">
        <v>2</v>
      </c>
      <c r="F24" s="4">
        <f t="shared" si="1"/>
        <v>1</v>
      </c>
      <c r="G24" s="4">
        <f t="shared" si="2"/>
        <v>7</v>
      </c>
      <c r="K24" s="2">
        <f t="shared" si="3"/>
        <v>0</v>
      </c>
      <c r="L24">
        <f t="shared" si="4"/>
        <v>2</v>
      </c>
    </row>
    <row r="25" spans="1:12" x14ac:dyDescent="0.25">
      <c r="B25" s="3">
        <v>0</v>
      </c>
      <c r="C25">
        <f t="shared" si="0"/>
        <v>3</v>
      </c>
      <c r="D25" s="3">
        <v>3</v>
      </c>
      <c r="F25" s="4">
        <f t="shared" si="1"/>
        <v>1</v>
      </c>
      <c r="G25" s="4">
        <f t="shared" si="2"/>
        <v>10</v>
      </c>
      <c r="K25" s="2">
        <f t="shared" si="3"/>
        <v>0</v>
      </c>
      <c r="L25">
        <f t="shared" si="4"/>
        <v>3</v>
      </c>
    </row>
    <row r="26" spans="1:12" x14ac:dyDescent="0.25">
      <c r="B26" s="3">
        <v>1</v>
      </c>
      <c r="C26">
        <f t="shared" si="0"/>
        <v>0</v>
      </c>
      <c r="D26" s="3">
        <v>0</v>
      </c>
      <c r="F26" s="4">
        <f t="shared" si="1"/>
        <v>1</v>
      </c>
      <c r="G26" s="4">
        <f t="shared" si="2"/>
        <v>1</v>
      </c>
      <c r="K26" s="2">
        <f t="shared" si="3"/>
        <v>1</v>
      </c>
      <c r="L26">
        <f t="shared" si="4"/>
        <v>0</v>
      </c>
    </row>
    <row r="27" spans="1:12" x14ac:dyDescent="0.25">
      <c r="B27" s="3">
        <v>1</v>
      </c>
      <c r="C27">
        <f t="shared" si="0"/>
        <v>1</v>
      </c>
      <c r="D27" s="3">
        <v>1</v>
      </c>
      <c r="F27" s="4">
        <f t="shared" si="1"/>
        <v>1</v>
      </c>
      <c r="G27" s="4">
        <f t="shared" si="2"/>
        <v>4</v>
      </c>
      <c r="K27" s="2">
        <f t="shared" si="3"/>
        <v>4</v>
      </c>
      <c r="L27">
        <f t="shared" si="4"/>
        <v>1</v>
      </c>
    </row>
    <row r="28" spans="1:12" x14ac:dyDescent="0.25">
      <c r="B28" s="3">
        <v>1</v>
      </c>
      <c r="C28">
        <f t="shared" si="0"/>
        <v>2</v>
      </c>
      <c r="D28" s="3">
        <v>2</v>
      </c>
      <c r="F28" s="4">
        <f t="shared" si="1"/>
        <v>1</v>
      </c>
      <c r="G28" s="4">
        <f t="shared" si="2"/>
        <v>7</v>
      </c>
      <c r="K28" s="2">
        <f t="shared" si="3"/>
        <v>7</v>
      </c>
      <c r="L28">
        <f t="shared" si="4"/>
        <v>2</v>
      </c>
    </row>
    <row r="29" spans="1:12" x14ac:dyDescent="0.25">
      <c r="B29" s="3">
        <v>1</v>
      </c>
      <c r="C29">
        <f t="shared" si="0"/>
        <v>3</v>
      </c>
      <c r="D29" s="3">
        <v>3</v>
      </c>
      <c r="F29" s="4">
        <f t="shared" si="1"/>
        <v>1</v>
      </c>
      <c r="G29" s="4">
        <f t="shared" si="2"/>
        <v>10</v>
      </c>
      <c r="K29" s="2">
        <f t="shared" si="3"/>
        <v>10</v>
      </c>
      <c r="L29">
        <f t="shared" si="4"/>
        <v>3</v>
      </c>
    </row>
    <row r="30" spans="1:12" x14ac:dyDescent="0.25">
      <c r="A30" t="s">
        <v>4</v>
      </c>
      <c r="B30" s="3">
        <v>2</v>
      </c>
      <c r="C30">
        <f t="shared" si="0"/>
        <v>0</v>
      </c>
      <c r="D30" s="3">
        <v>0</v>
      </c>
      <c r="F30" s="4">
        <f t="shared" si="1"/>
        <v>1</v>
      </c>
      <c r="G30" s="4">
        <f t="shared" si="2"/>
        <v>1</v>
      </c>
      <c r="K30" s="2">
        <f t="shared" si="3"/>
        <v>2</v>
      </c>
      <c r="L30">
        <f t="shared" si="4"/>
        <v>0</v>
      </c>
    </row>
    <row r="31" spans="1:12" x14ac:dyDescent="0.25">
      <c r="B31" s="3">
        <v>2</v>
      </c>
      <c r="C31">
        <f t="shared" si="0"/>
        <v>1</v>
      </c>
      <c r="D31" s="3">
        <v>1</v>
      </c>
      <c r="F31" s="4">
        <f t="shared" si="1"/>
        <v>1</v>
      </c>
      <c r="G31" s="4">
        <f t="shared" si="2"/>
        <v>4</v>
      </c>
      <c r="K31" s="2">
        <f t="shared" si="3"/>
        <v>8</v>
      </c>
      <c r="L31">
        <f t="shared" si="4"/>
        <v>1</v>
      </c>
    </row>
    <row r="32" spans="1:12" x14ac:dyDescent="0.25">
      <c r="A32" t="s">
        <v>5</v>
      </c>
      <c r="B32" s="3">
        <v>2</v>
      </c>
      <c r="C32">
        <f t="shared" si="0"/>
        <v>2</v>
      </c>
      <c r="D32" s="3">
        <v>2</v>
      </c>
      <c r="F32" s="4">
        <f t="shared" si="1"/>
        <v>1</v>
      </c>
      <c r="G32" s="4">
        <f t="shared" si="2"/>
        <v>7</v>
      </c>
      <c r="K32" s="2">
        <f t="shared" si="3"/>
        <v>14</v>
      </c>
      <c r="L32">
        <f t="shared" si="4"/>
        <v>2</v>
      </c>
    </row>
    <row r="33" spans="2:12" x14ac:dyDescent="0.25">
      <c r="B33" s="3">
        <v>2</v>
      </c>
      <c r="C33">
        <f t="shared" si="0"/>
        <v>3</v>
      </c>
      <c r="D33" s="3">
        <v>3</v>
      </c>
      <c r="F33" s="4">
        <f t="shared" si="1"/>
        <v>1</v>
      </c>
      <c r="G33" s="4">
        <f t="shared" si="2"/>
        <v>10</v>
      </c>
      <c r="K33" s="2">
        <f t="shared" si="3"/>
        <v>20</v>
      </c>
      <c r="L33">
        <f t="shared" si="4"/>
        <v>3</v>
      </c>
    </row>
    <row r="34" spans="2:12" x14ac:dyDescent="0.25">
      <c r="B34" s="3">
        <v>3</v>
      </c>
      <c r="C34">
        <f t="shared" si="0"/>
        <v>0</v>
      </c>
      <c r="D34" s="3">
        <v>0</v>
      </c>
      <c r="F34" s="4">
        <f t="shared" si="1"/>
        <v>1</v>
      </c>
      <c r="G34" s="4">
        <f t="shared" si="2"/>
        <v>1</v>
      </c>
      <c r="K34" s="2">
        <f t="shared" si="3"/>
        <v>3</v>
      </c>
      <c r="L34">
        <f t="shared" si="4"/>
        <v>0</v>
      </c>
    </row>
    <row r="35" spans="2:12" x14ac:dyDescent="0.25">
      <c r="B35" s="3">
        <v>3</v>
      </c>
      <c r="C35">
        <f t="shared" si="0"/>
        <v>1</v>
      </c>
      <c r="D35" s="3">
        <v>1</v>
      </c>
      <c r="F35" s="4">
        <f t="shared" si="1"/>
        <v>1</v>
      </c>
      <c r="G35" s="4">
        <f t="shared" si="2"/>
        <v>4</v>
      </c>
      <c r="K35" s="2">
        <f t="shared" si="3"/>
        <v>12</v>
      </c>
      <c r="L35">
        <f t="shared" si="4"/>
        <v>1</v>
      </c>
    </row>
    <row r="36" spans="2:12" x14ac:dyDescent="0.25">
      <c r="B36" s="3">
        <v>3</v>
      </c>
      <c r="C36">
        <f t="shared" si="0"/>
        <v>2</v>
      </c>
      <c r="D36" s="3">
        <v>2</v>
      </c>
      <c r="F36" s="4">
        <f t="shared" si="1"/>
        <v>1</v>
      </c>
      <c r="G36" s="4">
        <f t="shared" si="2"/>
        <v>7</v>
      </c>
      <c r="K36" s="2">
        <f t="shared" si="3"/>
        <v>21</v>
      </c>
      <c r="L36">
        <f t="shared" si="4"/>
        <v>2</v>
      </c>
    </row>
    <row r="37" spans="2:12" x14ac:dyDescent="0.25">
      <c r="B37" s="3">
        <v>3</v>
      </c>
      <c r="C37">
        <f t="shared" si="0"/>
        <v>3</v>
      </c>
      <c r="D37" s="3">
        <v>3</v>
      </c>
      <c r="F37" s="4">
        <f t="shared" si="1"/>
        <v>1</v>
      </c>
      <c r="G37" s="4">
        <f t="shared" si="2"/>
        <v>10</v>
      </c>
      <c r="K37" s="2">
        <f t="shared" si="3"/>
        <v>30</v>
      </c>
      <c r="L37">
        <f t="shared" si="4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1"/>
  <sheetViews>
    <sheetView tabSelected="1" zoomScale="70" zoomScaleNormal="70" workbookViewId="0">
      <selection activeCell="E33" sqref="E33:Q33"/>
    </sheetView>
  </sheetViews>
  <sheetFormatPr baseColWidth="10" defaultColWidth="11.42578125" defaultRowHeight="15" x14ac:dyDescent="0.25"/>
  <cols>
    <col min="3" max="3" width="7.85546875" customWidth="1"/>
    <col min="6" max="6" width="10.42578125" customWidth="1"/>
    <col min="7" max="9" width="12" bestFit="1" customWidth="1"/>
    <col min="10" max="10" width="10.140625" bestFit="1" customWidth="1"/>
    <col min="11" max="11" width="6" customWidth="1"/>
    <col min="12" max="12" width="7.7109375" bestFit="1" customWidth="1"/>
    <col min="13" max="13" width="8.42578125" bestFit="1" customWidth="1"/>
    <col min="14" max="14" width="9.5703125" bestFit="1" customWidth="1"/>
    <col min="15" max="15" width="10.7109375" bestFit="1" customWidth="1"/>
    <col min="16" max="16" width="11.42578125" bestFit="1" customWidth="1"/>
    <col min="17" max="17" width="12.42578125" bestFit="1" customWidth="1"/>
    <col min="18" max="18" width="5" customWidth="1"/>
    <col min="19" max="19" width="3.28515625" customWidth="1"/>
    <col min="20" max="20" width="12" customWidth="1"/>
    <col min="21" max="21" width="14.85546875" bestFit="1" customWidth="1"/>
    <col min="23" max="23" width="14.85546875" bestFit="1" customWidth="1"/>
  </cols>
  <sheetData>
    <row r="1" spans="1:21" x14ac:dyDescent="0.25">
      <c r="A1" s="3"/>
      <c r="B1" s="12" t="s">
        <v>16</v>
      </c>
      <c r="C1" s="17"/>
      <c r="D1" s="3"/>
      <c r="E1" s="12" t="s">
        <v>32</v>
      </c>
      <c r="F1" s="16"/>
      <c r="N1" s="12" t="s">
        <v>33</v>
      </c>
      <c r="O1" s="17"/>
    </row>
    <row r="2" spans="1:21" x14ac:dyDescent="0.25">
      <c r="A2" s="3"/>
      <c r="B2" s="12" t="s">
        <v>1</v>
      </c>
      <c r="C2" s="17">
        <v>3</v>
      </c>
      <c r="D2" s="3"/>
      <c r="E2" s="12" t="s">
        <v>1</v>
      </c>
      <c r="F2" s="17">
        <f>C2/C23</f>
        <v>1</v>
      </c>
      <c r="N2" s="12" t="s">
        <v>25</v>
      </c>
      <c r="O2" s="17">
        <v>3</v>
      </c>
    </row>
    <row r="3" spans="1:21" x14ac:dyDescent="0.25">
      <c r="A3" s="8"/>
      <c r="B3" s="12" t="s">
        <v>0</v>
      </c>
      <c r="C3" s="17">
        <v>4</v>
      </c>
      <c r="D3" s="3"/>
      <c r="E3" s="12" t="s">
        <v>0</v>
      </c>
      <c r="F3" s="17">
        <f>C3/B23</f>
        <v>1.3333333333333333</v>
      </c>
      <c r="G3" s="1"/>
      <c r="H3" s="1"/>
      <c r="N3" s="12" t="s">
        <v>26</v>
      </c>
      <c r="O3" s="17">
        <v>3</v>
      </c>
    </row>
    <row r="4" spans="1:21" x14ac:dyDescent="0.25">
      <c r="A4" s="3"/>
      <c r="D4" s="3"/>
      <c r="J4" s="1"/>
      <c r="K4" s="1"/>
      <c r="L4" s="1"/>
      <c r="M4" s="1"/>
      <c r="N4" s="1"/>
      <c r="O4" s="1"/>
    </row>
    <row r="5" spans="1:21" x14ac:dyDescent="0.25">
      <c r="A5" s="3"/>
      <c r="J5" s="8"/>
      <c r="K5" s="8"/>
      <c r="L5" s="8"/>
      <c r="M5" s="8"/>
      <c r="N5" s="8"/>
      <c r="O5" s="3"/>
      <c r="P5" s="3"/>
      <c r="Q5" s="3"/>
      <c r="R5" s="3"/>
      <c r="S5" s="3"/>
    </row>
    <row r="6" spans="1:21" x14ac:dyDescent="0.25">
      <c r="A6" s="3"/>
      <c r="B6" s="1" t="s">
        <v>15</v>
      </c>
      <c r="D6" s="3"/>
      <c r="F6" t="s">
        <v>20</v>
      </c>
      <c r="J6" s="3"/>
      <c r="K6" s="3"/>
      <c r="L6" s="3" t="s">
        <v>19</v>
      </c>
      <c r="M6" s="3"/>
      <c r="N6" s="3"/>
      <c r="O6" s="3"/>
      <c r="P6" s="3"/>
      <c r="Q6" s="3"/>
      <c r="R6" s="3"/>
      <c r="S6" s="3"/>
    </row>
    <row r="7" spans="1:21" x14ac:dyDescent="0.25">
      <c r="A7" s="3"/>
      <c r="B7" s="9" t="s">
        <v>0</v>
      </c>
      <c r="C7" s="9" t="s">
        <v>1</v>
      </c>
      <c r="D7" s="3"/>
      <c r="F7" s="9" t="s">
        <v>21</v>
      </c>
      <c r="G7" s="9" t="s">
        <v>23</v>
      </c>
      <c r="H7" s="9" t="s">
        <v>24</v>
      </c>
      <c r="L7" s="6" t="s">
        <v>21</v>
      </c>
      <c r="M7" s="6" t="s">
        <v>22</v>
      </c>
      <c r="N7" t="s">
        <v>23</v>
      </c>
      <c r="O7" t="s">
        <v>27</v>
      </c>
      <c r="Q7" s="3"/>
      <c r="T7" s="11" t="s">
        <v>0</v>
      </c>
      <c r="U7" s="11" t="s">
        <v>1</v>
      </c>
    </row>
    <row r="8" spans="1:21" x14ac:dyDescent="0.25">
      <c r="A8" s="3"/>
      <c r="B8" s="10">
        <v>0</v>
      </c>
      <c r="C8" s="10">
        <v>0</v>
      </c>
      <c r="D8" s="3"/>
      <c r="F8">
        <f>B8/($O$2)</f>
        <v>0</v>
      </c>
      <c r="G8">
        <f>($F$2-1)*F8</f>
        <v>0</v>
      </c>
      <c r="H8">
        <f>G8+1</f>
        <v>1</v>
      </c>
      <c r="L8">
        <f>C8/$O$3</f>
        <v>0</v>
      </c>
      <c r="M8" s="10">
        <f>($F$3-1)</f>
        <v>0.33333333333333326</v>
      </c>
      <c r="N8">
        <f>M8*L8</f>
        <v>0</v>
      </c>
      <c r="O8">
        <f>N8+1</f>
        <v>1</v>
      </c>
      <c r="Q8" s="3"/>
      <c r="T8" s="10">
        <f>B8*O8</f>
        <v>0</v>
      </c>
      <c r="U8" s="10">
        <f>C8*H8</f>
        <v>0</v>
      </c>
    </row>
    <row r="9" spans="1:21" x14ac:dyDescent="0.25">
      <c r="A9" s="3"/>
      <c r="B9" s="10">
        <v>0</v>
      </c>
      <c r="C9" s="10">
        <v>1</v>
      </c>
      <c r="D9" s="3"/>
      <c r="F9">
        <f>B9/($O$2)</f>
        <v>0</v>
      </c>
      <c r="G9">
        <f>($F$2-1)*F9</f>
        <v>0</v>
      </c>
      <c r="H9">
        <f t="shared" ref="H9:H23" si="0">G9+1</f>
        <v>1</v>
      </c>
      <c r="L9">
        <f>C9/$O$3</f>
        <v>0.33333333333333331</v>
      </c>
      <c r="M9" s="10">
        <f>($F$3-1)</f>
        <v>0.33333333333333326</v>
      </c>
      <c r="N9">
        <f t="shared" ref="N9:N23" si="1">M9*L9</f>
        <v>0.11111111111111108</v>
      </c>
      <c r="O9">
        <f t="shared" ref="O9:O23" si="2">N9+1</f>
        <v>1.1111111111111112</v>
      </c>
      <c r="Q9" s="3"/>
      <c r="T9" s="10">
        <f>B9*O9</f>
        <v>0</v>
      </c>
      <c r="U9" s="10">
        <f>C9*H9</f>
        <v>1</v>
      </c>
    </row>
    <row r="10" spans="1:21" x14ac:dyDescent="0.25">
      <c r="B10" s="10">
        <v>0</v>
      </c>
      <c r="C10" s="10">
        <v>2</v>
      </c>
      <c r="D10" s="3"/>
      <c r="F10">
        <f>B10/($O$2)</f>
        <v>0</v>
      </c>
      <c r="G10">
        <f>($F$2-1)*F10</f>
        <v>0</v>
      </c>
      <c r="H10">
        <f t="shared" si="0"/>
        <v>1</v>
      </c>
      <c r="L10">
        <f>C10/$O$3</f>
        <v>0.66666666666666663</v>
      </c>
      <c r="M10" s="10">
        <f>($F$3-1)</f>
        <v>0.33333333333333326</v>
      </c>
      <c r="N10">
        <f t="shared" si="1"/>
        <v>0.22222222222222215</v>
      </c>
      <c r="O10">
        <f t="shared" si="2"/>
        <v>1.2222222222222221</v>
      </c>
      <c r="Q10" s="3"/>
      <c r="T10" s="10">
        <f>B10*O10</f>
        <v>0</v>
      </c>
      <c r="U10" s="10">
        <f>C10*H10</f>
        <v>2</v>
      </c>
    </row>
    <row r="11" spans="1:21" x14ac:dyDescent="0.25">
      <c r="B11" s="9">
        <v>0</v>
      </c>
      <c r="C11" s="9">
        <v>3</v>
      </c>
      <c r="D11" s="3"/>
      <c r="F11">
        <f>B11/($O$2)</f>
        <v>0</v>
      </c>
      <c r="G11">
        <f>($F$2-1)*F11</f>
        <v>0</v>
      </c>
      <c r="H11">
        <f t="shared" si="0"/>
        <v>1</v>
      </c>
      <c r="L11">
        <f>C11/$O$3</f>
        <v>1</v>
      </c>
      <c r="M11" s="10">
        <f>($F$3-1)</f>
        <v>0.33333333333333326</v>
      </c>
      <c r="N11">
        <f t="shared" si="1"/>
        <v>0.33333333333333326</v>
      </c>
      <c r="O11">
        <f t="shared" si="2"/>
        <v>1.3333333333333333</v>
      </c>
      <c r="Q11" s="8"/>
      <c r="T11" s="10">
        <f>B11*O11</f>
        <v>0</v>
      </c>
      <c r="U11" s="10">
        <f>C11*H11</f>
        <v>3</v>
      </c>
    </row>
    <row r="12" spans="1:21" x14ac:dyDescent="0.25">
      <c r="B12" s="10">
        <v>1</v>
      </c>
      <c r="C12" s="10">
        <v>0</v>
      </c>
      <c r="D12" s="3"/>
      <c r="F12">
        <f>B12/($O$2)</f>
        <v>0.33333333333333331</v>
      </c>
      <c r="G12">
        <f>($F$2-1)*F12</f>
        <v>0</v>
      </c>
      <c r="H12">
        <f t="shared" si="0"/>
        <v>1</v>
      </c>
      <c r="L12">
        <f>C12/$O$3</f>
        <v>0</v>
      </c>
      <c r="M12" s="10">
        <f>($F$3-1)</f>
        <v>0.33333333333333326</v>
      </c>
      <c r="N12">
        <f t="shared" si="1"/>
        <v>0</v>
      </c>
      <c r="O12">
        <f t="shared" si="2"/>
        <v>1</v>
      </c>
      <c r="Q12" s="3"/>
      <c r="T12" s="10">
        <f>B12*O12</f>
        <v>1</v>
      </c>
      <c r="U12" s="10">
        <f>C12*H12</f>
        <v>0</v>
      </c>
    </row>
    <row r="13" spans="1:21" x14ac:dyDescent="0.25">
      <c r="B13" s="10">
        <v>1</v>
      </c>
      <c r="C13" s="10">
        <v>1</v>
      </c>
      <c r="D13" s="3"/>
      <c r="F13">
        <f>B13/($O$2)</f>
        <v>0.33333333333333331</v>
      </c>
      <c r="G13">
        <f>($F$2-1)*F13</f>
        <v>0</v>
      </c>
      <c r="H13">
        <f t="shared" si="0"/>
        <v>1</v>
      </c>
      <c r="L13">
        <f>C13/$O$3</f>
        <v>0.33333333333333331</v>
      </c>
      <c r="M13" s="10">
        <f>($F$3-1)</f>
        <v>0.33333333333333326</v>
      </c>
      <c r="N13">
        <f t="shared" si="1"/>
        <v>0.11111111111111108</v>
      </c>
      <c r="O13">
        <f t="shared" si="2"/>
        <v>1.1111111111111112</v>
      </c>
      <c r="Q13" s="3"/>
      <c r="T13" s="10">
        <f>B13*O13</f>
        <v>1.1111111111111112</v>
      </c>
      <c r="U13" s="10">
        <f>C13*H13</f>
        <v>1</v>
      </c>
    </row>
    <row r="14" spans="1:21" x14ac:dyDescent="0.25">
      <c r="B14" s="10">
        <v>1</v>
      </c>
      <c r="C14" s="10">
        <v>2</v>
      </c>
      <c r="D14" s="3"/>
      <c r="F14">
        <f>B14/($O$2)</f>
        <v>0.33333333333333331</v>
      </c>
      <c r="G14">
        <f>($F$2-1)*F14</f>
        <v>0</v>
      </c>
      <c r="H14">
        <f t="shared" si="0"/>
        <v>1</v>
      </c>
      <c r="L14">
        <f>C14/$O$3</f>
        <v>0.66666666666666663</v>
      </c>
      <c r="M14" s="10">
        <f>($F$3-1)</f>
        <v>0.33333333333333326</v>
      </c>
      <c r="N14">
        <f t="shared" si="1"/>
        <v>0.22222222222222215</v>
      </c>
      <c r="O14">
        <f t="shared" si="2"/>
        <v>1.2222222222222221</v>
      </c>
      <c r="Q14" s="3"/>
      <c r="T14" s="10">
        <f>B14*O14</f>
        <v>1.2222222222222221</v>
      </c>
      <c r="U14" s="10">
        <f>C14*H14</f>
        <v>2</v>
      </c>
    </row>
    <row r="15" spans="1:21" x14ac:dyDescent="0.25">
      <c r="B15" s="10">
        <v>1</v>
      </c>
      <c r="C15" s="10">
        <v>3</v>
      </c>
      <c r="D15" s="3"/>
      <c r="F15">
        <f>B15/($O$2)</f>
        <v>0.33333333333333331</v>
      </c>
      <c r="G15">
        <f>($F$2-1)*F15</f>
        <v>0</v>
      </c>
      <c r="H15">
        <f t="shared" si="0"/>
        <v>1</v>
      </c>
      <c r="L15">
        <f>C15/$O$3</f>
        <v>1</v>
      </c>
      <c r="M15" s="10">
        <f>($F$3-1)</f>
        <v>0.33333333333333326</v>
      </c>
      <c r="N15">
        <f t="shared" si="1"/>
        <v>0.33333333333333326</v>
      </c>
      <c r="O15">
        <f t="shared" si="2"/>
        <v>1.3333333333333333</v>
      </c>
      <c r="Q15" s="3"/>
      <c r="T15" s="10">
        <f>B15*O15</f>
        <v>1.3333333333333333</v>
      </c>
      <c r="U15" s="10">
        <f>C15*H15</f>
        <v>3</v>
      </c>
    </row>
    <row r="16" spans="1:21" x14ac:dyDescent="0.25">
      <c r="A16" s="3"/>
      <c r="B16" s="10">
        <v>2</v>
      </c>
      <c r="C16" s="10">
        <v>0</v>
      </c>
      <c r="D16" s="3"/>
      <c r="F16">
        <f>B16/($O$2)</f>
        <v>0.66666666666666663</v>
      </c>
      <c r="G16">
        <f>($F$2-1)*F16</f>
        <v>0</v>
      </c>
      <c r="H16">
        <f t="shared" si="0"/>
        <v>1</v>
      </c>
      <c r="L16">
        <f>C16/$O$3</f>
        <v>0</v>
      </c>
      <c r="M16" s="10">
        <f>($F$3-1)</f>
        <v>0.33333333333333326</v>
      </c>
      <c r="N16">
        <f t="shared" si="1"/>
        <v>0</v>
      </c>
      <c r="O16">
        <f t="shared" si="2"/>
        <v>1</v>
      </c>
      <c r="Q16" s="3"/>
      <c r="T16" s="10">
        <f>B16*O16</f>
        <v>2</v>
      </c>
      <c r="U16" s="10">
        <f>C16*H16</f>
        <v>0</v>
      </c>
    </row>
    <row r="17" spans="1:21" x14ac:dyDescent="0.25">
      <c r="A17" s="3"/>
      <c r="B17" s="10">
        <v>2</v>
      </c>
      <c r="C17" s="10">
        <v>1</v>
      </c>
      <c r="D17" s="3"/>
      <c r="F17">
        <f>B17/($O$2)</f>
        <v>0.66666666666666663</v>
      </c>
      <c r="G17">
        <f>($F$2-1)*F17</f>
        <v>0</v>
      </c>
      <c r="H17">
        <f t="shared" si="0"/>
        <v>1</v>
      </c>
      <c r="L17">
        <f>C17/$O$3</f>
        <v>0.33333333333333331</v>
      </c>
      <c r="M17" s="10">
        <f>($F$3-1)</f>
        <v>0.33333333333333326</v>
      </c>
      <c r="N17">
        <f t="shared" si="1"/>
        <v>0.11111111111111108</v>
      </c>
      <c r="O17">
        <f t="shared" si="2"/>
        <v>1.1111111111111112</v>
      </c>
      <c r="Q17" s="3"/>
      <c r="T17" s="10">
        <f>B17*O17</f>
        <v>2.2222222222222223</v>
      </c>
      <c r="U17" s="10">
        <f>C17*H17</f>
        <v>1</v>
      </c>
    </row>
    <row r="18" spans="1:21" x14ac:dyDescent="0.25">
      <c r="A18" s="3"/>
      <c r="B18" s="10">
        <v>2</v>
      </c>
      <c r="C18" s="10">
        <v>2</v>
      </c>
      <c r="D18" s="3"/>
      <c r="F18">
        <f>B18/($O$2)</f>
        <v>0.66666666666666663</v>
      </c>
      <c r="G18">
        <f>($F$2-1)*F18</f>
        <v>0</v>
      </c>
      <c r="H18">
        <f t="shared" si="0"/>
        <v>1</v>
      </c>
      <c r="L18">
        <f>C18/$O$3</f>
        <v>0.66666666666666663</v>
      </c>
      <c r="M18" s="10">
        <f>($F$3-1)</f>
        <v>0.33333333333333326</v>
      </c>
      <c r="N18">
        <f t="shared" si="1"/>
        <v>0.22222222222222215</v>
      </c>
      <c r="O18">
        <f t="shared" si="2"/>
        <v>1.2222222222222221</v>
      </c>
      <c r="Q18" s="3"/>
      <c r="T18" s="10">
        <f>B18*O18</f>
        <v>2.4444444444444442</v>
      </c>
      <c r="U18" s="10">
        <f>C18*H18</f>
        <v>2</v>
      </c>
    </row>
    <row r="19" spans="1:21" x14ac:dyDescent="0.25">
      <c r="A19" s="3"/>
      <c r="B19" s="10">
        <v>2</v>
      </c>
      <c r="C19" s="10">
        <v>3</v>
      </c>
      <c r="D19" s="3"/>
      <c r="F19">
        <f>B19/($O$2)</f>
        <v>0.66666666666666663</v>
      </c>
      <c r="G19">
        <f>($F$2-1)*F19</f>
        <v>0</v>
      </c>
      <c r="H19">
        <f t="shared" si="0"/>
        <v>1</v>
      </c>
      <c r="L19">
        <f>C19/$O$3</f>
        <v>1</v>
      </c>
      <c r="M19" s="10">
        <f>($F$3-1)</f>
        <v>0.33333333333333326</v>
      </c>
      <c r="N19">
        <f t="shared" si="1"/>
        <v>0.33333333333333326</v>
      </c>
      <c r="O19">
        <f t="shared" si="2"/>
        <v>1.3333333333333333</v>
      </c>
      <c r="Q19" s="3"/>
      <c r="T19" s="10">
        <f>B19*O19</f>
        <v>2.6666666666666665</v>
      </c>
      <c r="U19" s="10">
        <f>C19*H19</f>
        <v>3</v>
      </c>
    </row>
    <row r="20" spans="1:21" x14ac:dyDescent="0.25">
      <c r="A20" s="3"/>
      <c r="B20" s="13">
        <v>3</v>
      </c>
      <c r="C20" s="13">
        <v>0</v>
      </c>
      <c r="D20" s="3"/>
      <c r="F20">
        <f>B20/($O$2)</f>
        <v>1</v>
      </c>
      <c r="G20">
        <f>($F$2-1)*F20</f>
        <v>0</v>
      </c>
      <c r="H20">
        <f t="shared" si="0"/>
        <v>1</v>
      </c>
      <c r="L20">
        <f>C20/$O$3</f>
        <v>0</v>
      </c>
      <c r="M20" s="10">
        <f>($F$3-1)</f>
        <v>0.33333333333333326</v>
      </c>
      <c r="N20">
        <f t="shared" si="1"/>
        <v>0</v>
      </c>
      <c r="O20">
        <f t="shared" si="2"/>
        <v>1</v>
      </c>
      <c r="Q20" s="3"/>
      <c r="T20" s="10">
        <f>B20*O20</f>
        <v>3</v>
      </c>
      <c r="U20" s="10">
        <f>C20*H20</f>
        <v>0</v>
      </c>
    </row>
    <row r="21" spans="1:21" x14ac:dyDescent="0.25">
      <c r="A21" s="8" t="s">
        <v>17</v>
      </c>
      <c r="B21" s="10">
        <v>3</v>
      </c>
      <c r="C21" s="10">
        <v>1</v>
      </c>
      <c r="D21" s="3"/>
      <c r="F21">
        <f>B21/($O$2)</f>
        <v>1</v>
      </c>
      <c r="G21">
        <f>($F$2-1)*F21</f>
        <v>0</v>
      </c>
      <c r="H21">
        <f t="shared" si="0"/>
        <v>1</v>
      </c>
      <c r="L21">
        <f>C21/$O$3</f>
        <v>0.33333333333333331</v>
      </c>
      <c r="M21" s="10">
        <f>($F$3-1)</f>
        <v>0.33333333333333326</v>
      </c>
      <c r="N21">
        <f t="shared" si="1"/>
        <v>0.11111111111111108</v>
      </c>
      <c r="O21">
        <f t="shared" si="2"/>
        <v>1.1111111111111112</v>
      </c>
      <c r="Q21" s="3"/>
      <c r="T21" s="10">
        <f>B21*O21</f>
        <v>3.3333333333333335</v>
      </c>
      <c r="U21" s="10">
        <f>C21*H21</f>
        <v>1</v>
      </c>
    </row>
    <row r="22" spans="1:21" x14ac:dyDescent="0.25">
      <c r="A22" s="3"/>
      <c r="B22" s="10">
        <v>3</v>
      </c>
      <c r="C22" s="10">
        <v>2</v>
      </c>
      <c r="D22" s="3"/>
      <c r="F22">
        <f>B22/($O$2)</f>
        <v>1</v>
      </c>
      <c r="G22">
        <f>($F$2-1)*F22</f>
        <v>0</v>
      </c>
      <c r="H22">
        <f t="shared" si="0"/>
        <v>1</v>
      </c>
      <c r="L22">
        <f>C22/$O$3</f>
        <v>0.66666666666666663</v>
      </c>
      <c r="M22" s="10">
        <f>($F$3-1)</f>
        <v>0.33333333333333326</v>
      </c>
      <c r="N22">
        <f t="shared" si="1"/>
        <v>0.22222222222222215</v>
      </c>
      <c r="O22">
        <f t="shared" si="2"/>
        <v>1.2222222222222221</v>
      </c>
      <c r="Q22" s="3"/>
      <c r="T22" s="10">
        <f>B22*O22</f>
        <v>3.6666666666666661</v>
      </c>
      <c r="U22" s="10">
        <f>C22*H22</f>
        <v>2</v>
      </c>
    </row>
    <row r="23" spans="1:21" x14ac:dyDescent="0.25">
      <c r="A23" s="3"/>
      <c r="B23" s="9">
        <v>3</v>
      </c>
      <c r="C23" s="9">
        <v>3</v>
      </c>
      <c r="D23" s="3"/>
      <c r="F23">
        <f>B23/($O$2)</f>
        <v>1</v>
      </c>
      <c r="G23">
        <f>($F$2-1)*F23</f>
        <v>0</v>
      </c>
      <c r="H23">
        <f t="shared" si="0"/>
        <v>1</v>
      </c>
      <c r="L23">
        <f>C23/$O$3</f>
        <v>1</v>
      </c>
      <c r="M23" s="10">
        <f>($F$3-1)</f>
        <v>0.33333333333333326</v>
      </c>
      <c r="N23">
        <f t="shared" si="1"/>
        <v>0.33333333333333326</v>
      </c>
      <c r="O23">
        <f t="shared" si="2"/>
        <v>1.3333333333333333</v>
      </c>
      <c r="Q23" s="3"/>
      <c r="T23" s="10">
        <f>B23*O23</f>
        <v>4</v>
      </c>
      <c r="U23" s="10">
        <f>C23*H23</f>
        <v>3</v>
      </c>
    </row>
    <row r="24" spans="1:21" x14ac:dyDescent="0.25">
      <c r="A24" s="3"/>
      <c r="B24" s="3"/>
      <c r="C24" s="3"/>
      <c r="D24" s="3"/>
      <c r="E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1" x14ac:dyDescent="0.25">
      <c r="A28" s="3"/>
      <c r="B28" s="12" t="s">
        <v>16</v>
      </c>
      <c r="C28" s="17"/>
      <c r="E28" s="12" t="s">
        <v>32</v>
      </c>
      <c r="F28" s="17"/>
    </row>
    <row r="29" spans="1:21" x14ac:dyDescent="0.25">
      <c r="A29" s="3"/>
      <c r="B29" s="12" t="s">
        <v>0</v>
      </c>
      <c r="C29" s="17">
        <v>0</v>
      </c>
      <c r="E29" s="12" t="s">
        <v>0</v>
      </c>
      <c r="F29" s="17">
        <f>-1*(C29-B38)/C50</f>
        <v>0</v>
      </c>
    </row>
    <row r="30" spans="1:21" x14ac:dyDescent="0.25">
      <c r="B30" s="12" t="s">
        <v>1</v>
      </c>
      <c r="C30" s="17">
        <v>7.5</v>
      </c>
      <c r="E30" s="12" t="s">
        <v>1</v>
      </c>
      <c r="F30" s="17">
        <f>-1*(C30-C50)/B50</f>
        <v>-1.125</v>
      </c>
    </row>
    <row r="31" spans="1:21" x14ac:dyDescent="0.25">
      <c r="A31" s="3"/>
      <c r="D31" s="3"/>
      <c r="J31" s="1"/>
      <c r="K31" s="1"/>
      <c r="L31" s="1"/>
      <c r="M31" s="1"/>
      <c r="N31" s="1"/>
      <c r="O31" s="1"/>
    </row>
    <row r="32" spans="1:21" x14ac:dyDescent="0.25">
      <c r="A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5" x14ac:dyDescent="0.25">
      <c r="A33" s="3" t="s">
        <v>18</v>
      </c>
      <c r="B33" s="1" t="s">
        <v>15</v>
      </c>
      <c r="D33" s="3"/>
      <c r="E33" s="1" t="s">
        <v>20</v>
      </c>
      <c r="J33" s="3"/>
      <c r="K33" s="3"/>
      <c r="L33" s="8" t="s">
        <v>19</v>
      </c>
      <c r="M33" s="3"/>
      <c r="N33" s="3"/>
      <c r="O33" s="3"/>
      <c r="P33" s="3"/>
      <c r="Q33" s="3"/>
      <c r="R33" s="3"/>
      <c r="S33" s="3"/>
    </row>
    <row r="34" spans="1:25" x14ac:dyDescent="0.25">
      <c r="A34" s="3"/>
      <c r="B34" s="9" t="s">
        <v>0</v>
      </c>
      <c r="C34" s="9" t="s">
        <v>1</v>
      </c>
      <c r="E34" s="14" t="s">
        <v>28</v>
      </c>
      <c r="F34" s="14" t="s">
        <v>34</v>
      </c>
      <c r="G34" s="14" t="s">
        <v>21</v>
      </c>
      <c r="H34" s="14" t="s">
        <v>29</v>
      </c>
      <c r="I34" s="14" t="s">
        <v>30</v>
      </c>
      <c r="J34" s="14" t="s">
        <v>31</v>
      </c>
      <c r="L34" s="14" t="s">
        <v>28</v>
      </c>
      <c r="M34" s="14" t="s">
        <v>34</v>
      </c>
      <c r="N34" s="14" t="s">
        <v>21</v>
      </c>
      <c r="O34" s="14" t="s">
        <v>29</v>
      </c>
      <c r="P34" s="14" t="s">
        <v>30</v>
      </c>
      <c r="Q34" s="14" t="s">
        <v>31</v>
      </c>
      <c r="X34" s="11" t="s">
        <v>0</v>
      </c>
      <c r="Y34" s="11" t="s">
        <v>1</v>
      </c>
    </row>
    <row r="35" spans="1:25" x14ac:dyDescent="0.25">
      <c r="A35" s="3"/>
      <c r="B35" s="10">
        <f>T8</f>
        <v>0</v>
      </c>
      <c r="C35" s="10">
        <f>U8</f>
        <v>0</v>
      </c>
      <c r="E35" s="15">
        <f>E36</f>
        <v>3</v>
      </c>
      <c r="F35" s="15">
        <f>(B35*$F$30)</f>
        <v>0</v>
      </c>
      <c r="G35" s="15">
        <f>1-B35/($O$2)</f>
        <v>1</v>
      </c>
      <c r="H35" s="15">
        <f>G35*F35</f>
        <v>0</v>
      </c>
      <c r="I35" s="15">
        <f>F35+$C$30</f>
        <v>7.5</v>
      </c>
      <c r="J35" s="15">
        <f>I35/E35</f>
        <v>2.5</v>
      </c>
      <c r="L35" s="15">
        <f>L36</f>
        <v>2.5</v>
      </c>
      <c r="M35" s="15">
        <f>(I35*$F$30)</f>
        <v>-8.4375</v>
      </c>
      <c r="N35" s="15">
        <f>1-I35/($O$2)</f>
        <v>-1.5</v>
      </c>
      <c r="O35" s="15">
        <f>N35*M35</f>
        <v>12.65625</v>
      </c>
      <c r="P35" s="15">
        <f>M35+$C$30</f>
        <v>-0.9375</v>
      </c>
      <c r="Q35" s="15">
        <f>P35/L35</f>
        <v>-0.375</v>
      </c>
      <c r="X35" s="2">
        <f>B35</f>
        <v>0</v>
      </c>
      <c r="Y35" s="10">
        <f>C35*J35</f>
        <v>0</v>
      </c>
    </row>
    <row r="36" spans="1:25" x14ac:dyDescent="0.25">
      <c r="A36" s="3"/>
      <c r="B36" s="10">
        <f>T9</f>
        <v>0</v>
      </c>
      <c r="C36" s="10">
        <f>U9</f>
        <v>1</v>
      </c>
      <c r="E36" s="15">
        <f>E37</f>
        <v>3</v>
      </c>
      <c r="F36" s="15">
        <f>(B36*$F$30)</f>
        <v>0</v>
      </c>
      <c r="G36" s="15">
        <f>1-B36/($O$2)</f>
        <v>1</v>
      </c>
      <c r="H36" s="15">
        <f>G36*F36</f>
        <v>0</v>
      </c>
      <c r="I36" s="15">
        <f>F36+$C$30</f>
        <v>7.5</v>
      </c>
      <c r="J36" s="15">
        <f>I36/E36</f>
        <v>2.5</v>
      </c>
      <c r="L36" s="15">
        <f>L37</f>
        <v>2.5</v>
      </c>
      <c r="M36" s="15">
        <f>(I36*$F$30)</f>
        <v>-8.4375</v>
      </c>
      <c r="N36" s="15">
        <f>1-I36/($O$2)</f>
        <v>-1.5</v>
      </c>
      <c r="O36" s="15">
        <f>N36*M36</f>
        <v>12.65625</v>
      </c>
      <c r="P36" s="15">
        <f>M36+$C$30</f>
        <v>-0.9375</v>
      </c>
      <c r="Q36" s="15">
        <f>P36/L36</f>
        <v>-0.375</v>
      </c>
      <c r="X36" s="2">
        <f>B36</f>
        <v>0</v>
      </c>
      <c r="Y36" s="10">
        <f>C36*J36</f>
        <v>2.5</v>
      </c>
    </row>
    <row r="37" spans="1:25" x14ac:dyDescent="0.25">
      <c r="A37" s="3"/>
      <c r="B37" s="10">
        <f>T10</f>
        <v>0</v>
      </c>
      <c r="C37" s="10">
        <f>U10</f>
        <v>2</v>
      </c>
      <c r="E37" s="15">
        <f>E38</f>
        <v>3</v>
      </c>
      <c r="F37" s="15">
        <f>(B37*$F$30)</f>
        <v>0</v>
      </c>
      <c r="G37" s="15">
        <f>1-B37/($O$2)</f>
        <v>1</v>
      </c>
      <c r="H37" s="15">
        <f>G37*F37</f>
        <v>0</v>
      </c>
      <c r="I37" s="15">
        <f>F37+$C$30</f>
        <v>7.5</v>
      </c>
      <c r="J37" s="15">
        <f>I37/E37</f>
        <v>2.5</v>
      </c>
      <c r="L37" s="15">
        <f>L38</f>
        <v>2.5</v>
      </c>
      <c r="M37" s="15">
        <f>(I37*$F$30)</f>
        <v>-8.4375</v>
      </c>
      <c r="N37" s="15">
        <f>1-I37/($O$2)</f>
        <v>-1.5</v>
      </c>
      <c r="O37" s="15">
        <f>N37*M37</f>
        <v>12.65625</v>
      </c>
      <c r="P37" s="15">
        <f>M37+$C$30</f>
        <v>-0.9375</v>
      </c>
      <c r="Q37" s="15">
        <f>P37/L37</f>
        <v>-0.375</v>
      </c>
      <c r="X37" s="2">
        <f>B37</f>
        <v>0</v>
      </c>
      <c r="Y37" s="10">
        <f>C37*J37</f>
        <v>5</v>
      </c>
    </row>
    <row r="38" spans="1:25" x14ac:dyDescent="0.25">
      <c r="A38" s="3"/>
      <c r="B38" s="10">
        <f>T11</f>
        <v>0</v>
      </c>
      <c r="C38" s="10">
        <f>U11</f>
        <v>3</v>
      </c>
      <c r="E38" s="15">
        <f>C38</f>
        <v>3</v>
      </c>
      <c r="F38" s="15">
        <f>(B38*$F$30)</f>
        <v>0</v>
      </c>
      <c r="G38" s="15">
        <f>1-B38/($O$2)</f>
        <v>1</v>
      </c>
      <c r="H38" s="15">
        <f>G38*F38</f>
        <v>0</v>
      </c>
      <c r="I38" s="15">
        <f>F38+$C$30</f>
        <v>7.5</v>
      </c>
      <c r="J38" s="15">
        <f>I38/E38</f>
        <v>2.5</v>
      </c>
      <c r="L38" s="15">
        <f>J38</f>
        <v>2.5</v>
      </c>
      <c r="M38" s="15">
        <f>(I38*$F$30)</f>
        <v>-8.4375</v>
      </c>
      <c r="N38" s="15">
        <f>1-I38/($O$2)</f>
        <v>-1.5</v>
      </c>
      <c r="O38" s="15">
        <f>N38*M38</f>
        <v>12.65625</v>
      </c>
      <c r="P38" s="15">
        <f>M38+$C$30</f>
        <v>-0.9375</v>
      </c>
      <c r="Q38" s="15">
        <f>P38/L38</f>
        <v>-0.375</v>
      </c>
      <c r="X38" s="2">
        <f>B38</f>
        <v>0</v>
      </c>
      <c r="Y38" s="10">
        <f>C38*J38</f>
        <v>7.5</v>
      </c>
    </row>
    <row r="39" spans="1:25" x14ac:dyDescent="0.25">
      <c r="A39" s="3"/>
      <c r="B39" s="10">
        <f>T12</f>
        <v>1</v>
      </c>
      <c r="C39" s="10">
        <f>U12</f>
        <v>0</v>
      </c>
      <c r="E39" s="15">
        <f>E40</f>
        <v>3</v>
      </c>
      <c r="F39" s="15">
        <f>(B39*$F$30)</f>
        <v>-1.125</v>
      </c>
      <c r="G39" s="15">
        <f>1-B39/($O$2)</f>
        <v>0.66666666666666674</v>
      </c>
      <c r="H39" s="15">
        <f>G39*F39</f>
        <v>-0.75000000000000011</v>
      </c>
      <c r="I39" s="15">
        <f>F39+$C$30</f>
        <v>6.375</v>
      </c>
      <c r="J39" s="15">
        <f>I39/E39</f>
        <v>2.125</v>
      </c>
      <c r="L39" s="15">
        <f>L40</f>
        <v>2</v>
      </c>
      <c r="M39" s="15">
        <f>(I39*$F$30)</f>
        <v>-7.171875</v>
      </c>
      <c r="N39" s="15">
        <f>1-I39/($O$2)</f>
        <v>-1.125</v>
      </c>
      <c r="O39" s="15">
        <f>N39*M39</f>
        <v>8.068359375</v>
      </c>
      <c r="P39" s="15">
        <f>M39+$C$30</f>
        <v>0.328125</v>
      </c>
      <c r="Q39" s="15">
        <f>P39/L39</f>
        <v>0.1640625</v>
      </c>
      <c r="X39" s="2">
        <f>B39</f>
        <v>1</v>
      </c>
      <c r="Y39" s="10">
        <f>C39*J39</f>
        <v>0</v>
      </c>
    </row>
    <row r="40" spans="1:25" x14ac:dyDescent="0.25">
      <c r="A40" s="3"/>
      <c r="B40" s="10">
        <f>T13</f>
        <v>1.1111111111111112</v>
      </c>
      <c r="C40" s="10">
        <f>U13</f>
        <v>1</v>
      </c>
      <c r="E40" s="15">
        <f>E41</f>
        <v>3</v>
      </c>
      <c r="F40" s="15">
        <f>(B40*$F$30)</f>
        <v>-1.25</v>
      </c>
      <c r="G40" s="15">
        <f>1-B40/($O$2)</f>
        <v>0.62962962962962954</v>
      </c>
      <c r="H40" s="15">
        <f>G40*F40</f>
        <v>-0.78703703703703698</v>
      </c>
      <c r="I40" s="15">
        <f>F40+$C$30</f>
        <v>6.25</v>
      </c>
      <c r="J40" s="15">
        <f>I40/E40</f>
        <v>2.0833333333333335</v>
      </c>
      <c r="L40" s="15">
        <f>L41</f>
        <v>2</v>
      </c>
      <c r="M40" s="15">
        <f>(I40*$F$30)</f>
        <v>-7.03125</v>
      </c>
      <c r="N40" s="15">
        <f>1-I40/($O$2)</f>
        <v>-1.0833333333333335</v>
      </c>
      <c r="O40" s="15">
        <f>N40*M40</f>
        <v>7.6171875000000009</v>
      </c>
      <c r="P40" s="15">
        <f>M40+$C$30</f>
        <v>0.46875</v>
      </c>
      <c r="Q40" s="15">
        <f>P40/L40</f>
        <v>0.234375</v>
      </c>
      <c r="X40" s="2">
        <f>B40</f>
        <v>1.1111111111111112</v>
      </c>
      <c r="Y40" s="10">
        <f>C40*J40</f>
        <v>2.0833333333333335</v>
      </c>
    </row>
    <row r="41" spans="1:25" x14ac:dyDescent="0.25">
      <c r="A41" s="3"/>
      <c r="B41" s="10">
        <f>T14</f>
        <v>1.2222222222222221</v>
      </c>
      <c r="C41" s="10">
        <f>U14</f>
        <v>2</v>
      </c>
      <c r="E41" s="15">
        <f>E42</f>
        <v>3</v>
      </c>
      <c r="F41" s="15">
        <f>(B41*$F$30)</f>
        <v>-1.3749999999999998</v>
      </c>
      <c r="G41" s="15">
        <f>1-B41/($O$2)</f>
        <v>0.59259259259259256</v>
      </c>
      <c r="H41" s="15">
        <f>G41*F41</f>
        <v>-0.81481481481481466</v>
      </c>
      <c r="I41" s="15">
        <f>F41+$C$30</f>
        <v>6.125</v>
      </c>
      <c r="J41" s="15">
        <f>I41/E41</f>
        <v>2.0416666666666665</v>
      </c>
      <c r="L41" s="15">
        <f>L42</f>
        <v>2</v>
      </c>
      <c r="M41" s="15">
        <f>(I41*$F$30)</f>
        <v>-6.890625</v>
      </c>
      <c r="N41" s="15">
        <f>1-I41/($O$2)</f>
        <v>-1.0416666666666665</v>
      </c>
      <c r="O41" s="15">
        <f>N41*M41</f>
        <v>7.1777343749999991</v>
      </c>
      <c r="P41" s="15">
        <f>M41+$C$30</f>
        <v>0.609375</v>
      </c>
      <c r="Q41" s="15">
        <f>P41/L41</f>
        <v>0.3046875</v>
      </c>
      <c r="X41" s="2">
        <f>B41</f>
        <v>1.2222222222222221</v>
      </c>
      <c r="Y41" s="10">
        <f>C41*J41</f>
        <v>4.083333333333333</v>
      </c>
    </row>
    <row r="42" spans="1:25" x14ac:dyDescent="0.25">
      <c r="A42" s="3"/>
      <c r="B42" s="10">
        <f>T15</f>
        <v>1.3333333333333333</v>
      </c>
      <c r="C42" s="10">
        <f>U15</f>
        <v>3</v>
      </c>
      <c r="E42" s="15">
        <f>C42</f>
        <v>3</v>
      </c>
      <c r="F42" s="15">
        <f>(B42*$F$30)</f>
        <v>-1.5</v>
      </c>
      <c r="G42" s="15">
        <f>1-B42/($O$2)</f>
        <v>0.55555555555555558</v>
      </c>
      <c r="H42" s="15">
        <f>G42*F42</f>
        <v>-0.83333333333333337</v>
      </c>
      <c r="I42" s="15">
        <f>F42+$C$30</f>
        <v>6</v>
      </c>
      <c r="J42" s="15">
        <f>I42/E42</f>
        <v>2</v>
      </c>
      <c r="L42" s="15">
        <f>J42</f>
        <v>2</v>
      </c>
      <c r="M42" s="15">
        <f>(I42*$F$30)</f>
        <v>-6.75</v>
      </c>
      <c r="N42" s="15">
        <f>1-I42/($O$2)</f>
        <v>-1</v>
      </c>
      <c r="O42" s="15">
        <f>N42*M42</f>
        <v>6.75</v>
      </c>
      <c r="P42" s="15">
        <f>M42+$C$30</f>
        <v>0.75</v>
      </c>
      <c r="Q42" s="15">
        <f>P42/L42</f>
        <v>0.375</v>
      </c>
      <c r="X42" s="2">
        <f>B42</f>
        <v>1.3333333333333333</v>
      </c>
      <c r="Y42" s="10">
        <f>C42*J42</f>
        <v>6</v>
      </c>
    </row>
    <row r="43" spans="1:25" x14ac:dyDescent="0.25">
      <c r="A43" s="3"/>
      <c r="B43" s="10">
        <f>T16</f>
        <v>2</v>
      </c>
      <c r="C43" s="10">
        <f>U16</f>
        <v>0</v>
      </c>
      <c r="E43" s="15">
        <f>E44</f>
        <v>3</v>
      </c>
      <c r="F43" s="15">
        <f>(B43*$F$30)</f>
        <v>-2.25</v>
      </c>
      <c r="G43" s="15">
        <f>1-B43/($O$2)</f>
        <v>0.33333333333333337</v>
      </c>
      <c r="H43" s="15">
        <f>G43*F43</f>
        <v>-0.75000000000000011</v>
      </c>
      <c r="I43" s="15">
        <f>F43+$C$30</f>
        <v>5.25</v>
      </c>
      <c r="J43" s="15">
        <f>I43/E43</f>
        <v>1.75</v>
      </c>
      <c r="L43" s="15">
        <f>L44</f>
        <v>1.5</v>
      </c>
      <c r="M43" s="15">
        <f>(I43*$F$30)</f>
        <v>-5.90625</v>
      </c>
      <c r="N43" s="15">
        <f>1-I43/($O$2)</f>
        <v>-0.75</v>
      </c>
      <c r="O43" s="15">
        <f>N43*M43</f>
        <v>4.4296875</v>
      </c>
      <c r="P43" s="15">
        <f>M43+$C$30</f>
        <v>1.59375</v>
      </c>
      <c r="Q43" s="15">
        <f>P43/L43</f>
        <v>1.0625</v>
      </c>
      <c r="X43" s="2">
        <f>B43</f>
        <v>2</v>
      </c>
      <c r="Y43" s="10">
        <f>C43*J43</f>
        <v>0</v>
      </c>
    </row>
    <row r="44" spans="1:25" x14ac:dyDescent="0.25">
      <c r="A44" s="3"/>
      <c r="B44" s="10">
        <f>T17</f>
        <v>2.2222222222222223</v>
      </c>
      <c r="C44" s="10">
        <f>U17</f>
        <v>1</v>
      </c>
      <c r="E44" s="15">
        <f>E45</f>
        <v>3</v>
      </c>
      <c r="F44" s="15">
        <f>(B44*$F$30)</f>
        <v>-2.5</v>
      </c>
      <c r="G44" s="15">
        <f>1-B44/($O$2)</f>
        <v>0.25925925925925919</v>
      </c>
      <c r="H44" s="15">
        <f>G44*F44</f>
        <v>-0.64814814814814792</v>
      </c>
      <c r="I44" s="15">
        <f>F44+$C$30</f>
        <v>5</v>
      </c>
      <c r="J44" s="15">
        <f>I44/E44</f>
        <v>1.6666666666666667</v>
      </c>
      <c r="L44" s="15">
        <f>L45</f>
        <v>1.5</v>
      </c>
      <c r="M44" s="15">
        <f>(I44*$F$30)</f>
        <v>-5.625</v>
      </c>
      <c r="N44" s="15">
        <f>1-I44/($O$2)</f>
        <v>-0.66666666666666674</v>
      </c>
      <c r="O44" s="15">
        <f>N44*M44</f>
        <v>3.7500000000000004</v>
      </c>
      <c r="P44" s="15">
        <f>M44+$C$30</f>
        <v>1.875</v>
      </c>
      <c r="Q44" s="15">
        <f>P44/L44</f>
        <v>1.25</v>
      </c>
      <c r="X44" s="2">
        <f>B44</f>
        <v>2.2222222222222223</v>
      </c>
      <c r="Y44" s="10">
        <f>C44*J44</f>
        <v>1.6666666666666667</v>
      </c>
    </row>
    <row r="45" spans="1:25" x14ac:dyDescent="0.25">
      <c r="B45" s="10">
        <f>T18</f>
        <v>2.4444444444444442</v>
      </c>
      <c r="C45" s="10">
        <f>U18</f>
        <v>2</v>
      </c>
      <c r="E45" s="15">
        <f>E46</f>
        <v>3</v>
      </c>
      <c r="F45" s="15">
        <f>(B45*$F$30)</f>
        <v>-2.7499999999999996</v>
      </c>
      <c r="G45" s="15">
        <f>1-B45/($O$2)</f>
        <v>0.18518518518518523</v>
      </c>
      <c r="H45" s="15">
        <f>G45*F45</f>
        <v>-0.5092592592592593</v>
      </c>
      <c r="I45" s="15">
        <f>F45+$C$30</f>
        <v>4.75</v>
      </c>
      <c r="J45" s="15">
        <f>I45/E45</f>
        <v>1.5833333333333333</v>
      </c>
      <c r="L45" s="15">
        <f>L46</f>
        <v>1.5</v>
      </c>
      <c r="M45" s="15">
        <f>(I45*$F$30)</f>
        <v>-5.34375</v>
      </c>
      <c r="N45" s="15">
        <f>1-I45/($O$2)</f>
        <v>-0.58333333333333326</v>
      </c>
      <c r="O45" s="15">
        <f>N45*M45</f>
        <v>3.1171874999999996</v>
      </c>
      <c r="P45" s="15">
        <f>M45+$C$30</f>
        <v>2.15625</v>
      </c>
      <c r="Q45" s="15">
        <f>P45/L45</f>
        <v>1.4375</v>
      </c>
      <c r="X45" s="2">
        <f>B45</f>
        <v>2.4444444444444442</v>
      </c>
      <c r="Y45" s="10">
        <f>C45*J45</f>
        <v>3.1666666666666665</v>
      </c>
    </row>
    <row r="46" spans="1:25" x14ac:dyDescent="0.25">
      <c r="B46" s="10">
        <f>T19</f>
        <v>2.6666666666666665</v>
      </c>
      <c r="C46" s="10">
        <f>U19</f>
        <v>3</v>
      </c>
      <c r="E46" s="15">
        <f>C46</f>
        <v>3</v>
      </c>
      <c r="F46" s="15">
        <f>(B46*$F$30)</f>
        <v>-3</v>
      </c>
      <c r="G46" s="15">
        <f>1-B46/($O$2)</f>
        <v>0.11111111111111116</v>
      </c>
      <c r="H46" s="15">
        <f>G46*F46</f>
        <v>-0.33333333333333348</v>
      </c>
      <c r="I46" s="15">
        <f>F46+$C$30</f>
        <v>4.5</v>
      </c>
      <c r="J46" s="15">
        <f>I46/E46</f>
        <v>1.5</v>
      </c>
      <c r="L46" s="15">
        <f>J46</f>
        <v>1.5</v>
      </c>
      <c r="M46" s="15">
        <f>(I46*$F$30)</f>
        <v>-5.0625</v>
      </c>
      <c r="N46" s="15">
        <f>1-I46/($O$2)</f>
        <v>-0.5</v>
      </c>
      <c r="O46" s="15">
        <f>N46*M46</f>
        <v>2.53125</v>
      </c>
      <c r="P46" s="15">
        <f>M46+$C$30</f>
        <v>2.4375</v>
      </c>
      <c r="Q46" s="15">
        <f>P46/L46</f>
        <v>1.625</v>
      </c>
      <c r="X46" s="2">
        <f>B46</f>
        <v>2.6666666666666665</v>
      </c>
      <c r="Y46" s="10">
        <f>C46*J46</f>
        <v>4.5</v>
      </c>
    </row>
    <row r="47" spans="1:25" x14ac:dyDescent="0.25">
      <c r="B47" s="10">
        <f>T20</f>
        <v>3</v>
      </c>
      <c r="C47" s="10">
        <f>U20</f>
        <v>0</v>
      </c>
      <c r="E47" s="15">
        <f>E48</f>
        <v>3</v>
      </c>
      <c r="F47" s="15">
        <f>(B47*$F$30)</f>
        <v>-3.375</v>
      </c>
      <c r="G47" s="15">
        <f>1-B47/($O$2)</f>
        <v>0</v>
      </c>
      <c r="H47" s="15">
        <f>G47*F47</f>
        <v>0</v>
      </c>
      <c r="I47" s="15">
        <f>F47+$C$30</f>
        <v>4.125</v>
      </c>
      <c r="J47" s="15">
        <f>I47/E47</f>
        <v>1.375</v>
      </c>
      <c r="L47" s="15">
        <f>L48</f>
        <v>1</v>
      </c>
      <c r="M47" s="15">
        <f>(I47*$F$30)</f>
        <v>-4.640625</v>
      </c>
      <c r="N47" s="15">
        <f>1-I47/($O$2)</f>
        <v>-0.375</v>
      </c>
      <c r="O47" s="15">
        <f>N47*M47</f>
        <v>1.740234375</v>
      </c>
      <c r="P47" s="15">
        <f>M47+$C$30</f>
        <v>2.859375</v>
      </c>
      <c r="Q47" s="15">
        <f>P47/L47</f>
        <v>2.859375</v>
      </c>
      <c r="X47" s="2">
        <f>B47</f>
        <v>3</v>
      </c>
      <c r="Y47" s="10">
        <f>C47*J47</f>
        <v>0</v>
      </c>
    </row>
    <row r="48" spans="1:25" x14ac:dyDescent="0.25">
      <c r="B48" s="10">
        <f>T21</f>
        <v>3.3333333333333335</v>
      </c>
      <c r="C48" s="10">
        <f>U21</f>
        <v>1</v>
      </c>
      <c r="E48" s="15">
        <f>E49</f>
        <v>3</v>
      </c>
      <c r="F48" s="15">
        <f>(B48*$F$30)</f>
        <v>-3.75</v>
      </c>
      <c r="G48" s="15">
        <f>1-B48/($O$2)</f>
        <v>-0.11111111111111116</v>
      </c>
      <c r="H48" s="15">
        <f>G48*F48</f>
        <v>0.41666666666666685</v>
      </c>
      <c r="I48" s="15">
        <f>F48+$C$30</f>
        <v>3.75</v>
      </c>
      <c r="J48" s="15">
        <f>I48/E48</f>
        <v>1.25</v>
      </c>
      <c r="L48" s="15">
        <f>L49</f>
        <v>1</v>
      </c>
      <c r="M48" s="15">
        <f>(I48*$F$30)</f>
        <v>-4.21875</v>
      </c>
      <c r="N48" s="15">
        <f>1-I48/($O$2)</f>
        <v>-0.25</v>
      </c>
      <c r="O48" s="15">
        <f>N48*M48</f>
        <v>1.0546875</v>
      </c>
      <c r="P48" s="15">
        <f>M48+$C$30</f>
        <v>3.28125</v>
      </c>
      <c r="Q48" s="15">
        <f>P48/L48</f>
        <v>3.28125</v>
      </c>
      <c r="X48" s="2">
        <f>B48</f>
        <v>3.3333333333333335</v>
      </c>
      <c r="Y48" s="10">
        <f>C48*J48</f>
        <v>1.25</v>
      </c>
    </row>
    <row r="49" spans="2:25" x14ac:dyDescent="0.25">
      <c r="B49" s="10">
        <f>T22</f>
        <v>3.6666666666666661</v>
      </c>
      <c r="C49" s="10">
        <f>U22</f>
        <v>2</v>
      </c>
      <c r="E49" s="15">
        <f>E50</f>
        <v>3</v>
      </c>
      <c r="F49" s="15">
        <f>(B49*$F$30)</f>
        <v>-4.1249999999999991</v>
      </c>
      <c r="G49" s="15">
        <f>1-B49/($O$2)</f>
        <v>-0.2222222222222221</v>
      </c>
      <c r="H49" s="15">
        <f>G49*F49</f>
        <v>0.91666666666666596</v>
      </c>
      <c r="I49" s="15">
        <f>F49+$C$30</f>
        <v>3.3750000000000009</v>
      </c>
      <c r="J49" s="15">
        <f>I49/E49</f>
        <v>1.1250000000000002</v>
      </c>
      <c r="L49" s="15">
        <f>L50</f>
        <v>1</v>
      </c>
      <c r="M49" s="15">
        <f>(I49*$F$30)</f>
        <v>-3.7968750000000009</v>
      </c>
      <c r="N49" s="15">
        <f>1-I49/($O$2)</f>
        <v>-0.12500000000000022</v>
      </c>
      <c r="O49" s="15">
        <f>N49*M49</f>
        <v>0.47460937500000094</v>
      </c>
      <c r="P49" s="15">
        <f>M49+$C$30</f>
        <v>3.7031249999999991</v>
      </c>
      <c r="Q49" s="15">
        <f>P49/L49</f>
        <v>3.7031249999999991</v>
      </c>
      <c r="X49" s="2">
        <f>B49</f>
        <v>3.6666666666666661</v>
      </c>
      <c r="Y49" s="10">
        <f>C49*J49</f>
        <v>2.2500000000000004</v>
      </c>
    </row>
    <row r="50" spans="2:25" x14ac:dyDescent="0.25">
      <c r="B50" s="10">
        <f>T23</f>
        <v>4</v>
      </c>
      <c r="C50" s="10">
        <f>U23</f>
        <v>3</v>
      </c>
      <c r="E50" s="15">
        <f>C50</f>
        <v>3</v>
      </c>
      <c r="F50" s="15">
        <f>(B50*$F$30)</f>
        <v>-4.5</v>
      </c>
      <c r="G50" s="15">
        <f>1-B50/($O$2)</f>
        <v>-0.33333333333333326</v>
      </c>
      <c r="H50" s="15">
        <f>G50*F50</f>
        <v>1.4999999999999996</v>
      </c>
      <c r="I50" s="15">
        <f>F50+$C$30</f>
        <v>3</v>
      </c>
      <c r="J50" s="15">
        <f>I50/E50</f>
        <v>1</v>
      </c>
      <c r="L50" s="15">
        <f>J50</f>
        <v>1</v>
      </c>
      <c r="M50" s="15">
        <f>(I50*$F$30)</f>
        <v>-3.375</v>
      </c>
      <c r="N50" s="15">
        <f>1-I50/($O$2)</f>
        <v>0</v>
      </c>
      <c r="O50" s="15">
        <f>N50*M50</f>
        <v>0</v>
      </c>
      <c r="P50" s="15">
        <f>M50+$C$30</f>
        <v>4.125</v>
      </c>
      <c r="Q50" s="15">
        <f>P50/L50</f>
        <v>4.125</v>
      </c>
      <c r="X50" s="2">
        <f>B50</f>
        <v>4</v>
      </c>
      <c r="Y50" s="10">
        <f>C50*J50</f>
        <v>3</v>
      </c>
    </row>
    <row r="71" spans="12:12" x14ac:dyDescent="0.25">
      <c r="L7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Stable</vt:lpstr>
      <vt:lpstr>hypothetic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2018-08-14T17:11:32Z</dcterms:created>
  <dcterms:modified xsi:type="dcterms:W3CDTF">2018-08-21T21:12:47Z</dcterms:modified>
</cp:coreProperties>
</file>