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5" yWindow="-15" windowWidth="15420" windowHeight="3900" tabRatio="850"/>
  </bookViews>
  <sheets>
    <sheet name="الميزانية الحالية" sheetId="64" r:id="rId1"/>
    <sheet name="اليومية" sheetId="65" r:id="rId2"/>
    <sheet name="فبراير 2016" sheetId="141" r:id="rId3"/>
    <sheet name="مارس 2016" sheetId="143" r:id="rId4"/>
    <sheet name="أبريل 2016" sheetId="144" r:id="rId5"/>
    <sheet name="مايو 2016" sheetId="145" r:id="rId6"/>
    <sheet name="يونيو 2016" sheetId="146" r:id="rId7"/>
    <sheet name="يوليو 2016" sheetId="147" r:id="rId8"/>
    <sheet name="أغسطس 2016" sheetId="149" r:id="rId9"/>
    <sheet name="سبتمبر 2016" sheetId="153" r:id="rId10"/>
    <sheet name="أكتوبر 2016" sheetId="154" r:id="rId11"/>
    <sheet name="إيرادات 2016" sheetId="131" r:id="rId12"/>
    <sheet name="مصروفات 2016" sheetId="132" r:id="rId13"/>
    <sheet name="المتأخرات تفصيلى" sheetId="123" r:id="rId14"/>
    <sheet name="المتأخرات إجمالى" sheetId="125" r:id="rId15"/>
    <sheet name="متأخرات مقايسة الكهرباء" sheetId="152" r:id="rId16"/>
    <sheet name="متأخرات مقايسة المصاعد" sheetId="151" r:id="rId17"/>
    <sheet name="سبتمبر 2016 مقايسة المصاعد" sheetId="150" r:id="rId18"/>
    <sheet name="المتأخرات إجمالى عند الاستلام" sheetId="142" r:id="rId19"/>
    <sheet name="المتأخرات إجمالى عند التسليم" sheetId="148" r:id="rId20"/>
  </sheets>
  <definedNames>
    <definedName name="_xlnm._FilterDatabase" localSheetId="1" hidden="1">اليومية!$A$2:$D$2</definedName>
  </definedNames>
  <calcPr calcId="145621"/>
</workbook>
</file>

<file path=xl/calcChain.xml><?xml version="1.0" encoding="utf-8"?>
<calcChain xmlns="http://schemas.openxmlformats.org/spreadsheetml/2006/main">
  <c r="C7" i="64" l="1"/>
  <c r="H9" i="125"/>
  <c r="H8" i="125"/>
  <c r="M54" i="131"/>
  <c r="J53" i="131"/>
  <c r="H11" i="125" l="1"/>
  <c r="I11" i="125" s="1"/>
  <c r="H5" i="125"/>
  <c r="I5" i="125" s="1"/>
  <c r="G10" i="154"/>
  <c r="G36" i="154"/>
  <c r="G46" i="154" s="1"/>
  <c r="D7" i="64" s="1"/>
  <c r="G30" i="154"/>
  <c r="G20" i="154"/>
  <c r="G19" i="154"/>
  <c r="G18" i="154"/>
  <c r="G17" i="154"/>
  <c r="G16" i="154"/>
  <c r="G15" i="154"/>
  <c r="G14" i="154"/>
  <c r="G13" i="154"/>
  <c r="Q53" i="131"/>
  <c r="G21" i="154" l="1"/>
  <c r="G22" i="154" s="1"/>
  <c r="G32" i="154" s="1"/>
  <c r="D6" i="64" s="1"/>
  <c r="G12" i="150"/>
  <c r="G11" i="150"/>
  <c r="G10" i="150"/>
  <c r="E24" i="64" l="1"/>
  <c r="G36" i="153"/>
  <c r="G46" i="153" s="1"/>
  <c r="G30" i="153"/>
  <c r="G20" i="153"/>
  <c r="G19" i="153"/>
  <c r="G18" i="153"/>
  <c r="G17" i="153"/>
  <c r="G16" i="153"/>
  <c r="G15" i="153"/>
  <c r="G14" i="153"/>
  <c r="G13" i="153"/>
  <c r="G11" i="153"/>
  <c r="N53" i="131"/>
  <c r="G21" i="153" l="1"/>
  <c r="G22" i="153" s="1"/>
  <c r="G32" i="153" s="1"/>
  <c r="G9" i="150"/>
  <c r="F6" i="152"/>
  <c r="H5" i="152"/>
  <c r="H6" i="152" s="1"/>
  <c r="F6" i="151"/>
  <c r="H5" i="151"/>
  <c r="H6" i="151" s="1"/>
  <c r="G26" i="150"/>
  <c r="G37" i="150" s="1"/>
  <c r="G20" i="150"/>
  <c r="G13" i="150"/>
  <c r="G14" i="150" s="1"/>
  <c r="G15" i="150" s="1"/>
  <c r="G22" i="150" l="1"/>
  <c r="H8" i="148"/>
  <c r="H9" i="148"/>
  <c r="H11" i="148"/>
  <c r="H6" i="148"/>
  <c r="G36" i="149"/>
  <c r="G46" i="149" s="1"/>
  <c r="G30" i="149"/>
  <c r="G20" i="149"/>
  <c r="G19" i="149"/>
  <c r="G18" i="149"/>
  <c r="G17" i="149"/>
  <c r="G16" i="149"/>
  <c r="G15" i="149"/>
  <c r="G14" i="149"/>
  <c r="G13" i="149"/>
  <c r="G11" i="149"/>
  <c r="H13" i="148"/>
  <c r="I13" i="148"/>
  <c r="H12" i="148"/>
  <c r="I12" i="148"/>
  <c r="H10" i="148"/>
  <c r="H7" i="148"/>
  <c r="I7" i="148"/>
  <c r="F14" i="148"/>
  <c r="I8" i="148"/>
  <c r="H5" i="148"/>
  <c r="I5" i="148"/>
  <c r="I14" i="148"/>
  <c r="H6" i="125"/>
  <c r="H7" i="125"/>
  <c r="H10" i="125"/>
  <c r="H12" i="125"/>
  <c r="I12" i="125" s="1"/>
  <c r="G14" i="147"/>
  <c r="G32" i="147"/>
  <c r="G38" i="147"/>
  <c r="G50" i="147"/>
  <c r="G21" i="147"/>
  <c r="G20" i="147"/>
  <c r="G19" i="147"/>
  <c r="G18" i="147"/>
  <c r="G17" i="147"/>
  <c r="G16" i="147"/>
  <c r="G15" i="147"/>
  <c r="G12" i="147"/>
  <c r="G22" i="147"/>
  <c r="G23" i="147"/>
  <c r="G38" i="146"/>
  <c r="G50" i="146"/>
  <c r="G32" i="146"/>
  <c r="G21" i="146"/>
  <c r="G20" i="146"/>
  <c r="G19" i="146"/>
  <c r="G18" i="146"/>
  <c r="G17" i="146"/>
  <c r="G16" i="146"/>
  <c r="G15" i="146"/>
  <c r="G12" i="146"/>
  <c r="G22" i="146"/>
  <c r="G23" i="146"/>
  <c r="CK52" i="123"/>
  <c r="CJ52" i="123"/>
  <c r="CH52" i="123"/>
  <c r="CG52" i="123"/>
  <c r="F51" i="123"/>
  <c r="I51" i="123"/>
  <c r="L51" i="123"/>
  <c r="O51" i="123"/>
  <c r="R51" i="123"/>
  <c r="U51" i="123"/>
  <c r="X51" i="123"/>
  <c r="AA51" i="123"/>
  <c r="AD51" i="123"/>
  <c r="AG51" i="123"/>
  <c r="AJ51" i="123"/>
  <c r="AM51" i="123"/>
  <c r="AP51" i="123"/>
  <c r="AS51" i="123"/>
  <c r="AV51" i="123"/>
  <c r="AY51" i="123"/>
  <c r="BB51" i="123"/>
  <c r="BE51" i="123"/>
  <c r="BH51" i="123"/>
  <c r="BK51" i="123"/>
  <c r="BN51" i="123"/>
  <c r="BQ51" i="123"/>
  <c r="BT51" i="123"/>
  <c r="BW51" i="123"/>
  <c r="BZ51" i="123"/>
  <c r="CC51" i="123"/>
  <c r="CF51" i="123"/>
  <c r="CI51" i="123"/>
  <c r="F50" i="123"/>
  <c r="I50" i="123"/>
  <c r="L50" i="123"/>
  <c r="O50" i="123"/>
  <c r="R50" i="123"/>
  <c r="U50" i="123"/>
  <c r="X50" i="123"/>
  <c r="AA50" i="123"/>
  <c r="AD50" i="123"/>
  <c r="AG50" i="123"/>
  <c r="AJ50" i="123"/>
  <c r="AM50" i="123"/>
  <c r="AP50" i="123"/>
  <c r="AS50" i="123"/>
  <c r="AV50" i="123"/>
  <c r="AY50" i="123"/>
  <c r="BB50" i="123"/>
  <c r="BE50" i="123"/>
  <c r="BH50" i="123"/>
  <c r="BK50" i="123"/>
  <c r="BN50" i="123"/>
  <c r="BQ50" i="123"/>
  <c r="BT50" i="123"/>
  <c r="BW50" i="123"/>
  <c r="BZ50" i="123"/>
  <c r="CC50" i="123"/>
  <c r="CF50" i="123"/>
  <c r="CI50" i="123"/>
  <c r="F49" i="123"/>
  <c r="I49" i="123"/>
  <c r="L49" i="123"/>
  <c r="O49" i="123"/>
  <c r="R49" i="123"/>
  <c r="U49" i="123"/>
  <c r="X49" i="123"/>
  <c r="AA49" i="123"/>
  <c r="AD49" i="123"/>
  <c r="AG49" i="123"/>
  <c r="AJ49" i="123"/>
  <c r="AM49" i="123"/>
  <c r="AP49" i="123"/>
  <c r="AS49" i="123"/>
  <c r="AV49" i="123"/>
  <c r="AY49" i="123"/>
  <c r="BB49" i="123"/>
  <c r="BE49" i="123"/>
  <c r="BH49" i="123"/>
  <c r="BK49" i="123"/>
  <c r="BN49" i="123"/>
  <c r="BQ49" i="123"/>
  <c r="BT49" i="123"/>
  <c r="BW49" i="123"/>
  <c r="BZ49" i="123"/>
  <c r="CC49" i="123"/>
  <c r="CF49" i="123"/>
  <c r="CI49" i="123"/>
  <c r="F48" i="123"/>
  <c r="I48" i="123"/>
  <c r="L48" i="123"/>
  <c r="O48" i="123"/>
  <c r="R48" i="123"/>
  <c r="U48" i="123"/>
  <c r="X48" i="123"/>
  <c r="AA48" i="123"/>
  <c r="AD48" i="123"/>
  <c r="AG48" i="123"/>
  <c r="AJ48" i="123"/>
  <c r="AM48" i="123"/>
  <c r="AP48" i="123"/>
  <c r="AS48" i="123"/>
  <c r="AV48" i="123"/>
  <c r="AY48" i="123"/>
  <c r="BB48" i="123"/>
  <c r="BE48" i="123"/>
  <c r="BH48" i="123"/>
  <c r="BK48" i="123"/>
  <c r="BN48" i="123"/>
  <c r="BQ48" i="123"/>
  <c r="BT48" i="123"/>
  <c r="BW48" i="123"/>
  <c r="BZ48" i="123"/>
  <c r="CC48" i="123"/>
  <c r="CF48" i="123"/>
  <c r="CI48" i="123"/>
  <c r="F47" i="123"/>
  <c r="I47" i="123"/>
  <c r="L47" i="123"/>
  <c r="O47" i="123"/>
  <c r="R47" i="123"/>
  <c r="U47" i="123"/>
  <c r="X47" i="123"/>
  <c r="AA47" i="123"/>
  <c r="AD47" i="123"/>
  <c r="AG47" i="123"/>
  <c r="AJ47" i="123"/>
  <c r="AM47" i="123"/>
  <c r="AP47" i="123"/>
  <c r="AS47" i="123"/>
  <c r="AV47" i="123"/>
  <c r="AY47" i="123"/>
  <c r="BB47" i="123"/>
  <c r="BE47" i="123"/>
  <c r="BH47" i="123"/>
  <c r="BK47" i="123"/>
  <c r="BN47" i="123"/>
  <c r="BQ47" i="123"/>
  <c r="BT47" i="123"/>
  <c r="BW47" i="123"/>
  <c r="BZ47" i="123"/>
  <c r="CC47" i="123"/>
  <c r="CF47" i="123"/>
  <c r="CI47" i="123"/>
  <c r="F46" i="123"/>
  <c r="I46" i="123"/>
  <c r="L46" i="123"/>
  <c r="O46" i="123"/>
  <c r="R46" i="123"/>
  <c r="U46" i="123"/>
  <c r="X46" i="123"/>
  <c r="AA46" i="123"/>
  <c r="AD46" i="123"/>
  <c r="AG46" i="123"/>
  <c r="AJ46" i="123"/>
  <c r="AM46" i="123"/>
  <c r="AP46" i="123"/>
  <c r="AS46" i="123"/>
  <c r="AV46" i="123"/>
  <c r="AY46" i="123"/>
  <c r="BB46" i="123"/>
  <c r="BE46" i="123"/>
  <c r="BH46" i="123"/>
  <c r="BK46" i="123"/>
  <c r="BN46" i="123"/>
  <c r="BQ46" i="123"/>
  <c r="BT46" i="123"/>
  <c r="BW46" i="123"/>
  <c r="BZ46" i="123"/>
  <c r="CC46" i="123"/>
  <c r="CF46" i="123"/>
  <c r="CI46" i="123"/>
  <c r="F45" i="123"/>
  <c r="I45" i="123"/>
  <c r="L45" i="123"/>
  <c r="O45" i="123"/>
  <c r="R45" i="123"/>
  <c r="U45" i="123"/>
  <c r="X45" i="123"/>
  <c r="AA45" i="123"/>
  <c r="AD45" i="123"/>
  <c r="AG45" i="123"/>
  <c r="AJ45" i="123"/>
  <c r="AM45" i="123"/>
  <c r="AP45" i="123"/>
  <c r="AS45" i="123"/>
  <c r="AV45" i="123"/>
  <c r="AY45" i="123"/>
  <c r="BB45" i="123"/>
  <c r="BE45" i="123"/>
  <c r="BH45" i="123"/>
  <c r="BK45" i="123"/>
  <c r="BN45" i="123"/>
  <c r="BQ45" i="123"/>
  <c r="BT45" i="123"/>
  <c r="BW45" i="123"/>
  <c r="BZ45" i="123"/>
  <c r="CC45" i="123"/>
  <c r="CF45" i="123"/>
  <c r="CI45" i="123"/>
  <c r="F42" i="123"/>
  <c r="I42" i="123"/>
  <c r="L42" i="123"/>
  <c r="O42" i="123"/>
  <c r="R42" i="123"/>
  <c r="U42" i="123"/>
  <c r="X42" i="123"/>
  <c r="AA42" i="123"/>
  <c r="AD42" i="123"/>
  <c r="AG42" i="123"/>
  <c r="AJ42" i="123"/>
  <c r="AM42" i="123"/>
  <c r="AP42" i="123"/>
  <c r="AS42" i="123"/>
  <c r="AV42" i="123"/>
  <c r="AY42" i="123"/>
  <c r="BB42" i="123"/>
  <c r="BE42" i="123"/>
  <c r="BH42" i="123"/>
  <c r="BK42" i="123"/>
  <c r="BN42" i="123"/>
  <c r="BQ42" i="123"/>
  <c r="BT42" i="123"/>
  <c r="BW42" i="123"/>
  <c r="BZ42" i="123"/>
  <c r="CC42" i="123"/>
  <c r="CF42" i="123"/>
  <c r="CI42" i="123"/>
  <c r="F41" i="123"/>
  <c r="I41" i="123"/>
  <c r="L41" i="123"/>
  <c r="O41" i="123"/>
  <c r="R41" i="123"/>
  <c r="U41" i="123"/>
  <c r="X41" i="123"/>
  <c r="AA41" i="123"/>
  <c r="AD41" i="123"/>
  <c r="AG41" i="123"/>
  <c r="AJ41" i="123"/>
  <c r="AM41" i="123"/>
  <c r="AP41" i="123"/>
  <c r="AS41" i="123"/>
  <c r="AV41" i="123"/>
  <c r="AY41" i="123"/>
  <c r="BB41" i="123"/>
  <c r="BE41" i="123"/>
  <c r="BH41" i="123"/>
  <c r="BK41" i="123"/>
  <c r="BN41" i="123"/>
  <c r="BQ41" i="123"/>
  <c r="BT41" i="123"/>
  <c r="BW41" i="123"/>
  <c r="BZ41" i="123"/>
  <c r="CC41" i="123"/>
  <c r="CF41" i="123"/>
  <c r="CI41" i="123"/>
  <c r="F40" i="123"/>
  <c r="I40" i="123"/>
  <c r="L40" i="123"/>
  <c r="O40" i="123"/>
  <c r="R40" i="123"/>
  <c r="U40" i="123"/>
  <c r="X40" i="123"/>
  <c r="AA40" i="123"/>
  <c r="AD40" i="123"/>
  <c r="AG40" i="123"/>
  <c r="AJ40" i="123"/>
  <c r="AM40" i="123"/>
  <c r="AP40" i="123"/>
  <c r="AS40" i="123"/>
  <c r="AV40" i="123"/>
  <c r="AY40" i="123"/>
  <c r="BB40" i="123"/>
  <c r="BE40" i="123"/>
  <c r="BH40" i="123"/>
  <c r="BK40" i="123"/>
  <c r="BN40" i="123"/>
  <c r="BQ40" i="123"/>
  <c r="BT40" i="123"/>
  <c r="BW40" i="123"/>
  <c r="BZ40" i="123"/>
  <c r="CC40" i="123"/>
  <c r="CF40" i="123"/>
  <c r="CI40" i="123"/>
  <c r="F39" i="123"/>
  <c r="I39" i="123"/>
  <c r="L39" i="123"/>
  <c r="O39" i="123"/>
  <c r="R39" i="123"/>
  <c r="U39" i="123"/>
  <c r="X39" i="123"/>
  <c r="AA39" i="123"/>
  <c r="AD39" i="123"/>
  <c r="AG39" i="123"/>
  <c r="AJ39" i="123"/>
  <c r="AM39" i="123"/>
  <c r="AP39" i="123"/>
  <c r="AS39" i="123"/>
  <c r="AV39" i="123"/>
  <c r="AY39" i="123"/>
  <c r="BB39" i="123"/>
  <c r="BE39" i="123"/>
  <c r="BH39" i="123"/>
  <c r="BK39" i="123"/>
  <c r="BN39" i="123"/>
  <c r="BQ39" i="123"/>
  <c r="BT39" i="123"/>
  <c r="BW39" i="123"/>
  <c r="BZ39" i="123"/>
  <c r="CC39" i="123"/>
  <c r="CF39" i="123"/>
  <c r="CI39" i="123"/>
  <c r="F38" i="123"/>
  <c r="I38" i="123"/>
  <c r="L38" i="123"/>
  <c r="O38" i="123"/>
  <c r="R38" i="123"/>
  <c r="U38" i="123"/>
  <c r="X38" i="123"/>
  <c r="AA38" i="123"/>
  <c r="AD38" i="123"/>
  <c r="AG38" i="123"/>
  <c r="AJ38" i="123"/>
  <c r="AM38" i="123"/>
  <c r="AP38" i="123"/>
  <c r="AS38" i="123"/>
  <c r="AV38" i="123"/>
  <c r="AY38" i="123"/>
  <c r="BB38" i="123"/>
  <c r="BE38" i="123"/>
  <c r="BH38" i="123"/>
  <c r="BK38" i="123"/>
  <c r="BN38" i="123"/>
  <c r="BQ38" i="123"/>
  <c r="BT38" i="123"/>
  <c r="BW38" i="123"/>
  <c r="BZ38" i="123"/>
  <c r="CC38" i="123"/>
  <c r="CF38" i="123"/>
  <c r="CI38" i="123"/>
  <c r="F37" i="123"/>
  <c r="I37" i="123"/>
  <c r="L37" i="123"/>
  <c r="O37" i="123"/>
  <c r="R37" i="123"/>
  <c r="U37" i="123"/>
  <c r="X37" i="123"/>
  <c r="AA37" i="123"/>
  <c r="AD37" i="123"/>
  <c r="AG37" i="123"/>
  <c r="AJ37" i="123"/>
  <c r="AM37" i="123"/>
  <c r="AP37" i="123"/>
  <c r="AS37" i="123"/>
  <c r="AV37" i="123"/>
  <c r="AY37" i="123"/>
  <c r="BB37" i="123"/>
  <c r="BE37" i="123"/>
  <c r="BH37" i="123"/>
  <c r="BK37" i="123"/>
  <c r="BN37" i="123"/>
  <c r="BQ37" i="123"/>
  <c r="BT37" i="123"/>
  <c r="BW37" i="123"/>
  <c r="BZ37" i="123"/>
  <c r="CC37" i="123"/>
  <c r="CF37" i="123"/>
  <c r="CI37" i="123"/>
  <c r="F36" i="123"/>
  <c r="I36" i="123"/>
  <c r="L36" i="123"/>
  <c r="O36" i="123"/>
  <c r="R36" i="123"/>
  <c r="U36" i="123"/>
  <c r="X36" i="123"/>
  <c r="AA36" i="123"/>
  <c r="AD36" i="123"/>
  <c r="AG36" i="123"/>
  <c r="AJ36" i="123"/>
  <c r="AM36" i="123"/>
  <c r="AP36" i="123"/>
  <c r="AS36" i="123"/>
  <c r="AV36" i="123"/>
  <c r="AY36" i="123"/>
  <c r="BB36" i="123"/>
  <c r="BE36" i="123"/>
  <c r="BH36" i="123"/>
  <c r="BK36" i="123"/>
  <c r="BN36" i="123"/>
  <c r="BQ36" i="123"/>
  <c r="BT36" i="123"/>
  <c r="BW36" i="123"/>
  <c r="BZ36" i="123"/>
  <c r="CC36" i="123"/>
  <c r="CF36" i="123"/>
  <c r="CI36" i="123"/>
  <c r="F34" i="123"/>
  <c r="I34" i="123"/>
  <c r="L34" i="123"/>
  <c r="O34" i="123"/>
  <c r="R34" i="123"/>
  <c r="U34" i="123"/>
  <c r="X34" i="123"/>
  <c r="AA34" i="123"/>
  <c r="AD34" i="123"/>
  <c r="AG34" i="123"/>
  <c r="AJ34" i="123"/>
  <c r="AM34" i="123"/>
  <c r="AP34" i="123"/>
  <c r="AS34" i="123"/>
  <c r="AV34" i="123"/>
  <c r="AY34" i="123"/>
  <c r="BB34" i="123"/>
  <c r="BE34" i="123"/>
  <c r="BH34" i="123"/>
  <c r="BK34" i="123"/>
  <c r="BN34" i="123"/>
  <c r="BQ34" i="123"/>
  <c r="BT34" i="123"/>
  <c r="BW34" i="123"/>
  <c r="BZ34" i="123"/>
  <c r="CC34" i="123"/>
  <c r="CF34" i="123"/>
  <c r="CI34" i="123"/>
  <c r="F33" i="123"/>
  <c r="I33" i="123"/>
  <c r="L33" i="123"/>
  <c r="O33" i="123"/>
  <c r="R33" i="123"/>
  <c r="U33" i="123"/>
  <c r="X33" i="123"/>
  <c r="AA33" i="123"/>
  <c r="AD33" i="123"/>
  <c r="AG33" i="123"/>
  <c r="AJ33" i="123"/>
  <c r="AM33" i="123"/>
  <c r="AP33" i="123"/>
  <c r="AS33" i="123"/>
  <c r="AV33" i="123"/>
  <c r="AY33" i="123"/>
  <c r="BB33" i="123"/>
  <c r="BE33" i="123"/>
  <c r="BH33" i="123"/>
  <c r="BK33" i="123"/>
  <c r="BN33" i="123"/>
  <c r="BQ33" i="123"/>
  <c r="BT33" i="123"/>
  <c r="BW33" i="123"/>
  <c r="BZ33" i="123"/>
  <c r="CC33" i="123"/>
  <c r="CF33" i="123" s="1"/>
  <c r="CI33" i="123" s="1"/>
  <c r="F32" i="123"/>
  <c r="I32" i="123"/>
  <c r="L32" i="123"/>
  <c r="O32" i="123"/>
  <c r="R32" i="123"/>
  <c r="U32" i="123"/>
  <c r="X32" i="123"/>
  <c r="AA32" i="123"/>
  <c r="AD32" i="123"/>
  <c r="AG32" i="123"/>
  <c r="AJ32" i="123"/>
  <c r="AM32" i="123"/>
  <c r="AP32" i="123"/>
  <c r="AS32" i="123"/>
  <c r="AV32" i="123"/>
  <c r="AY32" i="123"/>
  <c r="BB32" i="123"/>
  <c r="BE32" i="123"/>
  <c r="BH32" i="123"/>
  <c r="BK32" i="123"/>
  <c r="BN32" i="123"/>
  <c r="BQ32" i="123"/>
  <c r="BT32" i="123"/>
  <c r="BW32" i="123"/>
  <c r="BZ32" i="123"/>
  <c r="CC32" i="123"/>
  <c r="CF32" i="123"/>
  <c r="CI32" i="123"/>
  <c r="F31" i="123"/>
  <c r="I31" i="123"/>
  <c r="L31" i="123"/>
  <c r="O31" i="123"/>
  <c r="R31" i="123"/>
  <c r="U31" i="123"/>
  <c r="X31" i="123"/>
  <c r="AA31" i="123"/>
  <c r="AD31" i="123"/>
  <c r="AG31" i="123"/>
  <c r="AJ31" i="123"/>
  <c r="AM31" i="123"/>
  <c r="AP31" i="123"/>
  <c r="AS31" i="123"/>
  <c r="AV31" i="123"/>
  <c r="AY31" i="123"/>
  <c r="BB31" i="123"/>
  <c r="BE31" i="123"/>
  <c r="BH31" i="123"/>
  <c r="BK31" i="123"/>
  <c r="BN31" i="123"/>
  <c r="BQ31" i="123"/>
  <c r="BT31" i="123"/>
  <c r="BW31" i="123"/>
  <c r="BZ31" i="123"/>
  <c r="CC31" i="123"/>
  <c r="CF31" i="123"/>
  <c r="CI31" i="123"/>
  <c r="F30" i="123"/>
  <c r="I30" i="123"/>
  <c r="L30" i="123"/>
  <c r="O30" i="123"/>
  <c r="R30" i="123"/>
  <c r="U30" i="123"/>
  <c r="X30" i="123"/>
  <c r="AA30" i="123"/>
  <c r="AD30" i="123"/>
  <c r="AG30" i="123"/>
  <c r="AJ30" i="123"/>
  <c r="AM30" i="123"/>
  <c r="AP30" i="123"/>
  <c r="AS30" i="123"/>
  <c r="AV30" i="123"/>
  <c r="AY30" i="123"/>
  <c r="BB30" i="123"/>
  <c r="BE30" i="123"/>
  <c r="BH30" i="123"/>
  <c r="BK30" i="123"/>
  <c r="BN30" i="123"/>
  <c r="BQ30" i="123"/>
  <c r="BT30" i="123"/>
  <c r="BW30" i="123"/>
  <c r="BZ30" i="123"/>
  <c r="CC30" i="123"/>
  <c r="CF30" i="123"/>
  <c r="CI30" i="123"/>
  <c r="F29" i="123"/>
  <c r="I29" i="123"/>
  <c r="L29" i="123"/>
  <c r="O29" i="123"/>
  <c r="R29" i="123"/>
  <c r="U29" i="123"/>
  <c r="X29" i="123"/>
  <c r="AA29" i="123"/>
  <c r="AD29" i="123"/>
  <c r="AG29" i="123"/>
  <c r="AJ29" i="123"/>
  <c r="AM29" i="123"/>
  <c r="AP29" i="123"/>
  <c r="AS29" i="123"/>
  <c r="AV29" i="123"/>
  <c r="AY29" i="123"/>
  <c r="BB29" i="123"/>
  <c r="BE29" i="123"/>
  <c r="BH29" i="123"/>
  <c r="BK29" i="123"/>
  <c r="BN29" i="123"/>
  <c r="BQ29" i="123"/>
  <c r="BT29" i="123"/>
  <c r="BW29" i="123"/>
  <c r="BZ29" i="123"/>
  <c r="CC29" i="123"/>
  <c r="CF29" i="123"/>
  <c r="CI29" i="123"/>
  <c r="F28" i="123"/>
  <c r="I28" i="123"/>
  <c r="L28" i="123"/>
  <c r="O28" i="123"/>
  <c r="R28" i="123"/>
  <c r="U28" i="123"/>
  <c r="X28" i="123"/>
  <c r="AA28" i="123"/>
  <c r="AD28" i="123"/>
  <c r="AG28" i="123"/>
  <c r="AJ28" i="123"/>
  <c r="AM28" i="123"/>
  <c r="AP28" i="123"/>
  <c r="AS28" i="123"/>
  <c r="AV28" i="123"/>
  <c r="AY28" i="123"/>
  <c r="BB28" i="123"/>
  <c r="BE28" i="123"/>
  <c r="BH28" i="123"/>
  <c r="BK28" i="123"/>
  <c r="BN28" i="123"/>
  <c r="BQ28" i="123"/>
  <c r="BT28" i="123"/>
  <c r="BW28" i="123"/>
  <c r="BZ28" i="123"/>
  <c r="CC28" i="123"/>
  <c r="CF28" i="123"/>
  <c r="CI28" i="123"/>
  <c r="F25" i="123"/>
  <c r="I25" i="123"/>
  <c r="L25" i="123"/>
  <c r="O25" i="123"/>
  <c r="R25" i="123"/>
  <c r="U25" i="123"/>
  <c r="X25" i="123"/>
  <c r="AA25" i="123"/>
  <c r="AD25" i="123"/>
  <c r="AG25" i="123"/>
  <c r="AJ25" i="123"/>
  <c r="AM25" i="123"/>
  <c r="AP25" i="123"/>
  <c r="AS25" i="123"/>
  <c r="AV25" i="123"/>
  <c r="AY25" i="123"/>
  <c r="BB25" i="123"/>
  <c r="BE25" i="123"/>
  <c r="BH25" i="123"/>
  <c r="BK25" i="123"/>
  <c r="BN25" i="123"/>
  <c r="BQ25" i="123"/>
  <c r="BT25" i="123"/>
  <c r="BW25" i="123"/>
  <c r="BZ25" i="123"/>
  <c r="CC25" i="123"/>
  <c r="CF25" i="123"/>
  <c r="CI25" i="123"/>
  <c r="F24" i="123"/>
  <c r="I24" i="123"/>
  <c r="L24" i="123"/>
  <c r="O24" i="123"/>
  <c r="R24" i="123"/>
  <c r="U24" i="123"/>
  <c r="X24" i="123"/>
  <c r="AA24" i="123"/>
  <c r="AD24" i="123"/>
  <c r="AG24" i="123"/>
  <c r="AJ24" i="123"/>
  <c r="AM24" i="123"/>
  <c r="AP24" i="123"/>
  <c r="AS24" i="123"/>
  <c r="AV24" i="123"/>
  <c r="AY24" i="123"/>
  <c r="BB24" i="123"/>
  <c r="BE24" i="123"/>
  <c r="BH24" i="123"/>
  <c r="BK24" i="123"/>
  <c r="BN24" i="123"/>
  <c r="BQ24" i="123"/>
  <c r="BT24" i="123"/>
  <c r="BW24" i="123"/>
  <c r="BZ24" i="123"/>
  <c r="CC24" i="123"/>
  <c r="CF24" i="123" s="1"/>
  <c r="CI24" i="123" s="1"/>
  <c r="F21" i="123"/>
  <c r="I21" i="123"/>
  <c r="L21" i="123"/>
  <c r="O21" i="123"/>
  <c r="R21" i="123"/>
  <c r="U21" i="123"/>
  <c r="X21" i="123"/>
  <c r="AA21" i="123"/>
  <c r="AD21" i="123"/>
  <c r="AG21" i="123"/>
  <c r="AJ21" i="123"/>
  <c r="AM21" i="123"/>
  <c r="AP21" i="123"/>
  <c r="AS21" i="123"/>
  <c r="AV21" i="123"/>
  <c r="AY21" i="123"/>
  <c r="BB21" i="123"/>
  <c r="BE21" i="123"/>
  <c r="BH21" i="123"/>
  <c r="BK21" i="123"/>
  <c r="BN21" i="123"/>
  <c r="BQ21" i="123"/>
  <c r="BT21" i="123"/>
  <c r="BW21" i="123"/>
  <c r="BZ21" i="123"/>
  <c r="CC21" i="123"/>
  <c r="CF21" i="123"/>
  <c r="CI21" i="123"/>
  <c r="F20" i="123"/>
  <c r="I20" i="123"/>
  <c r="L20" i="123"/>
  <c r="O20" i="123"/>
  <c r="R20" i="123"/>
  <c r="U20" i="123"/>
  <c r="X20" i="123"/>
  <c r="AA20" i="123"/>
  <c r="AD20" i="123"/>
  <c r="AG20" i="123"/>
  <c r="AJ20" i="123"/>
  <c r="AM20" i="123"/>
  <c r="AP20" i="123"/>
  <c r="AS20" i="123"/>
  <c r="AV20" i="123"/>
  <c r="AY20" i="123"/>
  <c r="BB20" i="123"/>
  <c r="BE20" i="123"/>
  <c r="BH20" i="123"/>
  <c r="BK20" i="123"/>
  <c r="BN20" i="123"/>
  <c r="BQ20" i="123"/>
  <c r="BT20" i="123"/>
  <c r="BW20" i="123"/>
  <c r="BZ20" i="123"/>
  <c r="CC20" i="123"/>
  <c r="CF20" i="123"/>
  <c r="CI20" i="123"/>
  <c r="F19" i="123"/>
  <c r="I19" i="123"/>
  <c r="L19" i="123"/>
  <c r="O19" i="123"/>
  <c r="R19" i="123"/>
  <c r="U19" i="123"/>
  <c r="X19" i="123"/>
  <c r="AA19" i="123"/>
  <c r="AD19" i="123"/>
  <c r="AG19" i="123"/>
  <c r="AJ19" i="123"/>
  <c r="AM19" i="123"/>
  <c r="AP19" i="123"/>
  <c r="AS19" i="123"/>
  <c r="AV19" i="123"/>
  <c r="AY19" i="123"/>
  <c r="BB19" i="123"/>
  <c r="BE19" i="123"/>
  <c r="BH19" i="123"/>
  <c r="BK19" i="123"/>
  <c r="BN19" i="123"/>
  <c r="BQ19" i="123"/>
  <c r="BT19" i="123"/>
  <c r="BW19" i="123"/>
  <c r="BZ19" i="123" s="1"/>
  <c r="F18" i="123"/>
  <c r="I18" i="123"/>
  <c r="L18" i="123"/>
  <c r="O18" i="123"/>
  <c r="R18" i="123"/>
  <c r="U18" i="123"/>
  <c r="X18" i="123"/>
  <c r="AA18" i="123"/>
  <c r="AD18" i="123"/>
  <c r="AG18" i="123"/>
  <c r="AJ18" i="123"/>
  <c r="AM18" i="123"/>
  <c r="AP18" i="123"/>
  <c r="AS18" i="123"/>
  <c r="AV18" i="123"/>
  <c r="AY18" i="123"/>
  <c r="BB18" i="123"/>
  <c r="BE18" i="123"/>
  <c r="BH18" i="123"/>
  <c r="BK18" i="123"/>
  <c r="BN18" i="123"/>
  <c r="BQ18" i="123"/>
  <c r="BT18" i="123"/>
  <c r="BW18" i="123"/>
  <c r="BZ18" i="123"/>
  <c r="CC18" i="123"/>
  <c r="CF18" i="123"/>
  <c r="CI18" i="123"/>
  <c r="F16" i="123"/>
  <c r="I16" i="123"/>
  <c r="L16" i="123"/>
  <c r="O16" i="123"/>
  <c r="R16" i="123"/>
  <c r="U16" i="123"/>
  <c r="X16" i="123"/>
  <c r="AA16" i="123"/>
  <c r="AD16" i="123"/>
  <c r="AG16" i="123"/>
  <c r="AJ16" i="123"/>
  <c r="AM16" i="123"/>
  <c r="AP16" i="123"/>
  <c r="AS16" i="123"/>
  <c r="AV16" i="123"/>
  <c r="AY16" i="123"/>
  <c r="BB16" i="123"/>
  <c r="BE16" i="123"/>
  <c r="BH16" i="123"/>
  <c r="BK16" i="123"/>
  <c r="BN16" i="123"/>
  <c r="BQ16" i="123"/>
  <c r="BT16" i="123"/>
  <c r="BW16" i="123"/>
  <c r="BZ16" i="123"/>
  <c r="CC16" i="123" s="1"/>
  <c r="CF16" i="123" s="1"/>
  <c r="CI16" i="123" s="1"/>
  <c r="F15" i="123"/>
  <c r="I15" i="123"/>
  <c r="L15" i="123"/>
  <c r="O15" i="123"/>
  <c r="R15" i="123"/>
  <c r="U15" i="123"/>
  <c r="X15" i="123"/>
  <c r="AA15" i="123"/>
  <c r="AD15" i="123"/>
  <c r="AG15" i="123"/>
  <c r="AJ15" i="123"/>
  <c r="AM15" i="123"/>
  <c r="AP15" i="123"/>
  <c r="AS15" i="123"/>
  <c r="AV15" i="123"/>
  <c r="AY15" i="123"/>
  <c r="BB15" i="123"/>
  <c r="BE15" i="123"/>
  <c r="BH15" i="123"/>
  <c r="BK15" i="123"/>
  <c r="BN15" i="123"/>
  <c r="BQ15" i="123"/>
  <c r="BT15" i="123"/>
  <c r="BW15" i="123"/>
  <c r="BZ15" i="123"/>
  <c r="CC15" i="123"/>
  <c r="CF15" i="123"/>
  <c r="CI15" i="123"/>
  <c r="F14" i="123"/>
  <c r="I14" i="123"/>
  <c r="L14" i="123"/>
  <c r="O14" i="123"/>
  <c r="R14" i="123"/>
  <c r="U14" i="123"/>
  <c r="X14" i="123"/>
  <c r="AA14" i="123"/>
  <c r="AD14" i="123"/>
  <c r="AG14" i="123"/>
  <c r="AJ14" i="123"/>
  <c r="AM14" i="123"/>
  <c r="AP14" i="123"/>
  <c r="AS14" i="123"/>
  <c r="AV14" i="123"/>
  <c r="AY14" i="123"/>
  <c r="BB14" i="123"/>
  <c r="BE14" i="123"/>
  <c r="BH14" i="123"/>
  <c r="BK14" i="123"/>
  <c r="BN14" i="123"/>
  <c r="BQ14" i="123"/>
  <c r="BT14" i="123"/>
  <c r="BW14" i="123"/>
  <c r="BZ14" i="123"/>
  <c r="CC14" i="123"/>
  <c r="CF14" i="123"/>
  <c r="CI14" i="123"/>
  <c r="F13" i="123"/>
  <c r="I13" i="123"/>
  <c r="L13" i="123"/>
  <c r="O13" i="123"/>
  <c r="R13" i="123"/>
  <c r="U13" i="123"/>
  <c r="X13" i="123"/>
  <c r="AA13" i="123"/>
  <c r="AD13" i="123"/>
  <c r="AG13" i="123"/>
  <c r="AJ13" i="123"/>
  <c r="AM13" i="123"/>
  <c r="AP13" i="123"/>
  <c r="AS13" i="123"/>
  <c r="AV13" i="123"/>
  <c r="AY13" i="123"/>
  <c r="BB13" i="123"/>
  <c r="BE13" i="123"/>
  <c r="BH13" i="123"/>
  <c r="BK13" i="123"/>
  <c r="BN13" i="123"/>
  <c r="BQ13" i="123"/>
  <c r="BT13" i="123"/>
  <c r="BW13" i="123"/>
  <c r="BZ13" i="123"/>
  <c r="CC13" i="123"/>
  <c r="CF13" i="123"/>
  <c r="CI13" i="123"/>
  <c r="F12" i="123"/>
  <c r="I12" i="123"/>
  <c r="L12" i="123"/>
  <c r="O12" i="123"/>
  <c r="R12" i="123"/>
  <c r="U12" i="123"/>
  <c r="X12" i="123"/>
  <c r="AA12" i="123"/>
  <c r="AD12" i="123"/>
  <c r="AG12" i="123"/>
  <c r="AJ12" i="123"/>
  <c r="AM12" i="123"/>
  <c r="AP12" i="123"/>
  <c r="AS12" i="123"/>
  <c r="AV12" i="123"/>
  <c r="AY12" i="123"/>
  <c r="BB12" i="123"/>
  <c r="BE12" i="123"/>
  <c r="BH12" i="123"/>
  <c r="BK12" i="123"/>
  <c r="BN12" i="123"/>
  <c r="BQ12" i="123"/>
  <c r="BT12" i="123"/>
  <c r="BW12" i="123"/>
  <c r="BZ12" i="123"/>
  <c r="CC12" i="123"/>
  <c r="CF12" i="123"/>
  <c r="CI12" i="123"/>
  <c r="F11" i="123"/>
  <c r="I11" i="123"/>
  <c r="L11" i="123"/>
  <c r="O11" i="123"/>
  <c r="R11" i="123"/>
  <c r="U11" i="123"/>
  <c r="X11" i="123"/>
  <c r="AA11" i="123"/>
  <c r="AD11" i="123"/>
  <c r="AG11" i="123"/>
  <c r="AJ11" i="123"/>
  <c r="AM11" i="123"/>
  <c r="AP11" i="123"/>
  <c r="AS11" i="123"/>
  <c r="AV11" i="123"/>
  <c r="AY11" i="123"/>
  <c r="BB11" i="123"/>
  <c r="BE11" i="123"/>
  <c r="BH11" i="123"/>
  <c r="BK11" i="123"/>
  <c r="BN11" i="123"/>
  <c r="BQ11" i="123"/>
  <c r="BT11" i="123"/>
  <c r="BW11" i="123"/>
  <c r="BZ11" i="123"/>
  <c r="CC11" i="123"/>
  <c r="CF11" i="123"/>
  <c r="CI11" i="123"/>
  <c r="F10" i="123"/>
  <c r="I10" i="123"/>
  <c r="L10" i="123"/>
  <c r="O10" i="123"/>
  <c r="R10" i="123"/>
  <c r="U10" i="123"/>
  <c r="X10" i="123"/>
  <c r="AA10" i="123"/>
  <c r="AD10" i="123"/>
  <c r="AG10" i="123"/>
  <c r="AJ10" i="123"/>
  <c r="AM10" i="123"/>
  <c r="AP10" i="123"/>
  <c r="AS10" i="123"/>
  <c r="AV10" i="123"/>
  <c r="AY10" i="123"/>
  <c r="BB10" i="123"/>
  <c r="BE10" i="123"/>
  <c r="BH10" i="123"/>
  <c r="BK10" i="123"/>
  <c r="BN10" i="123"/>
  <c r="BQ10" i="123"/>
  <c r="BT10" i="123"/>
  <c r="BW10" i="123"/>
  <c r="BZ10" i="123"/>
  <c r="CC10" i="123"/>
  <c r="CF10" i="123"/>
  <c r="CI10" i="123"/>
  <c r="F9" i="123"/>
  <c r="I9" i="123"/>
  <c r="L9" i="123"/>
  <c r="O9" i="123"/>
  <c r="R9" i="123"/>
  <c r="U9" i="123"/>
  <c r="X9" i="123"/>
  <c r="AA9" i="123"/>
  <c r="AD9" i="123"/>
  <c r="AG9" i="123"/>
  <c r="AJ9" i="123"/>
  <c r="AM9" i="123"/>
  <c r="AP9" i="123"/>
  <c r="AS9" i="123"/>
  <c r="AV9" i="123"/>
  <c r="AY9" i="123"/>
  <c r="BB9" i="123"/>
  <c r="BE9" i="123"/>
  <c r="BH9" i="123"/>
  <c r="BK9" i="123"/>
  <c r="BN9" i="123"/>
  <c r="BQ9" i="123"/>
  <c r="BT9" i="123"/>
  <c r="BW9" i="123"/>
  <c r="BZ9" i="123"/>
  <c r="CC9" i="123"/>
  <c r="CF9" i="123"/>
  <c r="CI9" i="123"/>
  <c r="F8" i="123"/>
  <c r="I8" i="123"/>
  <c r="L8" i="123"/>
  <c r="O8" i="123"/>
  <c r="R8" i="123"/>
  <c r="U8" i="123"/>
  <c r="X8" i="123"/>
  <c r="AA8" i="123"/>
  <c r="AD8" i="123"/>
  <c r="AG8" i="123"/>
  <c r="AJ8" i="123"/>
  <c r="AM8" i="123"/>
  <c r="AP8" i="123"/>
  <c r="AS8" i="123"/>
  <c r="AV8" i="123"/>
  <c r="AY8" i="123"/>
  <c r="BB8" i="123"/>
  <c r="BE8" i="123"/>
  <c r="BH8" i="123"/>
  <c r="BK8" i="123"/>
  <c r="BN8" i="123"/>
  <c r="BQ8" i="123"/>
  <c r="BT8" i="123"/>
  <c r="BW8" i="123"/>
  <c r="BZ8" i="123"/>
  <c r="CC8" i="123"/>
  <c r="CF8" i="123"/>
  <c r="CI8" i="123"/>
  <c r="F7" i="123"/>
  <c r="I7" i="123"/>
  <c r="L7" i="123"/>
  <c r="O7" i="123"/>
  <c r="R7" i="123"/>
  <c r="U7" i="123"/>
  <c r="X7" i="123"/>
  <c r="AA7" i="123"/>
  <c r="AD7" i="123"/>
  <c r="AG7" i="123"/>
  <c r="AJ7" i="123"/>
  <c r="AM7" i="123"/>
  <c r="AP7" i="123"/>
  <c r="AS7" i="123"/>
  <c r="AV7" i="123"/>
  <c r="AY7" i="123"/>
  <c r="BB7" i="123"/>
  <c r="BE7" i="123"/>
  <c r="BH7" i="123"/>
  <c r="BK7" i="123"/>
  <c r="BN7" i="123"/>
  <c r="BQ7" i="123"/>
  <c r="BT7" i="123"/>
  <c r="BW7" i="123"/>
  <c r="BZ7" i="123"/>
  <c r="CC7" i="123"/>
  <c r="CF7" i="123" s="1"/>
  <c r="CI7" i="123" s="1"/>
  <c r="F5" i="123"/>
  <c r="I5" i="123"/>
  <c r="L5" i="123"/>
  <c r="O5" i="123"/>
  <c r="R5" i="123"/>
  <c r="U5" i="123"/>
  <c r="X5" i="123"/>
  <c r="AA5" i="123"/>
  <c r="AD5" i="123"/>
  <c r="AG5" i="123"/>
  <c r="AJ5" i="123"/>
  <c r="AM5" i="123"/>
  <c r="AP5" i="123"/>
  <c r="AS5" i="123"/>
  <c r="AV5" i="123"/>
  <c r="AY5" i="123"/>
  <c r="BB5" i="123"/>
  <c r="BE5" i="123"/>
  <c r="BH5" i="123"/>
  <c r="BK5" i="123"/>
  <c r="BN5" i="123"/>
  <c r="BQ5" i="123"/>
  <c r="BT5" i="123"/>
  <c r="BW5" i="123"/>
  <c r="BZ5" i="123"/>
  <c r="CC5" i="123"/>
  <c r="CF5" i="123"/>
  <c r="CI5" i="123"/>
  <c r="F4" i="123"/>
  <c r="I4" i="123"/>
  <c r="L4" i="123"/>
  <c r="O4" i="123"/>
  <c r="R4" i="123"/>
  <c r="U4" i="123"/>
  <c r="X4" i="123"/>
  <c r="AA4" i="123"/>
  <c r="AD4" i="123"/>
  <c r="AG4" i="123"/>
  <c r="AJ4" i="123"/>
  <c r="AM4" i="123"/>
  <c r="AP4" i="123"/>
  <c r="AS4" i="123"/>
  <c r="AV4" i="123"/>
  <c r="AY4" i="123"/>
  <c r="BB4" i="123"/>
  <c r="BE4" i="123"/>
  <c r="BH4" i="123"/>
  <c r="BK4" i="123"/>
  <c r="BN4" i="123"/>
  <c r="BQ4" i="123"/>
  <c r="BT4" i="123"/>
  <c r="BW4" i="123"/>
  <c r="BZ4" i="123"/>
  <c r="CC4" i="123"/>
  <c r="CF4" i="123"/>
  <c r="CI4" i="123"/>
  <c r="CE52" i="123"/>
  <c r="CD52" i="123"/>
  <c r="CB52" i="123"/>
  <c r="CA52" i="123"/>
  <c r="BY52" i="123"/>
  <c r="BX52" i="123"/>
  <c r="BV52" i="123"/>
  <c r="BU52" i="123"/>
  <c r="F27" i="123"/>
  <c r="I27" i="123"/>
  <c r="L27" i="123"/>
  <c r="O27" i="123"/>
  <c r="R27" i="123"/>
  <c r="U27" i="123"/>
  <c r="X27" i="123"/>
  <c r="AA27" i="123"/>
  <c r="AD27" i="123"/>
  <c r="AG27" i="123"/>
  <c r="AJ27" i="123"/>
  <c r="AM27" i="123"/>
  <c r="AP27" i="123"/>
  <c r="AS27" i="123"/>
  <c r="AV27" i="123"/>
  <c r="AY27" i="123"/>
  <c r="BB27" i="123"/>
  <c r="BE27" i="123"/>
  <c r="BH27" i="123"/>
  <c r="BK27" i="123"/>
  <c r="BN27" i="123"/>
  <c r="BQ27" i="123"/>
  <c r="BT27" i="123"/>
  <c r="BW27" i="123"/>
  <c r="BZ27" i="123"/>
  <c r="CC27" i="123" s="1"/>
  <c r="CF27" i="123" s="1"/>
  <c r="CI27" i="123" s="1"/>
  <c r="G38" i="145"/>
  <c r="G50" i="145"/>
  <c r="G32" i="145"/>
  <c r="G21" i="145"/>
  <c r="G20" i="145"/>
  <c r="G19" i="145"/>
  <c r="G18" i="145"/>
  <c r="G17" i="145"/>
  <c r="G16" i="145"/>
  <c r="G15" i="145"/>
  <c r="G14" i="145"/>
  <c r="G12" i="145"/>
  <c r="G38" i="144"/>
  <c r="G50" i="144"/>
  <c r="G32" i="144"/>
  <c r="G11" i="144"/>
  <c r="G12" i="144"/>
  <c r="G14" i="144"/>
  <c r="G15" i="144"/>
  <c r="G16" i="144"/>
  <c r="G17" i="144"/>
  <c r="G18" i="144"/>
  <c r="G19" i="144"/>
  <c r="G20" i="144"/>
  <c r="G21" i="144"/>
  <c r="G22" i="144"/>
  <c r="G23" i="144"/>
  <c r="G34" i="144"/>
  <c r="BS52" i="123"/>
  <c r="BR52" i="123"/>
  <c r="BT43" i="123"/>
  <c r="F6" i="123"/>
  <c r="I6" i="123"/>
  <c r="L6" i="123"/>
  <c r="O6" i="123"/>
  <c r="R6" i="123"/>
  <c r="U6" i="123"/>
  <c r="X6" i="123"/>
  <c r="AA6" i="123"/>
  <c r="AD6" i="123"/>
  <c r="AG6" i="123"/>
  <c r="AJ6" i="123"/>
  <c r="AM6" i="123"/>
  <c r="AP6" i="123"/>
  <c r="AS6" i="123"/>
  <c r="AV6" i="123"/>
  <c r="AY6" i="123"/>
  <c r="BB6" i="123"/>
  <c r="BE6" i="123"/>
  <c r="BH6" i="123"/>
  <c r="BK6" i="123"/>
  <c r="BN6" i="123"/>
  <c r="BQ6" i="123"/>
  <c r="BT6" i="123"/>
  <c r="BW6" i="123"/>
  <c r="BP52" i="123"/>
  <c r="BO52" i="123"/>
  <c r="F43" i="123"/>
  <c r="I43" i="123"/>
  <c r="L43" i="123"/>
  <c r="O43" i="123"/>
  <c r="R43" i="123"/>
  <c r="U43" i="123"/>
  <c r="X43" i="123"/>
  <c r="AA43" i="123"/>
  <c r="AD43" i="123"/>
  <c r="AG43" i="123"/>
  <c r="AJ43" i="123"/>
  <c r="AM43" i="123"/>
  <c r="AP43" i="123"/>
  <c r="AS43" i="123"/>
  <c r="AV43" i="123"/>
  <c r="AY43" i="123"/>
  <c r="BB43" i="123"/>
  <c r="BE43" i="123"/>
  <c r="BH43" i="123"/>
  <c r="BK43" i="123"/>
  <c r="BN43" i="123"/>
  <c r="F35" i="123"/>
  <c r="I35" i="123"/>
  <c r="L35" i="123"/>
  <c r="O35" i="123"/>
  <c r="R35" i="123"/>
  <c r="U35" i="123"/>
  <c r="X35" i="123"/>
  <c r="AA35" i="123"/>
  <c r="AD35" i="123"/>
  <c r="AG35" i="123"/>
  <c r="AJ35" i="123"/>
  <c r="AM35" i="123"/>
  <c r="AP35" i="123"/>
  <c r="AS35" i="123"/>
  <c r="AV35" i="123"/>
  <c r="AY35" i="123"/>
  <c r="BB35" i="123"/>
  <c r="BE35" i="123"/>
  <c r="BH35" i="123"/>
  <c r="BK35" i="123"/>
  <c r="BN35" i="123"/>
  <c r="BQ35" i="123"/>
  <c r="BT35" i="123"/>
  <c r="BW35" i="123"/>
  <c r="BZ35" i="123"/>
  <c r="CC35" i="123"/>
  <c r="CF35" i="123"/>
  <c r="CI35" i="123"/>
  <c r="F22" i="123"/>
  <c r="I22" i="123"/>
  <c r="L22" i="123"/>
  <c r="O22" i="123"/>
  <c r="R22" i="123"/>
  <c r="U22" i="123"/>
  <c r="X22" i="123"/>
  <c r="AA22" i="123"/>
  <c r="AD22" i="123"/>
  <c r="AG22" i="123"/>
  <c r="AJ22" i="123"/>
  <c r="AM22" i="123"/>
  <c r="AP22" i="123"/>
  <c r="AS22" i="123"/>
  <c r="AV22" i="123"/>
  <c r="AY22" i="123"/>
  <c r="BB22" i="123"/>
  <c r="BE22" i="123"/>
  <c r="BH22" i="123"/>
  <c r="BK22" i="123"/>
  <c r="BN22" i="123"/>
  <c r="BQ22" i="123"/>
  <c r="F17" i="123"/>
  <c r="I17" i="123"/>
  <c r="L17" i="123"/>
  <c r="O17" i="123"/>
  <c r="R17" i="123"/>
  <c r="U17" i="123"/>
  <c r="X17" i="123"/>
  <c r="AA17" i="123"/>
  <c r="AD17" i="123"/>
  <c r="AG17" i="123"/>
  <c r="AJ17" i="123"/>
  <c r="AM17" i="123"/>
  <c r="AP17" i="123"/>
  <c r="AS17" i="123"/>
  <c r="AV17" i="123"/>
  <c r="AY17" i="123"/>
  <c r="BB17" i="123"/>
  <c r="BE17" i="123"/>
  <c r="BH17" i="123"/>
  <c r="BK17" i="123"/>
  <c r="BN17" i="123"/>
  <c r="BQ17" i="123"/>
  <c r="BM52" i="123"/>
  <c r="BL52" i="123"/>
  <c r="F44" i="123"/>
  <c r="I44" i="123"/>
  <c r="L44" i="123"/>
  <c r="O44" i="123"/>
  <c r="R44" i="123"/>
  <c r="U44" i="123"/>
  <c r="X44" i="123"/>
  <c r="AA44" i="123"/>
  <c r="AD44" i="123"/>
  <c r="AG44" i="123"/>
  <c r="AJ44" i="123"/>
  <c r="AM44" i="123"/>
  <c r="AP44" i="123"/>
  <c r="AS44" i="123"/>
  <c r="AV44" i="123"/>
  <c r="AY44" i="123"/>
  <c r="BB44" i="123"/>
  <c r="BE44" i="123"/>
  <c r="BH44" i="123"/>
  <c r="BK44" i="123"/>
  <c r="BN44" i="123"/>
  <c r="BQ44" i="123"/>
  <c r="BT44" i="123"/>
  <c r="BW44" i="123"/>
  <c r="BZ44" i="123"/>
  <c r="CC44" i="123"/>
  <c r="CF44" i="123"/>
  <c r="CI44" i="123"/>
  <c r="G38" i="143"/>
  <c r="G50" i="143"/>
  <c r="G32" i="143"/>
  <c r="G21" i="143"/>
  <c r="G20" i="143"/>
  <c r="G19" i="143"/>
  <c r="G18" i="143"/>
  <c r="G17" i="143"/>
  <c r="G16" i="143"/>
  <c r="G15" i="143"/>
  <c r="G14" i="143"/>
  <c r="G12" i="143"/>
  <c r="G11" i="143"/>
  <c r="G10" i="143"/>
  <c r="G22" i="143"/>
  <c r="G23" i="143"/>
  <c r="G20" i="141"/>
  <c r="G17" i="141"/>
  <c r="M9" i="142"/>
  <c r="K9" i="142"/>
  <c r="F9" i="142"/>
  <c r="H9" i="142"/>
  <c r="I9" i="142"/>
  <c r="L31" i="142"/>
  <c r="J31" i="142"/>
  <c r="M2" i="142"/>
  <c r="K2" i="142"/>
  <c r="F2" i="142"/>
  <c r="H2" i="142"/>
  <c r="I2" i="142"/>
  <c r="M20" i="142"/>
  <c r="K20" i="142"/>
  <c r="F20" i="142"/>
  <c r="H20" i="142"/>
  <c r="I20" i="142"/>
  <c r="M19" i="142"/>
  <c r="K19" i="142"/>
  <c r="F19" i="142"/>
  <c r="H19" i="142"/>
  <c r="I19" i="142"/>
  <c r="M18" i="142"/>
  <c r="K18" i="142"/>
  <c r="F18" i="142"/>
  <c r="H18" i="142"/>
  <c r="I18" i="142"/>
  <c r="M17" i="142"/>
  <c r="K17" i="142"/>
  <c r="F17" i="142"/>
  <c r="H17" i="142"/>
  <c r="I17" i="142"/>
  <c r="M16" i="142"/>
  <c r="K16" i="142"/>
  <c r="F16" i="142"/>
  <c r="H16" i="142"/>
  <c r="I16" i="142"/>
  <c r="M15" i="142"/>
  <c r="K15" i="142"/>
  <c r="F15" i="142"/>
  <c r="H15" i="142"/>
  <c r="I15" i="142"/>
  <c r="M14" i="142"/>
  <c r="K14" i="142"/>
  <c r="F14" i="142"/>
  <c r="H14" i="142"/>
  <c r="I14" i="142"/>
  <c r="M13" i="142"/>
  <c r="K13" i="142"/>
  <c r="F13" i="142"/>
  <c r="H13" i="142"/>
  <c r="I13" i="142"/>
  <c r="M12" i="142"/>
  <c r="K12" i="142"/>
  <c r="F12" i="142"/>
  <c r="H12" i="142"/>
  <c r="I12" i="142"/>
  <c r="M11" i="142"/>
  <c r="K11" i="142"/>
  <c r="F11" i="142"/>
  <c r="H11" i="142"/>
  <c r="I11" i="142"/>
  <c r="M10" i="142"/>
  <c r="K10" i="142"/>
  <c r="F10" i="142"/>
  <c r="H10" i="142"/>
  <c r="I10" i="142"/>
  <c r="M8" i="142"/>
  <c r="K8" i="142"/>
  <c r="F8" i="142"/>
  <c r="H8" i="142"/>
  <c r="I8" i="142"/>
  <c r="M7" i="142"/>
  <c r="K7" i="142"/>
  <c r="F7" i="142"/>
  <c r="H7" i="142"/>
  <c r="I7" i="142"/>
  <c r="M6" i="142"/>
  <c r="K6" i="142"/>
  <c r="F6" i="142"/>
  <c r="H6" i="142"/>
  <c r="I6" i="142"/>
  <c r="M5" i="142"/>
  <c r="K5" i="142"/>
  <c r="F5" i="142"/>
  <c r="H5" i="142"/>
  <c r="I5" i="142"/>
  <c r="M4" i="142"/>
  <c r="K4" i="142"/>
  <c r="F4" i="142"/>
  <c r="H4" i="142"/>
  <c r="I4" i="142"/>
  <c r="M3" i="142"/>
  <c r="K3" i="142"/>
  <c r="F3" i="142"/>
  <c r="H3" i="142"/>
  <c r="I3" i="142"/>
  <c r="BD52" i="123"/>
  <c r="G15" i="141"/>
  <c r="S6" i="131"/>
  <c r="S7" i="131"/>
  <c r="S8" i="131"/>
  <c r="S9" i="131"/>
  <c r="S10" i="131"/>
  <c r="S11" i="131"/>
  <c r="S12" i="131"/>
  <c r="S13" i="131"/>
  <c r="S14" i="131"/>
  <c r="S15" i="131"/>
  <c r="S16" i="131"/>
  <c r="S17" i="131"/>
  <c r="S18" i="131"/>
  <c r="S19" i="131"/>
  <c r="S20" i="131"/>
  <c r="S21" i="131"/>
  <c r="S22" i="131"/>
  <c r="S23" i="131"/>
  <c r="S24" i="131"/>
  <c r="S25" i="131"/>
  <c r="S26" i="131"/>
  <c r="S27" i="131"/>
  <c r="S28" i="131"/>
  <c r="S29" i="131"/>
  <c r="S30" i="131"/>
  <c r="S31" i="131"/>
  <c r="S32" i="131"/>
  <c r="S33" i="131"/>
  <c r="S34" i="131"/>
  <c r="S35" i="131"/>
  <c r="S36" i="131"/>
  <c r="S37" i="131"/>
  <c r="S38" i="131"/>
  <c r="S39" i="131"/>
  <c r="S40" i="131"/>
  <c r="S41" i="131"/>
  <c r="S42" i="131"/>
  <c r="S43" i="131"/>
  <c r="S44" i="131"/>
  <c r="S45" i="131"/>
  <c r="S46" i="131"/>
  <c r="S47" i="131"/>
  <c r="S48" i="131"/>
  <c r="S49" i="131"/>
  <c r="S50" i="131"/>
  <c r="S51" i="131"/>
  <c r="S52" i="131"/>
  <c r="BJ52" i="123"/>
  <c r="BI52" i="123"/>
  <c r="BG52" i="123"/>
  <c r="BF52" i="123"/>
  <c r="BC52" i="123"/>
  <c r="BA52" i="123"/>
  <c r="AZ52" i="123"/>
  <c r="AX52" i="123"/>
  <c r="AW52" i="123"/>
  <c r="AU52" i="123"/>
  <c r="AT52" i="123"/>
  <c r="AR52" i="123"/>
  <c r="AQ52" i="123"/>
  <c r="AO52" i="123"/>
  <c r="AN52" i="123"/>
  <c r="F26" i="123"/>
  <c r="I26" i="123"/>
  <c r="L26" i="123"/>
  <c r="O26" i="123"/>
  <c r="R26" i="123"/>
  <c r="U26" i="123"/>
  <c r="X26" i="123"/>
  <c r="AA26" i="123"/>
  <c r="AD26" i="123"/>
  <c r="AG26" i="123"/>
  <c r="AJ26" i="123"/>
  <c r="AM26" i="123"/>
  <c r="AP26" i="123"/>
  <c r="AS26" i="123"/>
  <c r="AV26" i="123"/>
  <c r="AY26" i="123"/>
  <c r="BB26" i="123"/>
  <c r="BE26" i="123"/>
  <c r="BH26" i="123"/>
  <c r="BK26" i="123"/>
  <c r="BN26" i="123"/>
  <c r="BQ26" i="123"/>
  <c r="BT26" i="123"/>
  <c r="BW26" i="123"/>
  <c r="BZ26" i="123"/>
  <c r="CC26" i="123"/>
  <c r="CF26" i="123"/>
  <c r="CI26" i="123"/>
  <c r="AL52" i="123"/>
  <c r="AK52" i="123"/>
  <c r="AI52" i="123"/>
  <c r="AH52" i="123"/>
  <c r="AF52" i="123"/>
  <c r="AE52" i="123"/>
  <c r="AC52" i="123"/>
  <c r="AB52" i="123"/>
  <c r="Z52" i="123"/>
  <c r="Y52" i="123"/>
  <c r="W52" i="123"/>
  <c r="V52" i="123"/>
  <c r="T52" i="123"/>
  <c r="S52" i="123"/>
  <c r="Q52" i="123"/>
  <c r="P52" i="123"/>
  <c r="N52" i="123"/>
  <c r="M52" i="123"/>
  <c r="F23" i="123"/>
  <c r="I23" i="123"/>
  <c r="L23" i="123"/>
  <c r="O23" i="123"/>
  <c r="R23" i="123"/>
  <c r="U23" i="123"/>
  <c r="K52" i="123"/>
  <c r="J52" i="123"/>
  <c r="H52" i="123"/>
  <c r="G52" i="123"/>
  <c r="E52" i="123"/>
  <c r="D52" i="123"/>
  <c r="G38" i="141"/>
  <c r="G50" i="141"/>
  <c r="G32" i="141"/>
  <c r="G21" i="141"/>
  <c r="G19" i="141"/>
  <c r="G18" i="141"/>
  <c r="G16" i="141"/>
  <c r="G14" i="141"/>
  <c r="G12" i="141"/>
  <c r="G11" i="141"/>
  <c r="G10" i="141"/>
  <c r="S5" i="131"/>
  <c r="P53" i="131"/>
  <c r="O53" i="131"/>
  <c r="R53" i="131"/>
  <c r="L53" i="131"/>
  <c r="K53" i="131"/>
  <c r="M53" i="131"/>
  <c r="H53" i="131"/>
  <c r="K15" i="132"/>
  <c r="J15" i="132"/>
  <c r="I15" i="132"/>
  <c r="G15" i="132"/>
  <c r="F15" i="132"/>
  <c r="C15" i="132"/>
  <c r="D15" i="132"/>
  <c r="E15" i="132"/>
  <c r="H15" i="132"/>
  <c r="L14" i="132"/>
  <c r="L13" i="132"/>
  <c r="L12" i="132"/>
  <c r="L11" i="132"/>
  <c r="L10" i="132"/>
  <c r="L8" i="132"/>
  <c r="L7" i="132"/>
  <c r="L6" i="132"/>
  <c r="L5" i="132"/>
  <c r="L4" i="132"/>
  <c r="L3" i="132"/>
  <c r="U53" i="131"/>
  <c r="G53" i="131"/>
  <c r="F53" i="131"/>
  <c r="E53" i="131"/>
  <c r="D53" i="131"/>
  <c r="C53" i="131"/>
  <c r="H2" i="64"/>
  <c r="C156" i="65"/>
  <c r="C5" i="64" s="1"/>
  <c r="B156" i="65"/>
  <c r="C3" i="64" s="1"/>
  <c r="I53" i="131"/>
  <c r="L9" i="132"/>
  <c r="O52" i="123"/>
  <c r="L52" i="123"/>
  <c r="C52" i="123"/>
  <c r="F52" i="123"/>
  <c r="I52" i="123"/>
  <c r="K31" i="142"/>
  <c r="I31" i="142"/>
  <c r="M31" i="142"/>
  <c r="F31" i="142"/>
  <c r="N31" i="142"/>
  <c r="G22" i="141"/>
  <c r="G23" i="141"/>
  <c r="G34" i="141"/>
  <c r="G34" i="143"/>
  <c r="G22" i="145"/>
  <c r="G23" i="145"/>
  <c r="G34" i="145"/>
  <c r="BT22" i="123"/>
  <c r="BW22" i="123"/>
  <c r="BZ22" i="123"/>
  <c r="CC22" i="123"/>
  <c r="CF22" i="123"/>
  <c r="CI22" i="123"/>
  <c r="BT17" i="123"/>
  <c r="BW17" i="123"/>
  <c r="BZ17" i="123"/>
  <c r="CC17" i="123"/>
  <c r="CF17" i="123"/>
  <c r="CI17" i="123"/>
  <c r="U52" i="123"/>
  <c r="X23" i="123"/>
  <c r="R52" i="123"/>
  <c r="BW43" i="123"/>
  <c r="BZ43" i="123"/>
  <c r="AA23" i="123"/>
  <c r="X52" i="123"/>
  <c r="AD23" i="123"/>
  <c r="AA52" i="123"/>
  <c r="AG23" i="123"/>
  <c r="AD52" i="123"/>
  <c r="AG52" i="123"/>
  <c r="AJ23" i="123"/>
  <c r="AJ52" i="123"/>
  <c r="AM23" i="123"/>
  <c r="AP23" i="123"/>
  <c r="AM52" i="123"/>
  <c r="AS23" i="123"/>
  <c r="AP52" i="123"/>
  <c r="AS52" i="123"/>
  <c r="AV23" i="123"/>
  <c r="AV52" i="123"/>
  <c r="AY23" i="123"/>
  <c r="BB23" i="123"/>
  <c r="AY52" i="123"/>
  <c r="BE23" i="123"/>
  <c r="BB52" i="123"/>
  <c r="BE52" i="123"/>
  <c r="BH23" i="123"/>
  <c r="BH52" i="123"/>
  <c r="BK23" i="123"/>
  <c r="BK52" i="123"/>
  <c r="BN23" i="123"/>
  <c r="BQ23" i="123"/>
  <c r="BN52" i="123"/>
  <c r="BT23" i="123"/>
  <c r="BW23" i="123"/>
  <c r="BZ23" i="123"/>
  <c r="CC23" i="123" s="1"/>
  <c r="CF23" i="123" s="1"/>
  <c r="CI23" i="123" s="1"/>
  <c r="BQ52" i="123"/>
  <c r="G34" i="146"/>
  <c r="CC43" i="123"/>
  <c r="CF43" i="123"/>
  <c r="CI43" i="123"/>
  <c r="F13" i="125"/>
  <c r="BW52" i="123"/>
  <c r="BZ6" i="123"/>
  <c r="BT52" i="123"/>
  <c r="G34" i="147"/>
  <c r="CC6" i="123"/>
  <c r="CF6" i="123"/>
  <c r="CI6" i="123"/>
  <c r="I6" i="125" l="1"/>
  <c r="I13" i="125" s="1"/>
  <c r="L15" i="132"/>
  <c r="H1" i="132"/>
  <c r="F5" i="64" s="1"/>
  <c r="E5" i="64" s="1"/>
  <c r="H5" i="64" s="1"/>
  <c r="S53" i="131"/>
  <c r="F3" i="64" s="1"/>
  <c r="E3" i="64" s="1"/>
  <c r="E4" i="64" s="1"/>
  <c r="G21" i="149"/>
  <c r="G22" i="149" s="1"/>
  <c r="G32" i="149" s="1"/>
  <c r="BZ52" i="123"/>
  <c r="CC19" i="123"/>
  <c r="C4" i="64"/>
  <c r="E156" i="65"/>
  <c r="E6" i="64" s="1"/>
  <c r="H3" i="64" l="1"/>
  <c r="I6" i="64"/>
  <c r="CF19" i="123"/>
  <c r="CC52" i="123"/>
  <c r="H4" i="64"/>
  <c r="C6" i="64"/>
  <c r="H6" i="64" s="1"/>
  <c r="H7" i="64"/>
  <c r="CI19" i="123" l="1"/>
  <c r="CI52" i="123" s="1"/>
  <c r="E7" i="64" s="1"/>
  <c r="CF52" i="123"/>
  <c r="I7" i="64" l="1"/>
  <c r="J7" i="64"/>
</calcChain>
</file>

<file path=xl/comments1.xml><?xml version="1.0" encoding="utf-8"?>
<comments xmlns="http://schemas.openxmlformats.org/spreadsheetml/2006/main">
  <authors>
    <author>dell</author>
  </authors>
  <commentList>
    <comment ref="E38" authorId="0">
      <text>
        <r>
          <rPr>
            <sz val="9"/>
            <color indexed="81"/>
            <rFont val="System"/>
            <family val="2"/>
            <charset val="178"/>
          </rPr>
          <t>شقة 54 يوليو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9"/>
            <color indexed="81"/>
            <rFont val="System"/>
            <family val="2"/>
            <charset val="178"/>
          </rPr>
          <t>ديون معدومة</t>
        </r>
        <r>
          <rPr>
            <sz val="9"/>
            <color indexed="81"/>
            <rFont val="System"/>
            <family val="2"/>
            <charset val="17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</rPr>
          <t>إيصال سبتمبر 2014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P34" authorId="0">
      <text>
        <r>
          <rPr>
            <b/>
            <sz val="9"/>
            <color indexed="81"/>
            <rFont val="Tahoma"/>
          </rPr>
          <t>إيصال سبتمبر 2014</t>
        </r>
      </text>
    </comment>
    <comment ref="J54" authorId="0">
      <text>
        <r>
          <rPr>
            <b/>
            <sz val="9"/>
            <color indexed="81"/>
            <rFont val="Tahoma"/>
          </rPr>
          <t>تكلفة تنفيذ مقايسة الكهرباء</t>
        </r>
      </text>
    </comment>
    <comment ref="M54" authorId="0">
      <text>
        <r>
          <rPr>
            <b/>
            <sz val="9"/>
            <color indexed="81"/>
            <rFont val="Tahoma"/>
          </rPr>
          <t>إجمالي ما تم جمعه</t>
        </r>
      </text>
    </comment>
    <comment ref="M55" authorId="0">
      <text>
        <r>
          <rPr>
            <b/>
            <sz val="9"/>
            <color indexed="81"/>
            <rFont val="Tahoma"/>
          </rPr>
          <t>تكلفة التنفيذ</t>
        </r>
      </text>
    </comment>
  </commentList>
</comments>
</file>

<file path=xl/comments4.xml><?xml version="1.0" encoding="utf-8"?>
<comments xmlns="http://schemas.openxmlformats.org/spreadsheetml/2006/main">
  <authors>
    <author>dell</author>
  </authors>
  <commentList>
    <comment ref="P23" authorId="0">
      <text>
        <r>
          <rPr>
            <sz val="9"/>
            <color indexed="81"/>
            <rFont val="Tahoma"/>
            <family val="2"/>
          </rPr>
          <t>يناير 2015 100 جنيه
يوليو 2011 60 جنيه</t>
        </r>
      </text>
    </comment>
    <comment ref="BP43" authorId="0">
      <text>
        <r>
          <rPr>
            <sz val="9"/>
            <color indexed="81"/>
            <rFont val="Tahoma"/>
            <family val="2"/>
          </rPr>
          <t>ديون معدومة</t>
        </r>
      </text>
    </comment>
    <comment ref="BP44" authorId="0">
      <text>
        <r>
          <rPr>
            <sz val="9"/>
            <color indexed="81"/>
            <rFont val="Tahoma"/>
            <family val="2"/>
          </rPr>
          <t xml:space="preserve">ديون معدومة
</t>
        </r>
      </text>
    </comment>
  </commentList>
</comments>
</file>

<file path=xl/sharedStrings.xml><?xml version="1.0" encoding="utf-8"?>
<sst xmlns="http://schemas.openxmlformats.org/spreadsheetml/2006/main" count="1127" uniqueCount="324">
  <si>
    <t>بسم الله الرحمن الرحيم</t>
  </si>
  <si>
    <r>
      <t xml:space="preserve">حى مدينة نصر </t>
    </r>
    <r>
      <rPr>
        <b/>
        <sz val="12"/>
        <rFont val="Times New Roman"/>
        <family val="1"/>
      </rPr>
      <t>–</t>
    </r>
    <r>
      <rPr>
        <b/>
        <sz val="12"/>
        <rFont val="Andalus"/>
        <family val="1"/>
      </rPr>
      <t xml:space="preserve"> مدينة التوفيق</t>
    </r>
  </si>
  <si>
    <t>إتحاد ملاك عمارة (5)</t>
  </si>
  <si>
    <t>المبلغ بالصندوق</t>
  </si>
  <si>
    <t>إيرادات الشهر</t>
  </si>
  <si>
    <t>الفئة</t>
  </si>
  <si>
    <t>إجمالى</t>
  </si>
  <si>
    <t>دور أول</t>
  </si>
  <si>
    <t>عدد</t>
  </si>
  <si>
    <t>شقة</t>
  </si>
  <si>
    <t>عادى</t>
  </si>
  <si>
    <t>محلات</t>
  </si>
  <si>
    <t>محل</t>
  </si>
  <si>
    <t>سداد متأخرات محلات</t>
  </si>
  <si>
    <t>سداد متأخرات شقق</t>
  </si>
  <si>
    <t>إجمالى إيرادات الشهر</t>
  </si>
  <si>
    <t>إجمالى ما بالصندوق ( مرحل + إيراد الشهر )</t>
  </si>
  <si>
    <t>مصروفات الشهر</t>
  </si>
  <si>
    <t>مواد تنظيف للسلم</t>
  </si>
  <si>
    <t>إجمالى مصروفات الشهر</t>
  </si>
  <si>
    <t>المبلغ المرحل</t>
  </si>
  <si>
    <t>إجمالى ما بالصندوق - إجمالى المصروفات</t>
  </si>
  <si>
    <t>المتأخرات المرحلة</t>
  </si>
  <si>
    <t>متأخرات بعد السداد</t>
  </si>
  <si>
    <t>مرحل سابق</t>
  </si>
  <si>
    <t>فروق</t>
  </si>
  <si>
    <t>سداد حالى</t>
  </si>
  <si>
    <t>محل ب</t>
  </si>
  <si>
    <t>إجمالى المتأخرات</t>
  </si>
  <si>
    <t>القيمة</t>
  </si>
  <si>
    <t>شقة 62</t>
  </si>
  <si>
    <t>محل ز2</t>
  </si>
  <si>
    <t>إصلاح المصاعد</t>
  </si>
  <si>
    <t>محل ز1</t>
  </si>
  <si>
    <t>المغسلة</t>
  </si>
  <si>
    <t>نثريات وإكراميات</t>
  </si>
  <si>
    <t>محل د</t>
  </si>
  <si>
    <t>محل هـ2</t>
  </si>
  <si>
    <t>محل أ</t>
  </si>
  <si>
    <t>رصيد مرحل</t>
  </si>
  <si>
    <t>إيرادات</t>
  </si>
  <si>
    <t>منصرف</t>
  </si>
  <si>
    <t>الرصيد حتى تاريخه</t>
  </si>
  <si>
    <t>المتأخرات حتى تاريخه</t>
  </si>
  <si>
    <t>الرصيد عند استلام الصندوق</t>
  </si>
  <si>
    <t>التاريخ</t>
  </si>
  <si>
    <t>وارد</t>
  </si>
  <si>
    <t>البيان</t>
  </si>
  <si>
    <t>الرصيد</t>
  </si>
  <si>
    <t>الإجمالى</t>
  </si>
  <si>
    <t>اتحاد ملاك عمارة 5 مدينة التوفيق</t>
  </si>
  <si>
    <t>م</t>
  </si>
  <si>
    <t>رقم
الشقة</t>
  </si>
  <si>
    <t>ديسمبر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</si>
  <si>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</si>
  <si>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</si>
  <si>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</si>
  <si>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</si>
  <si>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</si>
  <si>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</si>
  <si>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</si>
  <si>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</si>
  <si>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</si>
  <si>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</si>
  <si>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</si>
  <si>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المجموع</t>
  </si>
  <si>
    <t>محل ج</t>
  </si>
  <si>
    <t>الشهر</t>
  </si>
  <si>
    <t>النوع</t>
  </si>
  <si>
    <t>الحارس</t>
  </si>
  <si>
    <t>القمامة</t>
  </si>
  <si>
    <t>الكهرباء</t>
  </si>
  <si>
    <t>المياه</t>
  </si>
  <si>
    <t>صيانة
مصاعد</t>
  </si>
  <si>
    <t>إصلاح
مصاعد</t>
  </si>
  <si>
    <t>الصفا</t>
  </si>
  <si>
    <t>الصيدلية</t>
  </si>
  <si>
    <t>محل هـ1</t>
  </si>
  <si>
    <t>الحلاق</t>
  </si>
  <si>
    <t>نظافة</t>
  </si>
  <si>
    <t>مقاولات
وإصلاحات</t>
  </si>
  <si>
    <t>نثريات
وإكراميات</t>
  </si>
  <si>
    <t>الشقة</t>
  </si>
  <si>
    <t>التاريخ للإيصالات المتأخرة</t>
  </si>
  <si>
    <t>العدد</t>
  </si>
  <si>
    <t>المبلغ</t>
  </si>
  <si>
    <t>إجمالى
(جنيــه)</t>
  </si>
  <si>
    <t>مرحل</t>
  </si>
  <si>
    <t>متأخر</t>
  </si>
  <si>
    <t>العام</t>
  </si>
  <si>
    <t>محل ح1</t>
  </si>
  <si>
    <t>محل ح2</t>
  </si>
  <si>
    <t>المحل</t>
  </si>
  <si>
    <t>رقم المحل</t>
  </si>
  <si>
    <t>أ</t>
  </si>
  <si>
    <t>ب</t>
  </si>
  <si>
    <t>ج</t>
  </si>
  <si>
    <t>د</t>
  </si>
  <si>
    <t>ز1</t>
  </si>
  <si>
    <t>ز2</t>
  </si>
  <si>
    <t>ح1</t>
  </si>
  <si>
    <t>ح2</t>
  </si>
  <si>
    <t>خدمات</t>
  </si>
  <si>
    <t>اسم المالك</t>
  </si>
  <si>
    <t>شقة 44</t>
  </si>
  <si>
    <t>شقة 42</t>
  </si>
  <si>
    <t>شقة 54</t>
  </si>
  <si>
    <t>الدش</t>
  </si>
  <si>
    <t>نوفمبر - ديسمبر</t>
  </si>
  <si>
    <t>العطارة</t>
  </si>
  <si>
    <t>شقة 91</t>
  </si>
  <si>
    <t>مقاولات وإصلاحات</t>
  </si>
  <si>
    <t>السباك</t>
  </si>
  <si>
    <t>البداية 8/9/2013</t>
  </si>
  <si>
    <t>الخضرى</t>
  </si>
  <si>
    <t>هـ1</t>
  </si>
  <si>
    <t>هـ2</t>
  </si>
  <si>
    <t>و1</t>
  </si>
  <si>
    <t>و2</t>
  </si>
  <si>
    <t>محل و1</t>
  </si>
  <si>
    <t>محل و2</t>
  </si>
  <si>
    <t>المصروفات من 8 / 9 / 2013 حتى 31 / 12 / 2013</t>
  </si>
  <si>
    <t>دور أول مفروش</t>
  </si>
  <si>
    <t>عادى مغلق</t>
  </si>
  <si>
    <t>شقة 32</t>
  </si>
  <si>
    <t>شقة 24</t>
  </si>
  <si>
    <t>محمد حسن الفنجرى</t>
  </si>
  <si>
    <t>فاتورة مياه</t>
  </si>
  <si>
    <t>فاتورة كهرباء</t>
  </si>
  <si>
    <t>طرف نسمة</t>
  </si>
  <si>
    <t>شقة 82</t>
  </si>
  <si>
    <t>الإيرادات من 1 / 1 / 2014 حتى 31 / 12 / 2014</t>
  </si>
  <si>
    <t>طرفى</t>
  </si>
  <si>
    <t>مخزن محل العصير</t>
  </si>
  <si>
    <t>شقة 14 وشقة 61 متأخرات يناير 2016</t>
  </si>
  <si>
    <t>يناير ومن مارس حتى ديسمبر</t>
  </si>
  <si>
    <t>و 1</t>
  </si>
  <si>
    <t>و 2</t>
  </si>
  <si>
    <t>مخزن العصير</t>
  </si>
  <si>
    <t>المطعم</t>
  </si>
  <si>
    <t>يناير - فبراير - أبريل - نوفمبر - ديسمبر</t>
  </si>
  <si>
    <t>هـ 1</t>
  </si>
  <si>
    <t>نور</t>
  </si>
  <si>
    <t>يناير - مارس - أبريل - أكتوبر - نوفمبر - ديسمبر</t>
  </si>
  <si>
    <t>تحصيل إيرادات شهر فبراير 2016</t>
  </si>
  <si>
    <t>6 فنيك × 5.5</t>
  </si>
  <si>
    <t>6 كلوركس × 4.5</t>
  </si>
  <si>
    <t>6 إيريال × 2</t>
  </si>
  <si>
    <t>1 ديتول</t>
  </si>
  <si>
    <t>كارت شحن</t>
  </si>
  <si>
    <t>تسليك مجارى</t>
  </si>
  <si>
    <t>عمل حنفية داخلية لتنظيف العمارة بدلاً من حنفية الجنينة التي تم إلغاؤها لرفع 562 جنيه من فاتورة المياه</t>
  </si>
  <si>
    <t>إيصال كهرباء شهر فبراير 2016</t>
  </si>
  <si>
    <t>شراء عدد 1 كامة شندلر مستورده تركى للمصعد</t>
  </si>
  <si>
    <t>مرتب الحارس</t>
  </si>
  <si>
    <t>زبال</t>
  </si>
  <si>
    <t>صيانة مصاعد</t>
  </si>
  <si>
    <t>طرف
صلاح</t>
  </si>
  <si>
    <t>شقة 24 شهر ديسمبر 2015 - شقة 91 نوفمبر وديسمبر 2015 ويناير 2016</t>
  </si>
  <si>
    <t>حارس العمارة 600 + صيانة 200 + زبال 100</t>
  </si>
  <si>
    <t>شقة 14</t>
  </si>
  <si>
    <t>شقو 61</t>
  </si>
  <si>
    <t>شقة 61</t>
  </si>
  <si>
    <t>شقة 32 شهر نوفمبر 2015</t>
  </si>
  <si>
    <t>3 أشهر متأخرات الصيدلية</t>
  </si>
  <si>
    <t>و 1 - و 2 شهر يناير 2016</t>
  </si>
  <si>
    <t>محل أ - ب - جـ - و1 - و2 شهر فبراير 2016</t>
  </si>
  <si>
    <t>التاريخ : 1 / 3 / 2016</t>
  </si>
  <si>
    <t>حساب شهر فبراير سنة 2016</t>
  </si>
  <si>
    <t>محل جـ</t>
  </si>
  <si>
    <t>فاتورة المياه إصدار يناير 2016</t>
  </si>
  <si>
    <t>التاريخ : 1 / 4 / 2016</t>
  </si>
  <si>
    <t>حساب شهر مارس سنة 2016</t>
  </si>
  <si>
    <t>المرحل من فبراير 2016</t>
  </si>
  <si>
    <t>المرحل من حساب أمين الصندوق السابق</t>
  </si>
  <si>
    <t>فاتورة الكهرباء إصدار إبريل 2016</t>
  </si>
  <si>
    <t>2 ديتول × 25.65</t>
  </si>
  <si>
    <t>فنيك المنشية</t>
  </si>
  <si>
    <t>فنيك شهاب</t>
  </si>
  <si>
    <t>فنيك العاشر</t>
  </si>
  <si>
    <t>إصلاح كهرباء المصعد بمعرفة لواء مريدن</t>
  </si>
  <si>
    <t>5 كلوركس × 4.5</t>
  </si>
  <si>
    <t>8 إيريال × 2</t>
  </si>
  <si>
    <t>5 فنيك × 5.5</t>
  </si>
  <si>
    <t>2 مساحة</t>
  </si>
  <si>
    <t>مواصلات دفع فاتورة الكهرباء</t>
  </si>
  <si>
    <t>مشال جنينة</t>
  </si>
  <si>
    <t>لمبة للدور 5</t>
  </si>
  <si>
    <t>فاتورة المياه إصدار مارس 2016</t>
  </si>
  <si>
    <t>3 ديتول</t>
  </si>
  <si>
    <t>التاريخ : 1 / 5 / 2016</t>
  </si>
  <si>
    <t>حساب شهر ابريل سنة 2016</t>
  </si>
  <si>
    <t>المرحل من مارس 2016</t>
  </si>
  <si>
    <t>متأخرات شقة 44</t>
  </si>
  <si>
    <t>تحصيل إيرادات شهر مارس 2016</t>
  </si>
  <si>
    <t>تحصيل إيرادات شهر أبريل 2016</t>
  </si>
  <si>
    <t>فاتورة الكهرباء إصدار مايو 2016</t>
  </si>
  <si>
    <t>فاتورة المياه إصدار أبريل 2016</t>
  </si>
  <si>
    <t>عصاية مقشة</t>
  </si>
  <si>
    <t>لمبة</t>
  </si>
  <si>
    <t>2 طلمبة للدور السابع</t>
  </si>
  <si>
    <t>3 فنيك × 6</t>
  </si>
  <si>
    <t>3 إيريال × 5</t>
  </si>
  <si>
    <t>3 كلوركس × 4.25</t>
  </si>
  <si>
    <t>فاتورة المياه إصدار مايو 2016</t>
  </si>
  <si>
    <t>حساب شهر مايو سنة 2016</t>
  </si>
  <si>
    <t>التاريخ : 1 / 6 / 2016</t>
  </si>
  <si>
    <t>المرحل من أبريل 2016</t>
  </si>
  <si>
    <t>فواكه وخضروات</t>
  </si>
  <si>
    <t>شراء وتركيب عدد 1 كامة شندلر مستورده إيطالى للمصعد الأيسر</t>
  </si>
  <si>
    <t>شقة 53</t>
  </si>
  <si>
    <t>شقة 84</t>
  </si>
  <si>
    <t>تحصيل إيرادات الشقق شهر 5</t>
  </si>
  <si>
    <t>تحصيل إيرادات المحلات شهر 5</t>
  </si>
  <si>
    <t>4 كلوركس × 4.5</t>
  </si>
  <si>
    <t>4 إيريال × 2</t>
  </si>
  <si>
    <t>شقق</t>
  </si>
  <si>
    <t>200 تسليك مجارى فرعة الشقق 2 - 100 مساهمة من شقة 62 في تسليك فرعة 2</t>
  </si>
  <si>
    <t>خضرى الصفا</t>
  </si>
  <si>
    <t>متحصلات مقايسة الكهرباء</t>
  </si>
  <si>
    <t>إيصال شقة 42 يناير 2016</t>
  </si>
  <si>
    <t>فاتورة المياه إصدار يونيو 2016</t>
  </si>
  <si>
    <t>فاتورة الكهرباء إصدار يونيو 2016</t>
  </si>
  <si>
    <t>تركيب جدار للمصعد الأيسر</t>
  </si>
  <si>
    <t>فاتورة الكهرباء إصدار يوليو 2016</t>
  </si>
  <si>
    <t>التاريخ : 1 / 7 / 2016</t>
  </si>
  <si>
    <t>حساب شهر يونيو سنة 2016</t>
  </si>
  <si>
    <t>المرحل من مايو 2016</t>
  </si>
  <si>
    <t>مقايسة الكهرباء</t>
  </si>
  <si>
    <t>عيديات</t>
  </si>
  <si>
    <t>شرشوبة</t>
  </si>
  <si>
    <t>تحصيل إيرادات الشقق شهر 6 وباقى 320</t>
  </si>
  <si>
    <t>شقة 13</t>
  </si>
  <si>
    <t>شقة 64</t>
  </si>
  <si>
    <t>تحصيل إيرادات المحلات شهر 6</t>
  </si>
  <si>
    <t>فاتورة المياه إصدار يوليو 2016</t>
  </si>
  <si>
    <t>حساب شهر يوليو سنة 2016</t>
  </si>
  <si>
    <t>التاريخ : 1 / 8 / 2016</t>
  </si>
  <si>
    <t>المرحل من يونيو 2016</t>
  </si>
  <si>
    <t>شقة 64 شهر 6</t>
  </si>
  <si>
    <t>مشتريات مقايسة الكهرباء</t>
  </si>
  <si>
    <t>مصنعية مقايسة الكهرباء</t>
  </si>
  <si>
    <t>مقاولات وإصلاحات (مقايسة الكهرباء)</t>
  </si>
  <si>
    <t>فاتورة الكهرباء إصدار أغسطس 2016</t>
  </si>
  <si>
    <t>تحصيل إيرادات الشقق شهر 7 وباقى 320</t>
  </si>
  <si>
    <t>تحصيل إيرادات المحلات شهر 7</t>
  </si>
  <si>
    <t>زجاج لباب مصعد الدور السابع والتاسع وشبابيك السلم</t>
  </si>
  <si>
    <t>نثريات مقايسة الكهرباء</t>
  </si>
  <si>
    <t>إيريال</t>
  </si>
  <si>
    <t>حارس العمارة 700 + صيانة 200 + زبال 100</t>
  </si>
  <si>
    <t>يونيو - يوليو</t>
  </si>
  <si>
    <t>يناير حتى يوليو</t>
  </si>
  <si>
    <t>الشهور</t>
  </si>
  <si>
    <t>متأخرات شقق العمارة حتى حساب شهر يوليو 2016</t>
  </si>
  <si>
    <t>أحمد عبد الرشيد</t>
  </si>
  <si>
    <t>رضا حسين عبد الخالق سيرج</t>
  </si>
  <si>
    <t>محب شفيق</t>
  </si>
  <si>
    <t>عزت محمود محمد</t>
  </si>
  <si>
    <t>عدد
الإيصالات</t>
  </si>
  <si>
    <t>قيمة
الإيصال</t>
  </si>
  <si>
    <t>شقة 13 - مقايسة الكهرباء</t>
  </si>
  <si>
    <t>شقة 54 - مقايسة الكهرباء</t>
  </si>
  <si>
    <t>شقة 64 - مقايسة الكهرباء</t>
  </si>
  <si>
    <t>تركيب عدد 2 لمبة موفرة بمدخل العمارة</t>
  </si>
  <si>
    <t>زجاج لباب مصعد الدور 7 - 9 والسلم</t>
  </si>
  <si>
    <t>استلمت عدد (26) فقط ستة وعشرون إيصالاً لمتأخرات شقق العمارة حتى حساب شهر يوليو 2016</t>
  </si>
  <si>
    <t>المستلم</t>
  </si>
  <si>
    <t>اتحاد ملاك العمارة رقم 5 - مدينة التوفيق
التاريخ : 12 / 8 / 2016</t>
  </si>
  <si>
    <t>فاتورة المياه إصدار أغسطس 2016</t>
  </si>
  <si>
    <t>2 فنيك × 5.5</t>
  </si>
  <si>
    <t>مواصلات لشركة المياه</t>
  </si>
  <si>
    <t>تحصيل إيرادات الشقق شهر 8 عدا شقة 44 و 54</t>
  </si>
  <si>
    <t>تحصيل إيرادات المحلات شهر 8</t>
  </si>
  <si>
    <t>تحصيل متأخرات شقة 13 شهرى 6 و 7</t>
  </si>
  <si>
    <t>تحصيل مقايسة الكهرباء شقة 13</t>
  </si>
  <si>
    <t>التاريخ : 1 / 9 / 2016</t>
  </si>
  <si>
    <t>حساب شهر أغسطس سنة 2016</t>
  </si>
  <si>
    <t>المرحل من يوليو 2016</t>
  </si>
  <si>
    <t>سداد متأخرات مقايسة الكهرباء</t>
  </si>
  <si>
    <t>مقايسة المصاعد</t>
  </si>
  <si>
    <t>تحصيل مقايسة المصاعد لعدد 28 شقة وباقى 4</t>
  </si>
  <si>
    <t>شقة 54 إيصال شهر 8</t>
  </si>
  <si>
    <t>إجمالى ما بالصندوق</t>
  </si>
  <si>
    <t>تحصيل مقايسة المصاعد شقة 44</t>
  </si>
  <si>
    <t>متأخرات شقة 44 شهر 7</t>
  </si>
  <si>
    <t>متأخرات شقة 44 شهر 8</t>
  </si>
  <si>
    <t>مقايسة المصاعد قسط 2/1 و 2/2</t>
  </si>
  <si>
    <t>تحصيل إيرادات الشقق شهر 9 عدا شقة 54</t>
  </si>
  <si>
    <t>تحصيل إيرادات المحلات شهر 9</t>
  </si>
  <si>
    <t>تحصيل مقايسة المصاعد لعدد 31 شقة وباقى شقة 54</t>
  </si>
  <si>
    <t>تسليك فرعة</t>
  </si>
  <si>
    <t>مرتبات الحارس 700 + المصاعد 200 + القمامة 100</t>
  </si>
  <si>
    <t>فنيك</t>
  </si>
  <si>
    <t>ايريال</t>
  </si>
  <si>
    <t>حساب شهر سبتمبر سنة 2016</t>
  </si>
  <si>
    <t>التاريخ : 1 / 10 / 2016</t>
  </si>
  <si>
    <t>المرحل من أغسطس 2016</t>
  </si>
  <si>
    <t>شقة 54 إيصال شهر 9</t>
  </si>
  <si>
    <t>شقة 54 قسط 1 و 2</t>
  </si>
  <si>
    <t>لا يدفع</t>
  </si>
  <si>
    <t>إجمالي</t>
  </si>
  <si>
    <t>مقايسة المصاعد شقة 41 قسط 2/1</t>
  </si>
  <si>
    <t>مقايسة الكهرباء شقة 64</t>
  </si>
  <si>
    <t>مقايسة المصاعد شقة 64 قسط 2/1</t>
  </si>
  <si>
    <t>قسط 2/1</t>
  </si>
  <si>
    <t>قسط 2/2</t>
  </si>
  <si>
    <t>سداد متأخرات:</t>
  </si>
  <si>
    <t>شقة 41</t>
  </si>
  <si>
    <t>متأخرات مقايسة الكهرباء حتى حساب شهر سبتمبر 2016</t>
  </si>
  <si>
    <t>اتحاد ملاك العمارة رقم 5 - مدينة التوفيق
التاريخ : 20 / 10 / 2016</t>
  </si>
  <si>
    <t>متأخرات شقق العمارة حتى حساب شهر سبتمبر 2016</t>
  </si>
  <si>
    <t>متأخرات مقايسة المصاعد حساب شهر سبتمبر 2016</t>
  </si>
  <si>
    <t>حساب المصاعد شهر سبتمبر سنة 2016</t>
  </si>
  <si>
    <t>فاتورة الكهرباء إصدار سبتمبر 2016</t>
  </si>
  <si>
    <t>منظفات</t>
  </si>
  <si>
    <t>لمبة للدور 7</t>
  </si>
  <si>
    <t>التاريخ : 1 / 11 / 2016</t>
  </si>
  <si>
    <t>حساب شهر أكتوبر سنة 2016</t>
  </si>
  <si>
    <t>المرحل من سبتمبر 2016</t>
  </si>
  <si>
    <t>ربيع إبراهيم الشايب</t>
  </si>
  <si>
    <t>تحصيل إيرادات الشقق والمحلات شهر 10</t>
  </si>
  <si>
    <t>شقة 54 مقايسة المصاعد</t>
  </si>
  <si>
    <t>يناير حتى أكتوبر</t>
  </si>
  <si>
    <t>متأخرات شقة 82 - إيصال سبتمبر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</si>
</sst>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yyyy"/>
    <numFmt numFmtId="165" formatCode="[$-409]mmm\-yy;@"/>
  </numFmts>
  <fonts count="24">
    <font>
      <sz val="10"/>
      <name val="Arial"/>
      <charset val="178"/>
    </font>
    <font>
      <b/>
      <sz val="16"/>
      <name val="Arial"/>
      <family val="2"/>
    </font>
    <font>
      <b/>
      <sz val="12"/>
      <name val="Andalus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sz val="12"/>
      <name val="Arabic Transparent"/>
      <charset val="178"/>
    </font>
    <font>
      <b/>
      <sz val="10"/>
      <color indexed="10"/>
      <name val="Arial"/>
      <family val="2"/>
    </font>
    <font>
      <b/>
      <sz val="16"/>
      <name val="Arabic Transparent"/>
      <charset val="178"/>
    </font>
    <font>
      <b/>
      <sz val="14"/>
      <name val="Times New Roman"/>
      <family val="1"/>
    </font>
    <font>
      <b/>
      <sz val="14"/>
      <name val="Arabic Transparent"/>
      <charset val="178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System"/>
      <family val="2"/>
      <charset val="178"/>
    </font>
    <font>
      <sz val="9"/>
      <color indexed="81"/>
      <name val="System"/>
      <family val="2"/>
      <charset val="178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4"/>
      <name val="Arial"/>
      <family val="2"/>
    </font>
    <font>
      <sz val="12"/>
      <name val="Arabic Transparent"/>
      <charset val="178"/>
    </font>
    <font>
      <sz val="12"/>
      <name val="Times New Roman"/>
      <family val="1"/>
    </font>
    <font>
      <b/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54">
    <xf numFmtId="0" fontId="0" fillId="0" borderId="0" xfId="0"/>
    <xf numFmtId="0" fontId="0" fillId="0" borderId="0" xfId="0" applyBorder="1" applyAlignment="1"/>
    <xf numFmtId="0" fontId="4" fillId="0" borderId="0" xfId="0" applyFont="1"/>
    <xf numFmtId="0" fontId="0" fillId="0" borderId="0" xfId="0" applyAlignment="1"/>
    <xf numFmtId="0" fontId="4" fillId="0" borderId="1" xfId="0" applyNumberFormat="1" applyFont="1" applyBorder="1"/>
    <xf numFmtId="0" fontId="4" fillId="0" borderId="1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ill="1" applyBorder="1"/>
    <xf numFmtId="0" fontId="5" fillId="0" borderId="1" xfId="0" applyFont="1" applyBorder="1" applyAlignment="1">
      <alignment horizontal="center"/>
    </xf>
    <xf numFmtId="0" fontId="0" fillId="0" borderId="0" xfId="0" applyFill="1" applyBorder="1" applyAlignment="1">
      <alignment horizontal="right" readingOrder="2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right" readingOrder="2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right" vertical="center" wrapText="1" readingOrder="2"/>
    </xf>
    <xf numFmtId="4" fontId="9" fillId="0" borderId="1" xfId="0" applyNumberFormat="1" applyFont="1" applyBorder="1" applyAlignment="1">
      <alignment horizontal="left" vertical="center" wrapText="1" indent="1"/>
    </xf>
    <xf numFmtId="4" fontId="8" fillId="0" borderId="0" xfId="0" applyNumberFormat="1" applyFont="1"/>
    <xf numFmtId="0" fontId="9" fillId="2" borderId="1" xfId="0" applyFont="1" applyFill="1" applyBorder="1" applyAlignment="1">
      <alignment horizontal="right" vertical="center" wrapText="1" readingOrder="2"/>
    </xf>
    <xf numFmtId="0" fontId="9" fillId="2" borderId="1" xfId="0" applyFont="1" applyFill="1" applyBorder="1" applyAlignment="1">
      <alignment horizontal="center" vertical="center" wrapText="1" readingOrder="2"/>
    </xf>
    <xf numFmtId="0" fontId="9" fillId="0" borderId="0" xfId="0" applyFont="1" applyAlignment="1">
      <alignment readingOrder="2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right" readingOrder="2"/>
    </xf>
    <xf numFmtId="14" fontId="5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5" fillId="0" borderId="0" xfId="0" applyFont="1" applyAlignment="1">
      <alignment horizontal="left"/>
    </xf>
    <xf numFmtId="164" fontId="0" fillId="0" borderId="0" xfId="0" applyNumberForma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justify" vertical="center" wrapText="1"/>
    </xf>
    <xf numFmtId="49" fontId="13" fillId="0" borderId="1" xfId="0" applyNumberFormat="1" applyFont="1" applyBorder="1" applyAlignment="1">
      <alignment horizontal="justify" vertical="center" wrapText="1" readingOrder="2"/>
    </xf>
    <xf numFmtId="0" fontId="8" fillId="0" borderId="1" xfId="0" applyFont="1" applyBorder="1"/>
    <xf numFmtId="0" fontId="13" fillId="0" borderId="0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indent="1"/>
    </xf>
    <xf numFmtId="0" fontId="13" fillId="0" borderId="7" xfId="0" applyFont="1" applyBorder="1" applyAlignment="1">
      <alignment horizontal="center" vertical="center" wrapText="1" readingOrder="2"/>
    </xf>
    <xf numFmtId="0" fontId="12" fillId="0" borderId="6" xfId="0" applyFont="1" applyBorder="1" applyAlignment="1">
      <alignment horizontal="center" vertical="center" wrapText="1" readingOrder="2"/>
    </xf>
    <xf numFmtId="0" fontId="13" fillId="0" borderId="6" xfId="0" applyFont="1" applyBorder="1" applyAlignment="1">
      <alignment horizontal="center" vertical="center" wrapText="1" readingOrder="2"/>
    </xf>
    <xf numFmtId="0" fontId="6" fillId="0" borderId="0" xfId="0" applyFont="1"/>
    <xf numFmtId="0" fontId="7" fillId="0" borderId="0" xfId="0" applyFont="1"/>
    <xf numFmtId="0" fontId="13" fillId="0" borderId="9" xfId="0" applyFont="1" applyBorder="1" applyAlignment="1">
      <alignment horizontal="right" vertical="center" wrapText="1" readingOrder="2"/>
    </xf>
    <xf numFmtId="0" fontId="0" fillId="0" borderId="0" xfId="0" applyAlignment="1">
      <alignment horizontal="right"/>
    </xf>
    <xf numFmtId="0" fontId="4" fillId="0" borderId="8" xfId="0" applyFont="1" applyBorder="1"/>
    <xf numFmtId="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right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indent="1"/>
    </xf>
    <xf numFmtId="0" fontId="6" fillId="0" borderId="0" xfId="0" applyFont="1" applyFill="1" applyBorder="1" applyAlignment="1">
      <alignment readingOrder="2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1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 readingOrder="2"/>
    </xf>
    <xf numFmtId="0" fontId="12" fillId="0" borderId="7" xfId="0" applyFont="1" applyBorder="1" applyAlignment="1">
      <alignment horizontal="center" vertical="center" wrapText="1" readingOrder="2"/>
    </xf>
    <xf numFmtId="0" fontId="11" fillId="0" borderId="0" xfId="0" applyFont="1" applyFill="1" applyBorder="1" applyAlignment="1">
      <alignment horizontal="center" vertical="center" wrapText="1" readingOrder="2"/>
    </xf>
    <xf numFmtId="0" fontId="13" fillId="0" borderId="11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readingOrder="2"/>
    </xf>
    <xf numFmtId="0" fontId="5" fillId="0" borderId="0" xfId="0" applyFont="1" applyFill="1" applyBorder="1"/>
    <xf numFmtId="0" fontId="5" fillId="0" borderId="0" xfId="0" applyFont="1" applyFill="1" applyBorder="1" applyAlignment="1">
      <alignment readingOrder="2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vertical="center" wrapText="1" readingOrder="2"/>
    </xf>
    <xf numFmtId="0" fontId="13" fillId="0" borderId="1" xfId="0" applyFont="1" applyBorder="1" applyAlignment="1">
      <alignment vertical="center" wrapText="1" readingOrder="2"/>
    </xf>
    <xf numFmtId="0" fontId="13" fillId="0" borderId="8" xfId="0" applyFont="1" applyBorder="1" applyAlignment="1">
      <alignment vertical="center" wrapText="1" readingOrder="2"/>
    </xf>
    <xf numFmtId="0" fontId="13" fillId="0" borderId="6" xfId="0" applyFont="1" applyBorder="1" applyAlignment="1">
      <alignment vertical="center" wrapText="1" readingOrder="2"/>
    </xf>
    <xf numFmtId="0" fontId="13" fillId="0" borderId="7" xfId="0" applyFont="1" applyBorder="1" applyAlignment="1">
      <alignment vertical="center" wrapText="1" readingOrder="2"/>
    </xf>
    <xf numFmtId="49" fontId="13" fillId="0" borderId="1" xfId="0" applyNumberFormat="1" applyFont="1" applyBorder="1" applyAlignment="1">
      <alignment horizontal="right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4" fontId="0" fillId="0" borderId="5" xfId="0" applyNumberFormat="1" applyBorder="1"/>
    <xf numFmtId="0" fontId="0" fillId="0" borderId="5" xfId="0" applyBorder="1"/>
    <xf numFmtId="0" fontId="6" fillId="0" borderId="5" xfId="0" applyFont="1" applyFill="1" applyBorder="1" applyAlignment="1">
      <alignment readingOrder="2"/>
    </xf>
    <xf numFmtId="0" fontId="0" fillId="0" borderId="5" xfId="0" applyFill="1" applyBorder="1"/>
    <xf numFmtId="0" fontId="4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1"/>
    <xf numFmtId="0" fontId="13" fillId="0" borderId="1" xfId="1" applyFont="1" applyBorder="1" applyAlignment="1">
      <alignment horizontal="center" vertical="center" wrapText="1" readingOrder="2"/>
    </xf>
    <xf numFmtId="0" fontId="13" fillId="0" borderId="0" xfId="1" applyFont="1" applyBorder="1" applyAlignment="1">
      <alignment horizontal="center" vertical="center" wrapText="1" readingOrder="2"/>
    </xf>
    <xf numFmtId="0" fontId="13" fillId="0" borderId="1" xfId="1" applyFont="1" applyBorder="1" applyAlignment="1">
      <alignment horizontal="justify" vertical="center" wrapText="1"/>
    </xf>
    <xf numFmtId="0" fontId="20" fillId="0" borderId="0" xfId="1" applyFont="1"/>
    <xf numFmtId="0" fontId="12" fillId="0" borderId="7" xfId="1" applyFont="1" applyBorder="1" applyAlignment="1">
      <alignment horizontal="center" vertical="center" wrapText="1" readingOrder="2"/>
    </xf>
    <xf numFmtId="0" fontId="13" fillId="0" borderId="1" xfId="1" applyFont="1" applyBorder="1" applyAlignment="1">
      <alignment horizontal="right" vertical="center" wrapText="1" readingOrder="2"/>
    </xf>
    <xf numFmtId="0" fontId="13" fillId="0" borderId="6" xfId="1" applyFont="1" applyBorder="1" applyAlignment="1">
      <alignment horizontal="center" vertical="center" wrapText="1" readingOrder="2"/>
    </xf>
    <xf numFmtId="49" fontId="13" fillId="0" borderId="1" xfId="1" applyNumberFormat="1" applyFont="1" applyBorder="1" applyAlignment="1">
      <alignment horizontal="justify" vertical="center" wrapText="1" readingOrder="2"/>
    </xf>
    <xf numFmtId="0" fontId="13" fillId="0" borderId="8" xfId="1" applyFont="1" applyBorder="1" applyAlignment="1">
      <alignment horizontal="center" vertical="center" wrapText="1" readingOrder="2"/>
    </xf>
    <xf numFmtId="0" fontId="13" fillId="0" borderId="8" xfId="1" applyFont="1" applyBorder="1" applyAlignment="1">
      <alignment horizontal="right" vertical="center" wrapText="1" readingOrder="2"/>
    </xf>
    <xf numFmtId="0" fontId="12" fillId="0" borderId="1" xfId="1" applyFont="1" applyBorder="1" applyAlignment="1">
      <alignment horizontal="right" vertical="center" wrapText="1" readingOrder="2"/>
    </xf>
    <xf numFmtId="0" fontId="20" fillId="0" borderId="0" xfId="1" applyFont="1" applyAlignment="1">
      <alignment horizontal="center"/>
    </xf>
    <xf numFmtId="0" fontId="13" fillId="0" borderId="9" xfId="1" applyFont="1" applyBorder="1" applyAlignment="1">
      <alignment horizontal="right" vertical="center" wrapText="1" readingOrder="2"/>
    </xf>
    <xf numFmtId="0" fontId="20" fillId="0" borderId="0" xfId="1" applyFont="1" applyAlignment="1">
      <alignment horizontal="right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0" fontId="6" fillId="0" borderId="0" xfId="1" applyAlignment="1">
      <alignment vertical="center"/>
    </xf>
    <xf numFmtId="0" fontId="20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6" fillId="0" borderId="0" xfId="1" applyAlignment="1">
      <alignment horizontal="center"/>
    </xf>
    <xf numFmtId="0" fontId="6" fillId="0" borderId="0" xfId="1" applyAlignment="1">
      <alignment horizontal="right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 readingOrder="2"/>
    </xf>
    <xf numFmtId="0" fontId="21" fillId="0" borderId="1" xfId="0" applyFont="1" applyBorder="1" applyAlignment="1">
      <alignment horizontal="justify" vertical="center" wrapText="1"/>
    </xf>
    <xf numFmtId="49" fontId="21" fillId="0" borderId="1" xfId="0" applyNumberFormat="1" applyFont="1" applyBorder="1" applyAlignment="1">
      <alignment horizontal="justify" vertical="center" wrapText="1" readingOrder="2"/>
    </xf>
    <xf numFmtId="0" fontId="22" fillId="0" borderId="1" xfId="0" applyFont="1" applyBorder="1" applyAlignment="1">
      <alignment horizontal="right" vertical="center" wrapText="1" readingOrder="2"/>
    </xf>
    <xf numFmtId="0" fontId="21" fillId="0" borderId="9" xfId="0" applyFont="1" applyBorder="1" applyAlignment="1">
      <alignment horizontal="right" vertical="center" wrapText="1" readingOrder="2"/>
    </xf>
    <xf numFmtId="0" fontId="21" fillId="0" borderId="0" xfId="0" applyFont="1" applyBorder="1" applyAlignment="1">
      <alignment horizontal="center" vertical="center" wrapText="1" readingOrder="2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right" vertical="center"/>
    </xf>
    <xf numFmtId="0" fontId="4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 readingOrder="2"/>
    </xf>
    <xf numFmtId="0" fontId="21" fillId="0" borderId="1" xfId="0" applyFont="1" applyBorder="1" applyAlignment="1">
      <alignment vertical="center" wrapText="1" readingOrder="2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right" indent="1"/>
    </xf>
    <xf numFmtId="0" fontId="0" fillId="0" borderId="1" xfId="0" applyBorder="1" applyAlignment="1">
      <alignment horizontal="center"/>
    </xf>
    <xf numFmtId="0" fontId="4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7" xfId="0" applyFont="1" applyBorder="1" applyAlignment="1">
      <alignment horizontal="center" vertical="center" wrapText="1" readingOrder="2"/>
    </xf>
    <xf numFmtId="0" fontId="21" fillId="0" borderId="6" xfId="0" applyFont="1" applyBorder="1" applyAlignment="1">
      <alignment horizontal="right" vertical="center" wrapText="1" readingOrder="2"/>
    </xf>
    <xf numFmtId="0" fontId="21" fillId="0" borderId="7" xfId="0" applyFont="1" applyBorder="1" applyAlignment="1">
      <alignment horizontal="right" vertical="center" wrapText="1" readingOrder="2"/>
    </xf>
    <xf numFmtId="0" fontId="9" fillId="0" borderId="1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4" fillId="0" borderId="1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4" fillId="0" borderId="4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0" fontId="21" fillId="0" borderId="6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1" fillId="0" borderId="7" xfId="0" applyFont="1" applyBorder="1" applyAlignment="1">
      <alignment horizontal="center" vertical="center" wrapText="1" readingOrder="2"/>
    </xf>
    <xf numFmtId="0" fontId="21" fillId="0" borderId="4" xfId="0" applyFont="1" applyBorder="1" applyAlignment="1">
      <alignment horizontal="center" vertical="center" wrapText="1" readingOrder="2"/>
    </xf>
    <xf numFmtId="0" fontId="21" fillId="0" borderId="2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2" fillId="0" borderId="7" xfId="0" applyFont="1" applyBorder="1" applyAlignment="1">
      <alignment horizontal="center" vertical="center" wrapText="1" readingOrder="2"/>
    </xf>
    <xf numFmtId="0" fontId="21" fillId="0" borderId="6" xfId="0" applyFont="1" applyBorder="1" applyAlignment="1">
      <alignment horizontal="right" vertical="center" wrapText="1" readingOrder="2"/>
    </xf>
    <xf numFmtId="0" fontId="21" fillId="0" borderId="8" xfId="0" applyFont="1" applyBorder="1" applyAlignment="1">
      <alignment horizontal="right" vertical="center" wrapText="1" readingOrder="2"/>
    </xf>
    <xf numFmtId="0" fontId="21" fillId="0" borderId="7" xfId="0" applyFont="1" applyBorder="1" applyAlignment="1">
      <alignment horizontal="right" vertical="center" wrapText="1" readingOrder="2"/>
    </xf>
    <xf numFmtId="0" fontId="12" fillId="0" borderId="8" xfId="0" applyFont="1" applyBorder="1" applyAlignment="1">
      <alignment horizontal="center" vertical="center" wrapText="1" readingOrder="2"/>
    </xf>
    <xf numFmtId="0" fontId="12" fillId="0" borderId="7" xfId="0" applyFont="1" applyBorder="1" applyAlignment="1">
      <alignment horizontal="center" vertical="center" wrapText="1" readingOrder="2"/>
    </xf>
    <xf numFmtId="0" fontId="13" fillId="0" borderId="8" xfId="0" applyFont="1" applyBorder="1" applyAlignment="1">
      <alignment horizontal="center" vertical="center" wrapText="1" readingOrder="2"/>
    </xf>
    <xf numFmtId="0" fontId="13" fillId="0" borderId="7" xfId="0" applyFont="1" applyBorder="1" applyAlignment="1">
      <alignment horizontal="center" vertical="center" wrapText="1" readingOrder="2"/>
    </xf>
    <xf numFmtId="0" fontId="12" fillId="0" borderId="6" xfId="0" applyFont="1" applyBorder="1" applyAlignment="1">
      <alignment horizontal="center" vertical="center" wrapText="1" readingOrder="2"/>
    </xf>
    <xf numFmtId="0" fontId="13" fillId="0" borderId="6" xfId="0" applyFont="1" applyBorder="1" applyAlignment="1">
      <alignment horizontal="center" vertical="center" wrapText="1" readingOrder="2"/>
    </xf>
    <xf numFmtId="0" fontId="12" fillId="0" borderId="6" xfId="0" applyFont="1" applyBorder="1" applyAlignment="1">
      <alignment vertical="center" wrapText="1" readingOrder="2"/>
    </xf>
    <xf numFmtId="0" fontId="12" fillId="0" borderId="7" xfId="0" applyFont="1" applyBorder="1" applyAlignment="1">
      <alignment vertical="center" wrapText="1" readingOrder="2"/>
    </xf>
    <xf numFmtId="0" fontId="13" fillId="0" borderId="6" xfId="0" applyFont="1" applyBorder="1" applyAlignment="1">
      <alignment vertical="center" wrapText="1" readingOrder="2"/>
    </xf>
    <xf numFmtId="0" fontId="13" fillId="0" borderId="7" xfId="0" applyFont="1" applyBorder="1" applyAlignment="1">
      <alignment vertical="center" wrapText="1" readingOrder="2"/>
    </xf>
    <xf numFmtId="0" fontId="13" fillId="0" borderId="4" xfId="0" applyFont="1" applyBorder="1" applyAlignment="1">
      <alignment horizontal="center" vertical="center" wrapText="1" readingOrder="2"/>
    </xf>
    <xf numFmtId="0" fontId="13" fillId="0" borderId="2" xfId="0" applyFont="1" applyBorder="1" applyAlignment="1">
      <alignment horizontal="center" vertical="center" wrapText="1" readingOrder="2"/>
    </xf>
    <xf numFmtId="0" fontId="20" fillId="0" borderId="0" xfId="1" applyFont="1" applyAlignment="1">
      <alignment horizontal="right" vertical="center"/>
    </xf>
    <xf numFmtId="0" fontId="1" fillId="0" borderId="0" xfId="1" applyFont="1" applyBorder="1" applyAlignment="1">
      <alignment horizontal="right" vertical="center" wrapText="1"/>
    </xf>
    <xf numFmtId="0" fontId="1" fillId="0" borderId="0" xfId="1" applyFont="1" applyBorder="1" applyAlignment="1">
      <alignment horizontal="right" vertical="center"/>
    </xf>
    <xf numFmtId="0" fontId="1" fillId="0" borderId="5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 wrapText="1" readingOrder="2"/>
    </xf>
    <xf numFmtId="0" fontId="12" fillId="0" borderId="7" xfId="1" applyFont="1" applyBorder="1" applyAlignment="1">
      <alignment horizontal="center" vertical="center" wrapText="1" readingOrder="2"/>
    </xf>
    <xf numFmtId="0" fontId="13" fillId="0" borderId="6" xfId="1" applyFont="1" applyBorder="1" applyAlignment="1">
      <alignment horizontal="center" vertical="center" wrapText="1" readingOrder="2"/>
    </xf>
    <xf numFmtId="0" fontId="13" fillId="0" borderId="7" xfId="1" applyFont="1" applyBorder="1" applyAlignment="1">
      <alignment horizontal="center" vertical="center" wrapText="1" readingOrder="2"/>
    </xf>
    <xf numFmtId="0" fontId="12" fillId="0" borderId="8" xfId="1" applyFont="1" applyBorder="1" applyAlignment="1">
      <alignment horizontal="center" vertical="center" wrapText="1" readingOrder="2"/>
    </xf>
    <xf numFmtId="0" fontId="13" fillId="0" borderId="8" xfId="1" applyFont="1" applyBorder="1" applyAlignment="1">
      <alignment horizontal="center" vertical="center" wrapText="1" readingOrder="2"/>
    </xf>
    <xf numFmtId="0" fontId="13" fillId="0" borderId="6" xfId="1" applyFont="1" applyBorder="1" applyAlignment="1">
      <alignment horizontal="right" vertical="center" wrapText="1" readingOrder="2"/>
    </xf>
    <xf numFmtId="0" fontId="13" fillId="0" borderId="8" xfId="1" applyFont="1" applyBorder="1" applyAlignment="1">
      <alignment horizontal="right" vertical="center" wrapText="1" readingOrder="2"/>
    </xf>
    <xf numFmtId="0" fontId="13" fillId="0" borderId="7" xfId="1" applyFont="1" applyBorder="1" applyAlignment="1">
      <alignment horizontal="right" vertical="center" wrapText="1" readingOrder="2"/>
    </xf>
    <xf numFmtId="0" fontId="13" fillId="0" borderId="4" xfId="1" applyFont="1" applyBorder="1" applyAlignment="1">
      <alignment horizontal="center" vertical="center" wrapText="1" readingOrder="2"/>
    </xf>
    <xf numFmtId="0" fontId="13" fillId="0" borderId="2" xfId="1" applyFont="1" applyBorder="1" applyAlignment="1">
      <alignment horizontal="center" vertical="center" wrapText="1" readingOrder="2"/>
    </xf>
    <xf numFmtId="0" fontId="0" fillId="3" borderId="0" xfId="0" applyFill="1"/>
    <xf numFmtId="0" fontId="0" fillId="3" borderId="0" xfId="0" applyFill="1" applyBorder="1"/>
    <xf numFmtId="0" fontId="6" fillId="3" borderId="0" xfId="0" applyFont="1" applyFill="1" applyBorder="1" applyAlignment="1">
      <alignment readingOrder="2"/>
    </xf>
    <xf numFmtId="0" fontId="0" fillId="3" borderId="5" xfId="0" applyFill="1" applyBorder="1"/>
    <xf numFmtId="0" fontId="6" fillId="3" borderId="5" xfId="0" applyFont="1" applyFill="1" applyBorder="1" applyAlignment="1">
      <alignment readingOrder="2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555234" name="Line 1">
          <a:extLst>
            <a:ext uri="{FF2B5EF4-FFF2-40B4-BE49-F238E27FC236}">
              <a16:creationId xmlns="" xmlns:a16="http://schemas.microsoft.com/office/drawing/2014/main" id="{00000000-0008-0000-0900-0000E2780800}"/>
            </a:ext>
          </a:extLst>
        </xdr:cNvPr>
        <xdr:cNvSpPr>
          <a:spLocks noChangeShapeType="1"/>
        </xdr:cNvSpPr>
      </xdr:nvSpPr>
      <xdr:spPr bwMode="auto">
        <a:xfrm flipH="1">
          <a:off x="153704925" y="228600"/>
          <a:ext cx="84772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rightToLeft="1" tabSelected="1" zoomScale="80" zoomScaleNormal="80" workbookViewId="0">
      <selection activeCell="E7" sqref="E7"/>
    </sheetView>
  </sheetViews>
  <sheetFormatPr defaultRowHeight="15.75"/>
  <cols>
    <col min="1" max="1" width="3.7109375" style="17" customWidth="1"/>
    <col min="2" max="2" width="18.85546875" style="17" bestFit="1" customWidth="1"/>
    <col min="3" max="3" width="13.5703125" style="20" bestFit="1" customWidth="1"/>
    <col min="4" max="4" width="16.28515625" style="20" bestFit="1" customWidth="1"/>
    <col min="5" max="5" width="13.5703125" style="20" bestFit="1" customWidth="1"/>
    <col min="6" max="6" width="13.5703125" style="17" customWidth="1"/>
    <col min="7" max="7" width="13.5703125" style="17" bestFit="1" customWidth="1"/>
    <col min="8" max="10" width="12.28515625" style="17" bestFit="1" customWidth="1"/>
    <col min="11" max="11" width="10.140625" style="17" bestFit="1" customWidth="1"/>
    <col min="12" max="16384" width="9.140625" style="17"/>
  </cols>
  <sheetData>
    <row r="1" spans="1:10">
      <c r="B1" s="66" t="s">
        <v>113</v>
      </c>
      <c r="F1" s="21">
        <v>2016</v>
      </c>
      <c r="G1" s="21">
        <v>2017</v>
      </c>
    </row>
    <row r="2" spans="1:10">
      <c r="A2" s="176">
        <v>1</v>
      </c>
      <c r="B2" s="23" t="s">
        <v>39</v>
      </c>
      <c r="C2" s="24">
        <v>8397</v>
      </c>
      <c r="D2" s="24"/>
      <c r="E2" s="24">
        <v>8397</v>
      </c>
      <c r="F2" s="24"/>
      <c r="G2" s="24"/>
      <c r="H2" s="25">
        <f>C2-E2</f>
        <v>0</v>
      </c>
    </row>
    <row r="3" spans="1:10" ht="21.75" customHeight="1">
      <c r="A3" s="176"/>
      <c r="B3" s="23" t="s">
        <v>40</v>
      </c>
      <c r="C3" s="24">
        <f>اليومية!B156</f>
        <v>51230</v>
      </c>
      <c r="D3" s="24"/>
      <c r="E3" s="24">
        <f>SUM(F3:G3)</f>
        <v>51230</v>
      </c>
      <c r="F3" s="24">
        <f>'إيرادات 2016'!S53</f>
        <v>51230</v>
      </c>
      <c r="G3" s="57"/>
      <c r="H3" s="25">
        <f>C3-E3</f>
        <v>0</v>
      </c>
      <c r="I3" s="66"/>
    </row>
    <row r="4" spans="1:10">
      <c r="A4" s="176"/>
      <c r="B4" s="26" t="s">
        <v>6</v>
      </c>
      <c r="C4" s="24">
        <f>SUM(C2:C3)</f>
        <v>59627</v>
      </c>
      <c r="D4" s="24"/>
      <c r="E4" s="24">
        <f>SUM(E2:E3)</f>
        <v>59627</v>
      </c>
      <c r="F4" s="24"/>
      <c r="G4" s="24"/>
      <c r="H4" s="25">
        <f>C4-E4</f>
        <v>0</v>
      </c>
    </row>
    <row r="5" spans="1:10">
      <c r="A5" s="22">
        <v>2</v>
      </c>
      <c r="B5" s="23" t="s">
        <v>41</v>
      </c>
      <c r="C5" s="24">
        <f>اليومية!C156</f>
        <v>35876.25</v>
      </c>
      <c r="D5" s="24"/>
      <c r="E5" s="24">
        <f>SUM(F5:G5)</f>
        <v>35876.25</v>
      </c>
      <c r="F5" s="24">
        <f>'مصروفات 2016'!H1</f>
        <v>35876.25</v>
      </c>
      <c r="G5" s="57"/>
      <c r="H5" s="25">
        <f>C5-E5</f>
        <v>0</v>
      </c>
    </row>
    <row r="6" spans="1:10" ht="23.25" customHeight="1">
      <c r="A6" s="27">
        <v>3</v>
      </c>
      <c r="B6" s="26" t="s">
        <v>42</v>
      </c>
      <c r="C6" s="24">
        <f>C4-C5</f>
        <v>23750.75</v>
      </c>
      <c r="D6" s="24">
        <f>'أكتوبر 2016'!G32</f>
        <v>23750.75</v>
      </c>
      <c r="E6" s="24">
        <f>اليومية!E156</f>
        <v>23750.75</v>
      </c>
      <c r="F6" s="24"/>
      <c r="G6" s="24"/>
      <c r="H6" s="25">
        <f>C6-D6</f>
        <v>0</v>
      </c>
      <c r="I6" s="25">
        <f>D6-E6</f>
        <v>0</v>
      </c>
    </row>
    <row r="7" spans="1:10">
      <c r="A7" s="22">
        <v>4</v>
      </c>
      <c r="B7" s="23" t="s">
        <v>43</v>
      </c>
      <c r="C7" s="24">
        <f>'المتأخرات إجمالى'!I13</f>
        <v>2995</v>
      </c>
      <c r="D7" s="24">
        <f>'أكتوبر 2016'!G46</f>
        <v>2995</v>
      </c>
      <c r="E7" s="24">
        <f>'المتأخرات تفصيلى'!CI52</f>
        <v>2995</v>
      </c>
      <c r="F7" s="24"/>
      <c r="G7" s="24"/>
      <c r="H7" s="25">
        <f>C7-D7</f>
        <v>0</v>
      </c>
      <c r="I7" s="25">
        <f>D7-E7</f>
        <v>0</v>
      </c>
      <c r="J7" s="25">
        <f>C7-E7</f>
        <v>0</v>
      </c>
    </row>
    <row r="8" spans="1:10">
      <c r="A8" s="28"/>
      <c r="B8" s="28"/>
      <c r="C8" s="70"/>
      <c r="D8" s="70"/>
      <c r="E8" s="70"/>
      <c r="F8" s="70"/>
      <c r="G8" s="70"/>
      <c r="H8" s="70"/>
      <c r="I8" s="71"/>
    </row>
    <row r="9" spans="1:10">
      <c r="A9" s="28"/>
      <c r="B9" s="28"/>
      <c r="C9" s="29"/>
      <c r="D9" s="29"/>
      <c r="E9" s="29"/>
    </row>
    <row r="10" spans="1:10">
      <c r="A10" s="28"/>
      <c r="B10" s="28"/>
      <c r="C10" s="29"/>
      <c r="D10" s="29"/>
      <c r="E10" s="29"/>
    </row>
    <row r="11" spans="1:10">
      <c r="A11" s="28"/>
      <c r="B11" s="28"/>
      <c r="C11" s="14" t="s">
        <v>93</v>
      </c>
      <c r="D11" s="14" t="s">
        <v>92</v>
      </c>
      <c r="E11" s="14" t="s">
        <v>102</v>
      </c>
    </row>
    <row r="12" spans="1:10">
      <c r="A12" s="30"/>
      <c r="B12" s="19"/>
      <c r="C12" s="60" t="s">
        <v>94</v>
      </c>
      <c r="D12" s="61" t="s">
        <v>75</v>
      </c>
      <c r="E12" s="161">
        <v>40</v>
      </c>
    </row>
    <row r="13" spans="1:10">
      <c r="A13" s="30"/>
      <c r="B13" s="19"/>
      <c r="C13" s="60" t="s">
        <v>95</v>
      </c>
      <c r="D13" s="61" t="s">
        <v>34</v>
      </c>
      <c r="E13" s="161">
        <v>40</v>
      </c>
    </row>
    <row r="14" spans="1:10" ht="17.25" customHeight="1">
      <c r="A14" s="28"/>
      <c r="B14" s="28"/>
      <c r="C14" s="60" t="s">
        <v>96</v>
      </c>
      <c r="D14" s="61" t="s">
        <v>76</v>
      </c>
      <c r="E14" s="161">
        <v>40</v>
      </c>
    </row>
    <row r="15" spans="1:10">
      <c r="A15" s="18"/>
      <c r="C15" s="60" t="s">
        <v>97</v>
      </c>
      <c r="D15" s="74" t="s">
        <v>208</v>
      </c>
      <c r="E15" s="161">
        <v>40</v>
      </c>
    </row>
    <row r="16" spans="1:10">
      <c r="C16" s="73" t="s">
        <v>115</v>
      </c>
      <c r="D16" s="61" t="s">
        <v>109</v>
      </c>
      <c r="E16" s="161"/>
      <c r="F16" s="130" t="s">
        <v>299</v>
      </c>
    </row>
    <row r="17" spans="3:6">
      <c r="C17" s="73" t="s">
        <v>116</v>
      </c>
      <c r="D17" s="61" t="s">
        <v>114</v>
      </c>
      <c r="E17" s="161"/>
      <c r="F17" s="130" t="s">
        <v>299</v>
      </c>
    </row>
    <row r="18" spans="3:6">
      <c r="C18" s="73" t="s">
        <v>117</v>
      </c>
      <c r="D18" s="74" t="s">
        <v>133</v>
      </c>
      <c r="E18" s="161">
        <v>40</v>
      </c>
      <c r="F18" s="130"/>
    </row>
    <row r="19" spans="3:6">
      <c r="C19" s="73" t="s">
        <v>118</v>
      </c>
      <c r="D19" s="74" t="s">
        <v>133</v>
      </c>
      <c r="E19" s="161">
        <v>40</v>
      </c>
      <c r="F19" s="130"/>
    </row>
    <row r="20" spans="3:6">
      <c r="C20" s="60" t="s">
        <v>98</v>
      </c>
      <c r="D20" s="74" t="s">
        <v>112</v>
      </c>
      <c r="E20" s="161"/>
      <c r="F20" s="130" t="s">
        <v>299</v>
      </c>
    </row>
    <row r="21" spans="3:6">
      <c r="C21" s="60" t="s">
        <v>99</v>
      </c>
      <c r="D21" s="74" t="s">
        <v>107</v>
      </c>
      <c r="E21" s="161"/>
      <c r="F21" s="130" t="s">
        <v>299</v>
      </c>
    </row>
    <row r="22" spans="3:6">
      <c r="C22" s="60" t="s">
        <v>100</v>
      </c>
      <c r="D22" s="61" t="s">
        <v>78</v>
      </c>
      <c r="E22" s="161"/>
      <c r="F22" s="130" t="s">
        <v>299</v>
      </c>
    </row>
    <row r="23" spans="3:6">
      <c r="C23" s="60" t="s">
        <v>101</v>
      </c>
      <c r="D23" s="74" t="s">
        <v>218</v>
      </c>
      <c r="E23" s="161"/>
      <c r="F23" s="130" t="s">
        <v>299</v>
      </c>
    </row>
    <row r="24" spans="3:6">
      <c r="C24"/>
      <c r="D24" s="160" t="s">
        <v>300</v>
      </c>
      <c r="E24" s="89">
        <f>SUM(E12:E23)</f>
        <v>240</v>
      </c>
    </row>
  </sheetData>
  <mergeCells count="1">
    <mergeCell ref="A2:A4"/>
  </mergeCells>
  <phoneticPr fontId="14" type="noConversion"/>
  <pageMargins left="0.5" right="0.51" top="1" bottom="1" header="0.5" footer="0.5"/>
  <pageSetup orientation="landscape" horizontalDpi="300" verticalDpi="300" r:id="rId1"/>
  <headerFooter alignWithMargins="0"/>
  <ignoredErrors>
    <ignoredError sqref="E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rightToLeft="1" zoomScale="85" workbookViewId="0">
      <selection activeCell="C37" sqref="C37:F37"/>
    </sheetView>
  </sheetViews>
  <sheetFormatPr defaultRowHeight="12.75"/>
  <cols>
    <col min="1" max="1" width="4.42578125" customWidth="1"/>
    <col min="2" max="2" width="24.5703125" bestFit="1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0.5703125" bestFit="1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295</v>
      </c>
      <c r="B4" s="2"/>
      <c r="C4" s="2"/>
      <c r="D4" s="2" t="s">
        <v>294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296</v>
      </c>
      <c r="D6" s="190"/>
      <c r="E6" s="190"/>
      <c r="F6" s="190"/>
      <c r="G6" s="4">
        <v>5620.75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153" t="s">
        <v>5</v>
      </c>
      <c r="G8" s="153" t="s">
        <v>6</v>
      </c>
    </row>
    <row r="9" spans="1:10" ht="15">
      <c r="A9" s="8"/>
      <c r="B9" s="8" t="s">
        <v>216</v>
      </c>
      <c r="C9" s="153" t="s">
        <v>8</v>
      </c>
      <c r="D9" s="153">
        <v>35</v>
      </c>
      <c r="E9" s="4" t="s">
        <v>9</v>
      </c>
      <c r="F9" s="152"/>
      <c r="G9" s="8">
        <v>4225</v>
      </c>
      <c r="I9" s="13"/>
      <c r="J9" s="13"/>
    </row>
    <row r="10" spans="1:10" ht="15">
      <c r="A10" s="4"/>
      <c r="B10" s="4" t="s">
        <v>11</v>
      </c>
      <c r="C10" s="153" t="s">
        <v>8</v>
      </c>
      <c r="D10" s="153">
        <v>6</v>
      </c>
      <c r="E10" s="4" t="s">
        <v>12</v>
      </c>
      <c r="F10" s="152">
        <v>40</v>
      </c>
      <c r="G10" s="8">
        <v>240</v>
      </c>
      <c r="I10" s="13"/>
      <c r="J10" s="13"/>
    </row>
    <row r="11" spans="1:10" ht="15">
      <c r="A11" s="4"/>
      <c r="B11" s="4" t="s">
        <v>123</v>
      </c>
      <c r="C11" s="153" t="s">
        <v>8</v>
      </c>
      <c r="D11" s="153"/>
      <c r="E11" s="4" t="s">
        <v>9</v>
      </c>
      <c r="F11" s="152"/>
      <c r="G11" s="8">
        <f t="shared" ref="G11:G20" si="0">D11*F11</f>
        <v>0</v>
      </c>
      <c r="I11" s="13"/>
      <c r="J11" s="13"/>
    </row>
    <row r="12" spans="1:10" ht="15">
      <c r="A12" s="4"/>
      <c r="B12" s="4" t="s">
        <v>11</v>
      </c>
      <c r="C12" s="153" t="s">
        <v>8</v>
      </c>
      <c r="D12" s="153"/>
      <c r="E12" s="4" t="s">
        <v>12</v>
      </c>
      <c r="F12" s="152"/>
      <c r="G12" s="8"/>
      <c r="I12" s="13"/>
      <c r="J12" s="13"/>
    </row>
    <row r="13" spans="1:10" ht="15">
      <c r="A13" s="4"/>
      <c r="B13" s="4" t="s">
        <v>14</v>
      </c>
      <c r="C13" s="153" t="s">
        <v>8</v>
      </c>
      <c r="D13" s="153"/>
      <c r="E13" s="4"/>
      <c r="F13" s="152"/>
      <c r="G13" s="8">
        <f>D13*F13</f>
        <v>0</v>
      </c>
    </row>
    <row r="14" spans="1:10" ht="15">
      <c r="A14" s="4"/>
      <c r="B14" s="4" t="s">
        <v>278</v>
      </c>
      <c r="C14" s="153" t="s">
        <v>8</v>
      </c>
      <c r="D14" s="153">
        <v>1</v>
      </c>
      <c r="E14" s="4" t="s">
        <v>233</v>
      </c>
      <c r="F14" s="152">
        <v>80</v>
      </c>
      <c r="G14" s="8">
        <f>D14*F14</f>
        <v>80</v>
      </c>
    </row>
    <row r="15" spans="1:10" ht="15">
      <c r="A15" s="4"/>
      <c r="B15" s="4" t="s">
        <v>14</v>
      </c>
      <c r="C15" s="153" t="s">
        <v>8</v>
      </c>
      <c r="D15" s="153"/>
      <c r="E15" s="4"/>
      <c r="F15" s="152"/>
      <c r="G15" s="8">
        <f t="shared" si="0"/>
        <v>0</v>
      </c>
    </row>
    <row r="16" spans="1:10" ht="15">
      <c r="A16" s="4"/>
      <c r="B16" s="4" t="s">
        <v>14</v>
      </c>
      <c r="C16" s="153" t="s">
        <v>8</v>
      </c>
      <c r="D16" s="153"/>
      <c r="E16" s="4"/>
      <c r="F16" s="152"/>
      <c r="G16" s="8">
        <f>D16*F16</f>
        <v>0</v>
      </c>
    </row>
    <row r="17" spans="1:13" ht="15">
      <c r="A17" s="4"/>
      <c r="B17" s="4" t="s">
        <v>14</v>
      </c>
      <c r="C17" s="153" t="s">
        <v>8</v>
      </c>
      <c r="D17" s="153"/>
      <c r="E17" s="4"/>
      <c r="F17" s="152"/>
      <c r="G17" s="8">
        <f t="shared" si="0"/>
        <v>0</v>
      </c>
    </row>
    <row r="18" spans="1:13" ht="15">
      <c r="A18" s="4"/>
      <c r="B18" s="4" t="s">
        <v>13</v>
      </c>
      <c r="C18" s="153" t="s">
        <v>8</v>
      </c>
      <c r="D18" s="153"/>
      <c r="E18" s="4"/>
      <c r="F18" s="152"/>
      <c r="G18" s="8">
        <f t="shared" si="0"/>
        <v>0</v>
      </c>
    </row>
    <row r="19" spans="1:13" ht="15">
      <c r="A19" s="4"/>
      <c r="B19" s="4" t="s">
        <v>13</v>
      </c>
      <c r="C19" s="153" t="s">
        <v>8</v>
      </c>
      <c r="D19" s="153"/>
      <c r="E19" s="4"/>
      <c r="F19" s="152"/>
      <c r="G19" s="8">
        <f>D19*F19</f>
        <v>0</v>
      </c>
    </row>
    <row r="20" spans="1:13" ht="15">
      <c r="A20" s="4"/>
      <c r="B20" s="4" t="s">
        <v>13</v>
      </c>
      <c r="C20" s="153" t="s">
        <v>8</v>
      </c>
      <c r="D20" s="153"/>
      <c r="E20" s="4"/>
      <c r="F20" s="152"/>
      <c r="G20" s="8">
        <f t="shared" si="0"/>
        <v>0</v>
      </c>
    </row>
    <row r="21" spans="1:13" ht="15">
      <c r="A21" s="4"/>
      <c r="B21" s="4" t="s">
        <v>15</v>
      </c>
      <c r="C21" s="153"/>
      <c r="D21" s="153"/>
      <c r="E21" s="4"/>
      <c r="F21" s="152"/>
      <c r="G21" s="8">
        <f>SUM(G9:G20)</f>
        <v>4545</v>
      </c>
    </row>
    <row r="22" spans="1:13" ht="15">
      <c r="A22" s="4"/>
      <c r="B22" s="4"/>
      <c r="C22" s="4" t="s">
        <v>16</v>
      </c>
      <c r="D22" s="4"/>
      <c r="E22" s="4"/>
      <c r="F22" s="8"/>
      <c r="G22" s="8">
        <f>G6+G21</f>
        <v>10165.75</v>
      </c>
    </row>
    <row r="23" spans="1:13" ht="15">
      <c r="A23" s="6"/>
      <c r="B23" s="6"/>
      <c r="C23" s="6"/>
      <c r="D23" s="6"/>
      <c r="E23" s="6"/>
      <c r="F23" s="2"/>
      <c r="G23" s="2"/>
    </row>
    <row r="24" spans="1:13" ht="15">
      <c r="A24" s="4">
        <v>3</v>
      </c>
      <c r="B24" s="4" t="s">
        <v>17</v>
      </c>
      <c r="C24" s="149" t="s">
        <v>249</v>
      </c>
      <c r="D24" s="150"/>
      <c r="E24" s="150"/>
      <c r="F24" s="151"/>
      <c r="G24" s="8">
        <v>1000</v>
      </c>
    </row>
    <row r="25" spans="1:13" ht="15">
      <c r="A25" s="4"/>
      <c r="B25" s="4"/>
      <c r="C25" s="184" t="s">
        <v>128</v>
      </c>
      <c r="D25" s="191"/>
      <c r="E25" s="191"/>
      <c r="F25" s="192"/>
      <c r="G25" s="8"/>
      <c r="H25" s="65"/>
    </row>
    <row r="26" spans="1:13" ht="15">
      <c r="A26" s="4"/>
      <c r="B26" s="4"/>
      <c r="C26" s="184" t="s">
        <v>127</v>
      </c>
      <c r="D26" s="185"/>
      <c r="E26" s="185"/>
      <c r="F26" s="186"/>
      <c r="G26" s="8"/>
    </row>
    <row r="27" spans="1:13" ht="15">
      <c r="A27" s="8"/>
      <c r="B27" s="8"/>
      <c r="C27" s="184" t="s">
        <v>18</v>
      </c>
      <c r="D27" s="185"/>
      <c r="E27" s="185"/>
      <c r="F27" s="186"/>
      <c r="G27" s="8">
        <v>23</v>
      </c>
      <c r="I27" s="13"/>
      <c r="J27" s="13"/>
      <c r="L27" s="13"/>
    </row>
    <row r="28" spans="1:13" ht="15">
      <c r="A28" s="8"/>
      <c r="B28" s="8"/>
      <c r="C28" s="184" t="s">
        <v>111</v>
      </c>
      <c r="D28" s="185"/>
      <c r="E28" s="185"/>
      <c r="F28" s="186"/>
      <c r="G28" s="8">
        <v>212</v>
      </c>
      <c r="I28" s="13"/>
      <c r="J28" s="13"/>
      <c r="L28" s="13"/>
      <c r="M28" s="15"/>
    </row>
    <row r="29" spans="1:13" ht="15">
      <c r="A29" s="8"/>
      <c r="B29" s="8"/>
      <c r="C29" s="184" t="s">
        <v>35</v>
      </c>
      <c r="D29" s="185"/>
      <c r="E29" s="185"/>
      <c r="F29" s="186"/>
      <c r="G29" s="8">
        <v>225</v>
      </c>
      <c r="L29" s="15"/>
    </row>
    <row r="30" spans="1:13" ht="15">
      <c r="A30" s="8"/>
      <c r="B30" s="8"/>
      <c r="C30" s="184" t="s">
        <v>19</v>
      </c>
      <c r="D30" s="185"/>
      <c r="E30" s="185"/>
      <c r="F30" s="186"/>
      <c r="G30" s="8">
        <f>SUM(G24:G29)</f>
        <v>1460</v>
      </c>
      <c r="L30" s="13"/>
    </row>
    <row r="31" spans="1:13" ht="15">
      <c r="A31" s="2"/>
      <c r="B31" s="2"/>
      <c r="C31" s="2"/>
      <c r="D31" s="2"/>
      <c r="E31" s="2"/>
      <c r="F31" s="2"/>
      <c r="G31" s="2"/>
      <c r="L31" s="13"/>
      <c r="M31" s="15"/>
    </row>
    <row r="32" spans="1:13" ht="15">
      <c r="A32" s="8">
        <v>4</v>
      </c>
      <c r="B32" s="8" t="s">
        <v>20</v>
      </c>
      <c r="C32" s="177" t="s">
        <v>21</v>
      </c>
      <c r="D32" s="178"/>
      <c r="E32" s="178"/>
      <c r="F32" s="179"/>
      <c r="G32" s="8">
        <f>G22-G30</f>
        <v>8705.75</v>
      </c>
      <c r="K32" s="16"/>
      <c r="L32" s="13"/>
    </row>
    <row r="33" spans="1:11" ht="15">
      <c r="A33" s="2"/>
      <c r="B33" s="2"/>
      <c r="C33" s="2"/>
      <c r="D33" s="2"/>
      <c r="E33" s="2"/>
      <c r="F33" s="2"/>
      <c r="G33" s="2"/>
      <c r="K33" s="16"/>
    </row>
    <row r="34" spans="1:11" ht="15">
      <c r="A34" s="8">
        <v>5</v>
      </c>
      <c r="B34" s="8" t="s">
        <v>22</v>
      </c>
      <c r="C34" s="12"/>
      <c r="D34" s="11"/>
      <c r="E34" s="11"/>
      <c r="F34" s="10"/>
      <c r="G34" s="8"/>
    </row>
    <row r="35" spans="1:11" ht="15">
      <c r="A35" s="8"/>
      <c r="B35" s="8" t="s">
        <v>23</v>
      </c>
      <c r="C35" s="187" t="s">
        <v>24</v>
      </c>
      <c r="D35" s="187"/>
      <c r="E35" s="152" t="s">
        <v>25</v>
      </c>
      <c r="F35" s="152" t="s">
        <v>26</v>
      </c>
      <c r="G35" s="8"/>
    </row>
    <row r="36" spans="1:11" ht="15">
      <c r="A36" s="8"/>
      <c r="B36" s="8"/>
      <c r="C36" s="187">
        <v>2200</v>
      </c>
      <c r="D36" s="187"/>
      <c r="E36" s="152"/>
      <c r="F36" s="152">
        <v>80</v>
      </c>
      <c r="G36" s="8">
        <f>C36+E36-F36</f>
        <v>2120</v>
      </c>
    </row>
    <row r="37" spans="1:11" ht="15">
      <c r="A37" s="69"/>
      <c r="B37" s="69"/>
      <c r="C37" s="177"/>
      <c r="D37" s="178"/>
      <c r="E37" s="178"/>
      <c r="F37" s="179"/>
      <c r="G37" s="8"/>
    </row>
    <row r="38" spans="1:11" ht="15">
      <c r="A38" s="69"/>
      <c r="B38" s="69"/>
      <c r="C38" s="177"/>
      <c r="D38" s="178"/>
      <c r="E38" s="178"/>
      <c r="F38" s="179"/>
      <c r="G38" s="8"/>
    </row>
    <row r="39" spans="1:11" ht="15">
      <c r="A39" s="69"/>
      <c r="B39" s="69"/>
      <c r="C39" s="177"/>
      <c r="D39" s="178"/>
      <c r="E39" s="178"/>
      <c r="F39" s="179"/>
      <c r="G39" s="8"/>
    </row>
    <row r="40" spans="1:11" ht="15">
      <c r="A40" s="69"/>
      <c r="B40" s="69"/>
      <c r="C40" s="177"/>
      <c r="D40" s="178"/>
      <c r="E40" s="178"/>
      <c r="F40" s="179"/>
      <c r="G40" s="8"/>
    </row>
    <row r="41" spans="1:11" ht="15">
      <c r="A41" s="69"/>
      <c r="B41" s="69"/>
      <c r="C41" s="177" t="s">
        <v>297</v>
      </c>
      <c r="D41" s="178"/>
      <c r="E41" s="178"/>
      <c r="F41" s="179"/>
      <c r="G41" s="8">
        <v>100</v>
      </c>
    </row>
    <row r="42" spans="1:11" ht="15">
      <c r="A42" s="69"/>
      <c r="B42" s="69"/>
      <c r="C42" s="177"/>
      <c r="D42" s="178"/>
      <c r="E42" s="178"/>
      <c r="F42" s="179"/>
      <c r="G42" s="8"/>
    </row>
    <row r="43" spans="1:11" ht="15">
      <c r="A43" s="69"/>
      <c r="B43" s="69"/>
      <c r="C43" s="177"/>
      <c r="D43" s="178"/>
      <c r="E43" s="178"/>
      <c r="F43" s="179"/>
      <c r="G43" s="8"/>
    </row>
    <row r="44" spans="1:11" ht="15">
      <c r="A44" s="180"/>
      <c r="B44" s="182"/>
      <c r="C44" s="177"/>
      <c r="D44" s="178"/>
      <c r="E44" s="178"/>
      <c r="F44" s="179"/>
      <c r="G44" s="8"/>
    </row>
    <row r="45" spans="1:11" ht="15">
      <c r="A45" s="181"/>
      <c r="B45" s="183"/>
      <c r="C45" s="177"/>
      <c r="D45" s="178"/>
      <c r="E45" s="178"/>
      <c r="F45" s="179"/>
      <c r="G45" s="8"/>
    </row>
    <row r="46" spans="1:11" ht="15">
      <c r="A46" s="8"/>
      <c r="B46" s="8"/>
      <c r="C46" s="177" t="s">
        <v>28</v>
      </c>
      <c r="D46" s="178"/>
      <c r="E46" s="178"/>
      <c r="F46" s="179"/>
      <c r="G46" s="8">
        <f>SUM(G36:G45)</f>
        <v>2220</v>
      </c>
    </row>
    <row r="47" spans="1:11" ht="12.75" customHeight="1">
      <c r="A47" s="65"/>
      <c r="I47" s="65"/>
    </row>
    <row r="48" spans="1:11">
      <c r="A48" s="65"/>
      <c r="I48" s="65"/>
    </row>
  </sheetData>
  <mergeCells count="26">
    <mergeCell ref="C25:F25"/>
    <mergeCell ref="A1:G1"/>
    <mergeCell ref="A2:C2"/>
    <mergeCell ref="A3:C3"/>
    <mergeCell ref="C6:F6"/>
    <mergeCell ref="B8:E8"/>
    <mergeCell ref="C40:F40"/>
    <mergeCell ref="C26:F26"/>
    <mergeCell ref="C27:F27"/>
    <mergeCell ref="C28:F28"/>
    <mergeCell ref="C29:F29"/>
    <mergeCell ref="C30:F30"/>
    <mergeCell ref="C32:F32"/>
    <mergeCell ref="C35:D35"/>
    <mergeCell ref="C36:D36"/>
    <mergeCell ref="C37:F37"/>
    <mergeCell ref="C38:F38"/>
    <mergeCell ref="C39:F39"/>
    <mergeCell ref="C46:F46"/>
    <mergeCell ref="C41:F41"/>
    <mergeCell ref="C42:F42"/>
    <mergeCell ref="C43:F43"/>
    <mergeCell ref="A44:A45"/>
    <mergeCell ref="B44:B45"/>
    <mergeCell ref="C44:F44"/>
    <mergeCell ref="C45:F45"/>
  </mergeCells>
  <pageMargins left="0.75" right="0.84" top="0.25" bottom="0.26" header="0.27" footer="0.26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rightToLeft="1" zoomScale="85" zoomScaleNormal="85" workbookViewId="0">
      <selection activeCell="G35" sqref="G35"/>
    </sheetView>
  </sheetViews>
  <sheetFormatPr defaultRowHeight="12.75"/>
  <cols>
    <col min="1" max="1" width="4.42578125" customWidth="1"/>
    <col min="2" max="2" width="24.5703125" bestFit="1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0.5703125" bestFit="1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316</v>
      </c>
      <c r="B4" s="2"/>
      <c r="C4" s="2"/>
      <c r="D4" s="2" t="s">
        <v>317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318</v>
      </c>
      <c r="D6" s="190"/>
      <c r="E6" s="190"/>
      <c r="F6" s="190"/>
      <c r="G6" s="4">
        <v>8705.75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166" t="s">
        <v>5</v>
      </c>
      <c r="G8" s="166" t="s">
        <v>6</v>
      </c>
    </row>
    <row r="9" spans="1:10" ht="15">
      <c r="A9" s="8"/>
      <c r="B9" s="8" t="s">
        <v>216</v>
      </c>
      <c r="C9" s="166" t="s">
        <v>8</v>
      </c>
      <c r="D9" s="166">
        <v>32</v>
      </c>
      <c r="E9" s="4" t="s">
        <v>9</v>
      </c>
      <c r="F9" s="165"/>
      <c r="G9" s="8">
        <v>3870</v>
      </c>
      <c r="I9" s="13"/>
      <c r="J9" s="13"/>
    </row>
    <row r="10" spans="1:10" ht="15">
      <c r="A10" s="4"/>
      <c r="B10" s="4" t="s">
        <v>11</v>
      </c>
      <c r="C10" s="166" t="s">
        <v>8</v>
      </c>
      <c r="D10" s="166">
        <v>6</v>
      </c>
      <c r="E10" s="4" t="s">
        <v>12</v>
      </c>
      <c r="F10" s="165">
        <v>40</v>
      </c>
      <c r="G10" s="8">
        <f t="shared" ref="G10:G20" si="0">D10*F10</f>
        <v>240</v>
      </c>
      <c r="I10" s="13"/>
      <c r="J10" s="13"/>
    </row>
    <row r="11" spans="1:10" ht="15">
      <c r="A11" s="4"/>
      <c r="B11" s="4" t="s">
        <v>279</v>
      </c>
      <c r="C11" s="166" t="s">
        <v>8</v>
      </c>
      <c r="D11" s="166"/>
      <c r="E11" s="4"/>
      <c r="F11" s="165"/>
      <c r="G11" s="8">
        <v>12400</v>
      </c>
      <c r="I11" s="13"/>
      <c r="J11" s="13"/>
    </row>
    <row r="12" spans="1:10" ht="15">
      <c r="A12" s="4"/>
      <c r="B12" s="4" t="s">
        <v>11</v>
      </c>
      <c r="C12" s="166" t="s">
        <v>8</v>
      </c>
      <c r="D12" s="166"/>
      <c r="E12" s="4" t="s">
        <v>12</v>
      </c>
      <c r="F12" s="165"/>
      <c r="G12" s="8"/>
      <c r="I12" s="13"/>
      <c r="J12" s="13"/>
    </row>
    <row r="13" spans="1:10" ht="15">
      <c r="A13" s="4"/>
      <c r="B13" s="4" t="s">
        <v>14</v>
      </c>
      <c r="C13" s="166" t="s">
        <v>8</v>
      </c>
      <c r="D13" s="166">
        <v>1</v>
      </c>
      <c r="E13" s="4" t="s">
        <v>130</v>
      </c>
      <c r="F13" s="165">
        <v>80</v>
      </c>
      <c r="G13" s="8">
        <f>D13*F13</f>
        <v>80</v>
      </c>
    </row>
    <row r="14" spans="1:10" ht="15">
      <c r="A14" s="4"/>
      <c r="B14" s="4" t="s">
        <v>278</v>
      </c>
      <c r="C14" s="166" t="s">
        <v>8</v>
      </c>
      <c r="D14" s="166"/>
      <c r="E14" s="4"/>
      <c r="F14" s="165"/>
      <c r="G14" s="8">
        <f>D14*F14</f>
        <v>0</v>
      </c>
    </row>
    <row r="15" spans="1:10" ht="15">
      <c r="A15" s="4"/>
      <c r="B15" s="4" t="s">
        <v>14</v>
      </c>
      <c r="C15" s="166" t="s">
        <v>8</v>
      </c>
      <c r="D15" s="166"/>
      <c r="E15" s="4"/>
      <c r="F15" s="165"/>
      <c r="G15" s="8">
        <f t="shared" si="0"/>
        <v>0</v>
      </c>
    </row>
    <row r="16" spans="1:10" ht="15">
      <c r="A16" s="4"/>
      <c r="B16" s="4" t="s">
        <v>14</v>
      </c>
      <c r="C16" s="166" t="s">
        <v>8</v>
      </c>
      <c r="D16" s="166"/>
      <c r="E16" s="4"/>
      <c r="F16" s="165"/>
      <c r="G16" s="8">
        <f>D16*F16</f>
        <v>0</v>
      </c>
    </row>
    <row r="17" spans="1:13" ht="15">
      <c r="A17" s="4"/>
      <c r="B17" s="4" t="s">
        <v>14</v>
      </c>
      <c r="C17" s="166" t="s">
        <v>8</v>
      </c>
      <c r="D17" s="166"/>
      <c r="E17" s="4"/>
      <c r="F17" s="165"/>
      <c r="G17" s="8">
        <f t="shared" si="0"/>
        <v>0</v>
      </c>
    </row>
    <row r="18" spans="1:13" ht="15">
      <c r="A18" s="4"/>
      <c r="B18" s="4" t="s">
        <v>13</v>
      </c>
      <c r="C18" s="166" t="s">
        <v>8</v>
      </c>
      <c r="D18" s="166"/>
      <c r="E18" s="4"/>
      <c r="F18" s="165"/>
      <c r="G18" s="8">
        <f t="shared" si="0"/>
        <v>0</v>
      </c>
    </row>
    <row r="19" spans="1:13" ht="15">
      <c r="A19" s="4"/>
      <c r="B19" s="4" t="s">
        <v>13</v>
      </c>
      <c r="C19" s="166" t="s">
        <v>8</v>
      </c>
      <c r="D19" s="166"/>
      <c r="E19" s="4"/>
      <c r="F19" s="165"/>
      <c r="G19" s="8">
        <f>D19*F19</f>
        <v>0</v>
      </c>
    </row>
    <row r="20" spans="1:13" ht="15">
      <c r="A20" s="4"/>
      <c r="B20" s="4" t="s">
        <v>13</v>
      </c>
      <c r="C20" s="166" t="s">
        <v>8</v>
      </c>
      <c r="D20" s="166"/>
      <c r="E20" s="4"/>
      <c r="F20" s="165"/>
      <c r="G20" s="8">
        <f t="shared" si="0"/>
        <v>0</v>
      </c>
    </row>
    <row r="21" spans="1:13" ht="15">
      <c r="A21" s="4"/>
      <c r="B21" s="4" t="s">
        <v>15</v>
      </c>
      <c r="C21" s="166"/>
      <c r="D21" s="166"/>
      <c r="E21" s="4"/>
      <c r="F21" s="165"/>
      <c r="G21" s="8">
        <f>SUM(G9:G20)</f>
        <v>16590</v>
      </c>
    </row>
    <row r="22" spans="1:13" ht="15">
      <c r="A22" s="4"/>
      <c r="B22" s="4"/>
      <c r="C22" s="4" t="s">
        <v>16</v>
      </c>
      <c r="D22" s="4"/>
      <c r="E22" s="4"/>
      <c r="F22" s="8"/>
      <c r="G22" s="8">
        <f>G6+G21</f>
        <v>25295.75</v>
      </c>
    </row>
    <row r="23" spans="1:13" ht="15">
      <c r="A23" s="6"/>
      <c r="B23" s="6"/>
      <c r="C23" s="6"/>
      <c r="D23" s="6"/>
      <c r="E23" s="6"/>
      <c r="F23" s="2"/>
      <c r="G23" s="2"/>
    </row>
    <row r="24" spans="1:13" ht="15">
      <c r="A24" s="4">
        <v>3</v>
      </c>
      <c r="B24" s="4" t="s">
        <v>17</v>
      </c>
      <c r="C24" s="162" t="s">
        <v>249</v>
      </c>
      <c r="D24" s="163"/>
      <c r="E24" s="163"/>
      <c r="F24" s="164"/>
      <c r="G24" s="8">
        <v>1000</v>
      </c>
    </row>
    <row r="25" spans="1:13" ht="15">
      <c r="A25" s="4"/>
      <c r="B25" s="4"/>
      <c r="C25" s="184" t="s">
        <v>128</v>
      </c>
      <c r="D25" s="191"/>
      <c r="E25" s="191"/>
      <c r="F25" s="192"/>
      <c r="G25" s="8">
        <v>415</v>
      </c>
      <c r="H25" s="65"/>
    </row>
    <row r="26" spans="1:13" ht="15">
      <c r="A26" s="4"/>
      <c r="B26" s="4"/>
      <c r="C26" s="184" t="s">
        <v>127</v>
      </c>
      <c r="D26" s="185"/>
      <c r="E26" s="185"/>
      <c r="F26" s="186"/>
      <c r="G26" s="8"/>
    </row>
    <row r="27" spans="1:13" ht="15">
      <c r="A27" s="8"/>
      <c r="B27" s="8"/>
      <c r="C27" s="184" t="s">
        <v>18</v>
      </c>
      <c r="D27" s="185"/>
      <c r="E27" s="185"/>
      <c r="F27" s="186"/>
      <c r="G27" s="8">
        <v>55</v>
      </c>
      <c r="I27" s="13"/>
      <c r="J27" s="13"/>
      <c r="L27" s="13"/>
    </row>
    <row r="28" spans="1:13" ht="15">
      <c r="A28" s="8"/>
      <c r="B28" s="8"/>
      <c r="C28" s="184" t="s">
        <v>111</v>
      </c>
      <c r="D28" s="185"/>
      <c r="E28" s="185"/>
      <c r="F28" s="186"/>
      <c r="G28" s="8">
        <v>40</v>
      </c>
      <c r="I28" s="13"/>
      <c r="J28" s="13"/>
      <c r="L28" s="13"/>
      <c r="M28" s="15"/>
    </row>
    <row r="29" spans="1:13" ht="15">
      <c r="A29" s="8"/>
      <c r="B29" s="8"/>
      <c r="C29" s="184" t="s">
        <v>35</v>
      </c>
      <c r="D29" s="185"/>
      <c r="E29" s="185"/>
      <c r="F29" s="186"/>
      <c r="G29" s="8">
        <v>35</v>
      </c>
      <c r="L29" s="15"/>
    </row>
    <row r="30" spans="1:13" ht="15">
      <c r="A30" s="8"/>
      <c r="B30" s="8"/>
      <c r="C30" s="184" t="s">
        <v>19</v>
      </c>
      <c r="D30" s="185"/>
      <c r="E30" s="185"/>
      <c r="F30" s="186"/>
      <c r="G30" s="8">
        <f>SUM(G24:G29)</f>
        <v>1545</v>
      </c>
      <c r="L30" s="13"/>
    </row>
    <row r="31" spans="1:13" ht="15">
      <c r="A31" s="2"/>
      <c r="B31" s="2"/>
      <c r="C31" s="2"/>
      <c r="D31" s="2"/>
      <c r="E31" s="2"/>
      <c r="F31" s="2"/>
      <c r="G31" s="2"/>
      <c r="L31" s="13"/>
      <c r="M31" s="15"/>
    </row>
    <row r="32" spans="1:13" ht="15">
      <c r="A32" s="8">
        <v>4</v>
      </c>
      <c r="B32" s="8" t="s">
        <v>20</v>
      </c>
      <c r="C32" s="177" t="s">
        <v>21</v>
      </c>
      <c r="D32" s="178"/>
      <c r="E32" s="178"/>
      <c r="F32" s="179"/>
      <c r="G32" s="8">
        <f>G22-G30</f>
        <v>23750.75</v>
      </c>
      <c r="K32" s="16"/>
      <c r="L32" s="13"/>
    </row>
    <row r="33" spans="1:11" ht="15">
      <c r="A33" s="2"/>
      <c r="B33" s="2"/>
      <c r="C33" s="2"/>
      <c r="D33" s="2"/>
      <c r="E33" s="2"/>
      <c r="F33" s="2"/>
      <c r="G33" s="2"/>
      <c r="K33" s="16"/>
    </row>
    <row r="34" spans="1:11" ht="15">
      <c r="A34" s="8">
        <v>5</v>
      </c>
      <c r="B34" s="8" t="s">
        <v>22</v>
      </c>
      <c r="C34" s="12"/>
      <c r="D34" s="11"/>
      <c r="E34" s="11"/>
      <c r="F34" s="10"/>
      <c r="G34" s="8"/>
    </row>
    <row r="35" spans="1:11" ht="15">
      <c r="A35" s="8"/>
      <c r="B35" s="8" t="s">
        <v>23</v>
      </c>
      <c r="C35" s="187" t="s">
        <v>24</v>
      </c>
      <c r="D35" s="187"/>
      <c r="E35" s="165" t="s">
        <v>25</v>
      </c>
      <c r="F35" s="165" t="s">
        <v>26</v>
      </c>
      <c r="G35" s="8"/>
    </row>
    <row r="36" spans="1:11" ht="15">
      <c r="A36" s="8"/>
      <c r="B36" s="8"/>
      <c r="C36" s="187">
        <v>2220</v>
      </c>
      <c r="D36" s="187"/>
      <c r="E36" s="165"/>
      <c r="F36" s="165">
        <v>80</v>
      </c>
      <c r="G36" s="8">
        <f>C36+E36-F36</f>
        <v>2140</v>
      </c>
    </row>
    <row r="37" spans="1:11" ht="15">
      <c r="A37" s="69"/>
      <c r="B37" s="69"/>
      <c r="C37" s="177"/>
      <c r="D37" s="178"/>
      <c r="E37" s="178"/>
      <c r="F37" s="179"/>
      <c r="G37" s="8"/>
    </row>
    <row r="38" spans="1:11" ht="15">
      <c r="A38" s="69"/>
      <c r="B38" s="69"/>
      <c r="C38" s="177"/>
      <c r="D38" s="178"/>
      <c r="E38" s="178"/>
      <c r="F38" s="179"/>
      <c r="G38" s="8"/>
    </row>
    <row r="39" spans="1:11" ht="15">
      <c r="A39" s="69"/>
      <c r="B39" s="69"/>
      <c r="C39" s="177" t="s">
        <v>160</v>
      </c>
      <c r="D39" s="178"/>
      <c r="E39" s="178"/>
      <c r="F39" s="179"/>
      <c r="G39" s="8">
        <v>115</v>
      </c>
    </row>
    <row r="40" spans="1:11" ht="15">
      <c r="A40" s="69"/>
      <c r="B40" s="69"/>
      <c r="C40" s="177" t="s">
        <v>321</v>
      </c>
      <c r="D40" s="178"/>
      <c r="E40" s="178"/>
      <c r="F40" s="179"/>
      <c r="G40" s="8">
        <v>400</v>
      </c>
    </row>
    <row r="41" spans="1:11" ht="15">
      <c r="A41" s="69"/>
      <c r="B41" s="69"/>
      <c r="C41" s="177" t="s">
        <v>106</v>
      </c>
      <c r="D41" s="178"/>
      <c r="E41" s="178"/>
      <c r="F41" s="179"/>
      <c r="G41" s="8">
        <v>100</v>
      </c>
    </row>
    <row r="42" spans="1:11" ht="15">
      <c r="A42" s="69"/>
      <c r="B42" s="69"/>
      <c r="C42" s="177" t="s">
        <v>162</v>
      </c>
      <c r="D42" s="178"/>
      <c r="E42" s="178"/>
      <c r="F42" s="179"/>
      <c r="G42" s="8">
        <v>120</v>
      </c>
    </row>
    <row r="43" spans="1:11" ht="15">
      <c r="A43" s="69"/>
      <c r="B43" s="69"/>
      <c r="C43" s="177" t="s">
        <v>130</v>
      </c>
      <c r="D43" s="178"/>
      <c r="E43" s="178"/>
      <c r="F43" s="179"/>
      <c r="G43" s="8">
        <v>120</v>
      </c>
    </row>
    <row r="44" spans="1:11" ht="15">
      <c r="A44" s="180"/>
      <c r="B44" s="182"/>
      <c r="C44" s="177"/>
      <c r="D44" s="178"/>
      <c r="E44" s="178"/>
      <c r="F44" s="179"/>
      <c r="G44" s="8"/>
    </row>
    <row r="45" spans="1:11" ht="15">
      <c r="A45" s="181"/>
      <c r="B45" s="183"/>
      <c r="C45" s="177"/>
      <c r="D45" s="178"/>
      <c r="E45" s="178"/>
      <c r="F45" s="179"/>
      <c r="G45" s="8"/>
    </row>
    <row r="46" spans="1:11" ht="15">
      <c r="A46" s="8"/>
      <c r="B46" s="8"/>
      <c r="C46" s="177" t="s">
        <v>28</v>
      </c>
      <c r="D46" s="178"/>
      <c r="E46" s="178"/>
      <c r="F46" s="179"/>
      <c r="G46" s="8">
        <f>SUM(G36:G45)</f>
        <v>2995</v>
      </c>
    </row>
    <row r="47" spans="1:11" ht="12.75" customHeight="1">
      <c r="A47" s="65"/>
      <c r="I47" s="65"/>
    </row>
    <row r="48" spans="1:11">
      <c r="A48" s="65"/>
      <c r="I48" s="65"/>
    </row>
  </sheetData>
  <mergeCells count="26">
    <mergeCell ref="C25:F25"/>
    <mergeCell ref="A1:G1"/>
    <mergeCell ref="A2:C2"/>
    <mergeCell ref="A3:C3"/>
    <mergeCell ref="C6:F6"/>
    <mergeCell ref="B8:E8"/>
    <mergeCell ref="C40:F40"/>
    <mergeCell ref="C26:F26"/>
    <mergeCell ref="C27:F27"/>
    <mergeCell ref="C28:F28"/>
    <mergeCell ref="C29:F29"/>
    <mergeCell ref="C30:F30"/>
    <mergeCell ref="C32:F32"/>
    <mergeCell ref="C35:D35"/>
    <mergeCell ref="C36:D36"/>
    <mergeCell ref="C37:F37"/>
    <mergeCell ref="C38:F38"/>
    <mergeCell ref="C39:F39"/>
    <mergeCell ref="C46:F46"/>
    <mergeCell ref="C41:F41"/>
    <mergeCell ref="C42:F42"/>
    <mergeCell ref="C43:F43"/>
    <mergeCell ref="A44:A45"/>
    <mergeCell ref="B44:B45"/>
    <mergeCell ref="C44:F44"/>
    <mergeCell ref="C45:F45"/>
  </mergeCells>
  <pageMargins left="0.75" right="0.84" top="0.25" bottom="0.26" header="0.27" footer="0.26"/>
  <pageSetup paperSize="9" orientation="portrait" horizontalDpi="300" verticalDpi="30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rightToLeft="1" zoomScale="90" zoomScaleNormal="9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R38" sqref="R38"/>
    </sheetView>
  </sheetViews>
  <sheetFormatPr defaultRowHeight="12.75"/>
  <cols>
    <col min="1" max="1" width="3.85546875" style="34" customWidth="1"/>
    <col min="2" max="9" width="6.28515625" style="34" customWidth="1"/>
    <col min="10" max="10" width="11" style="34" bestFit="1" customWidth="1"/>
    <col min="11" max="12" width="6.28515625" style="34" customWidth="1"/>
    <col min="13" max="14" width="11.7109375" style="34" customWidth="1"/>
    <col min="15" max="18" width="6.28515625" style="34" customWidth="1"/>
    <col min="19" max="19" width="9.140625" style="34" customWidth="1"/>
    <col min="20" max="20" width="3" customWidth="1"/>
  </cols>
  <sheetData>
    <row r="1" spans="1:21" ht="15.75" customHeight="1">
      <c r="A1" s="40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</row>
    <row r="2" spans="1:21" ht="15.7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 t="s">
        <v>131</v>
      </c>
    </row>
    <row r="3" spans="1:21">
      <c r="A3" s="197" t="s">
        <v>51</v>
      </c>
      <c r="B3" s="199" t="s">
        <v>52</v>
      </c>
      <c r="C3" s="197" t="s">
        <v>5</v>
      </c>
      <c r="D3" s="43" t="s">
        <v>54</v>
      </c>
      <c r="E3" s="43" t="s">
        <v>55</v>
      </c>
      <c r="F3" s="43" t="s">
        <v>56</v>
      </c>
      <c r="G3" s="43" t="s">
        <v>57</v>
      </c>
      <c r="H3" s="43" t="s">
        <v>58</v>
      </c>
      <c r="I3" s="43" t="s">
        <v>59</v>
      </c>
      <c r="J3" s="169" t="s">
        <v>228</v>
      </c>
      <c r="K3" s="43" t="s">
        <v>60</v>
      </c>
      <c r="L3" s="43" t="s">
        <v>61</v>
      </c>
      <c r="M3" s="43" t="s">
        <v>279</v>
      </c>
      <c r="N3" s="154" t="s">
        <v>279</v>
      </c>
      <c r="O3" s="43" t="s">
        <v>62</v>
      </c>
      <c r="P3" s="43" t="s">
        <v>63</v>
      </c>
      <c r="Q3" s="167" t="s">
        <v>64</v>
      </c>
      <c r="R3" s="43" t="s">
        <v>53</v>
      </c>
      <c r="S3" s="197" t="s">
        <v>65</v>
      </c>
    </row>
    <row r="4" spans="1:21">
      <c r="A4" s="198"/>
      <c r="B4" s="200"/>
      <c r="C4" s="198"/>
      <c r="D4" s="44">
        <v>2016</v>
      </c>
      <c r="E4" s="44">
        <v>2016</v>
      </c>
      <c r="F4" s="44">
        <v>2016</v>
      </c>
      <c r="G4" s="44">
        <v>2016</v>
      </c>
      <c r="H4" s="44">
        <v>2016</v>
      </c>
      <c r="I4" s="44">
        <v>2016</v>
      </c>
      <c r="J4" s="170" t="s">
        <v>59</v>
      </c>
      <c r="K4" s="44">
        <v>2016</v>
      </c>
      <c r="L4" s="44">
        <v>2016</v>
      </c>
      <c r="M4" s="44" t="s">
        <v>61</v>
      </c>
      <c r="N4" s="155" t="s">
        <v>62</v>
      </c>
      <c r="O4" s="44">
        <v>2016</v>
      </c>
      <c r="P4" s="44">
        <v>2016</v>
      </c>
      <c r="Q4" s="168">
        <v>2016</v>
      </c>
      <c r="R4" s="44">
        <v>2016</v>
      </c>
      <c r="S4" s="198"/>
      <c r="U4" s="34" t="s">
        <v>129</v>
      </c>
    </row>
    <row r="5" spans="1:21">
      <c r="A5" s="45">
        <v>1</v>
      </c>
      <c r="B5" s="45">
        <v>11</v>
      </c>
      <c r="C5" s="45">
        <v>115</v>
      </c>
      <c r="D5" s="45"/>
      <c r="E5" s="45">
        <v>95</v>
      </c>
      <c r="F5" s="45">
        <v>95</v>
      </c>
      <c r="G5" s="45">
        <v>95</v>
      </c>
      <c r="H5" s="45">
        <v>95</v>
      </c>
      <c r="I5" s="45">
        <v>95</v>
      </c>
      <c r="J5" s="45">
        <v>80</v>
      </c>
      <c r="K5" s="45">
        <v>95</v>
      </c>
      <c r="L5" s="45">
        <v>115</v>
      </c>
      <c r="M5" s="45"/>
      <c r="N5" s="45"/>
      <c r="O5" s="45">
        <v>115</v>
      </c>
      <c r="P5" s="45">
        <v>115</v>
      </c>
      <c r="Q5" s="45"/>
      <c r="R5" s="45"/>
      <c r="S5" s="45">
        <f t="shared" ref="S5:S52" si="0">SUM(D5:R5)</f>
        <v>995</v>
      </c>
      <c r="U5" s="45"/>
    </row>
    <row r="6" spans="1:21">
      <c r="A6" s="45">
        <v>2</v>
      </c>
      <c r="B6" s="45">
        <v>12</v>
      </c>
      <c r="C6" s="45">
        <v>115</v>
      </c>
      <c r="D6" s="45"/>
      <c r="E6" s="45">
        <v>95</v>
      </c>
      <c r="F6" s="45">
        <v>95</v>
      </c>
      <c r="G6" s="45">
        <v>95</v>
      </c>
      <c r="H6" s="45">
        <v>95</v>
      </c>
      <c r="I6" s="45">
        <v>95</v>
      </c>
      <c r="J6" s="45">
        <v>80</v>
      </c>
      <c r="K6" s="45">
        <v>95</v>
      </c>
      <c r="L6" s="45">
        <v>115</v>
      </c>
      <c r="M6" s="45"/>
      <c r="N6" s="45"/>
      <c r="O6" s="45">
        <v>115</v>
      </c>
      <c r="P6" s="45">
        <v>115</v>
      </c>
      <c r="Q6" s="45"/>
      <c r="R6" s="45"/>
      <c r="S6" s="45">
        <f t="shared" si="0"/>
        <v>995</v>
      </c>
      <c r="U6" s="45"/>
    </row>
    <row r="7" spans="1:21">
      <c r="A7" s="45">
        <v>3</v>
      </c>
      <c r="B7" s="45">
        <v>13</v>
      </c>
      <c r="C7" s="45">
        <v>150</v>
      </c>
      <c r="D7" s="45"/>
      <c r="E7" s="45">
        <v>120</v>
      </c>
      <c r="F7" s="45">
        <v>120</v>
      </c>
      <c r="G7" s="45">
        <v>120</v>
      </c>
      <c r="H7" s="45">
        <v>120</v>
      </c>
      <c r="I7" s="76">
        <v>0</v>
      </c>
      <c r="J7" s="45">
        <v>80</v>
      </c>
      <c r="K7" s="76">
        <v>0</v>
      </c>
      <c r="L7" s="77">
        <v>390</v>
      </c>
      <c r="M7" s="45"/>
      <c r="N7" s="45"/>
      <c r="O7" s="45">
        <v>150</v>
      </c>
      <c r="P7" s="45">
        <v>150</v>
      </c>
      <c r="Q7" s="45"/>
      <c r="R7" s="45"/>
      <c r="S7" s="45">
        <f t="shared" si="0"/>
        <v>1250</v>
      </c>
      <c r="U7" s="45"/>
    </row>
    <row r="8" spans="1:21">
      <c r="A8" s="45">
        <v>4</v>
      </c>
      <c r="B8" s="45">
        <v>14</v>
      </c>
      <c r="C8" s="45">
        <v>115</v>
      </c>
      <c r="D8" s="45"/>
      <c r="E8" s="77">
        <v>190</v>
      </c>
      <c r="F8" s="45">
        <v>95</v>
      </c>
      <c r="G8" s="45">
        <v>95</v>
      </c>
      <c r="H8" s="45">
        <v>95</v>
      </c>
      <c r="I8" s="45">
        <v>95</v>
      </c>
      <c r="J8" s="45">
        <v>80</v>
      </c>
      <c r="K8" s="45">
        <v>95</v>
      </c>
      <c r="L8" s="45">
        <v>115</v>
      </c>
      <c r="M8" s="45"/>
      <c r="N8" s="45"/>
      <c r="O8" s="45">
        <v>115</v>
      </c>
      <c r="P8" s="76">
        <v>0</v>
      </c>
      <c r="Q8" s="45"/>
      <c r="R8" s="45"/>
      <c r="S8" s="45">
        <f t="shared" si="0"/>
        <v>975</v>
      </c>
      <c r="U8" s="45"/>
    </row>
    <row r="9" spans="1:21">
      <c r="A9" s="45">
        <v>5</v>
      </c>
      <c r="B9" s="45">
        <v>21</v>
      </c>
      <c r="C9" s="45">
        <v>120</v>
      </c>
      <c r="D9" s="45"/>
      <c r="E9" s="45">
        <v>100</v>
      </c>
      <c r="F9" s="45">
        <v>100</v>
      </c>
      <c r="G9" s="45">
        <v>100</v>
      </c>
      <c r="H9" s="45">
        <v>100</v>
      </c>
      <c r="I9" s="45">
        <v>100</v>
      </c>
      <c r="J9" s="45">
        <v>80</v>
      </c>
      <c r="K9" s="45">
        <v>100</v>
      </c>
      <c r="L9" s="45">
        <v>120</v>
      </c>
      <c r="M9" s="45">
        <v>200</v>
      </c>
      <c r="N9" s="45">
        <v>200</v>
      </c>
      <c r="O9" s="45">
        <v>120</v>
      </c>
      <c r="P9" s="45">
        <v>120</v>
      </c>
      <c r="Q9" s="45"/>
      <c r="R9" s="45"/>
      <c r="S9" s="45">
        <f t="shared" si="0"/>
        <v>1440</v>
      </c>
      <c r="U9" s="45"/>
    </row>
    <row r="10" spans="1:21">
      <c r="A10" s="45">
        <v>6</v>
      </c>
      <c r="B10" s="45">
        <v>22</v>
      </c>
      <c r="C10" s="45">
        <v>120</v>
      </c>
      <c r="D10" s="45"/>
      <c r="E10" s="45">
        <v>100</v>
      </c>
      <c r="F10" s="45">
        <v>100</v>
      </c>
      <c r="G10" s="45">
        <v>100</v>
      </c>
      <c r="H10" s="45">
        <v>100</v>
      </c>
      <c r="I10" s="45">
        <v>100</v>
      </c>
      <c r="J10" s="45">
        <v>80</v>
      </c>
      <c r="K10" s="45">
        <v>100</v>
      </c>
      <c r="L10" s="45">
        <v>120</v>
      </c>
      <c r="M10" s="45">
        <v>200</v>
      </c>
      <c r="N10" s="45">
        <v>200</v>
      </c>
      <c r="O10" s="45">
        <v>120</v>
      </c>
      <c r="P10" s="45">
        <v>120</v>
      </c>
      <c r="Q10" s="45"/>
      <c r="R10" s="45"/>
      <c r="S10" s="45">
        <f t="shared" si="0"/>
        <v>1440</v>
      </c>
      <c r="U10" s="45"/>
    </row>
    <row r="11" spans="1:21">
      <c r="A11" s="45">
        <v>7</v>
      </c>
      <c r="B11" s="45">
        <v>23</v>
      </c>
      <c r="C11" s="45">
        <v>120</v>
      </c>
      <c r="D11" s="45"/>
      <c r="E11" s="45">
        <v>100</v>
      </c>
      <c r="F11" s="45">
        <v>100</v>
      </c>
      <c r="G11" s="45">
        <v>100</v>
      </c>
      <c r="H11" s="45">
        <v>100</v>
      </c>
      <c r="I11" s="45">
        <v>100</v>
      </c>
      <c r="J11" s="45">
        <v>80</v>
      </c>
      <c r="K11" s="45">
        <v>100</v>
      </c>
      <c r="L11" s="45">
        <v>120</v>
      </c>
      <c r="M11" s="45">
        <v>200</v>
      </c>
      <c r="N11" s="45">
        <v>200</v>
      </c>
      <c r="O11" s="45">
        <v>120</v>
      </c>
      <c r="P11" s="45">
        <v>120</v>
      </c>
      <c r="Q11" s="45"/>
      <c r="R11" s="45"/>
      <c r="S11" s="45">
        <f t="shared" si="0"/>
        <v>1440</v>
      </c>
      <c r="U11" s="45"/>
    </row>
    <row r="12" spans="1:21">
      <c r="A12" s="45">
        <v>8</v>
      </c>
      <c r="B12" s="45">
        <v>24</v>
      </c>
      <c r="C12" s="45">
        <v>120</v>
      </c>
      <c r="D12" s="45"/>
      <c r="E12" s="77">
        <v>200</v>
      </c>
      <c r="F12" s="45">
        <v>100</v>
      </c>
      <c r="G12" s="45">
        <v>100</v>
      </c>
      <c r="H12" s="45">
        <v>100</v>
      </c>
      <c r="I12" s="45">
        <v>100</v>
      </c>
      <c r="J12" s="45">
        <v>80</v>
      </c>
      <c r="K12" s="45">
        <v>100</v>
      </c>
      <c r="L12" s="45">
        <v>120</v>
      </c>
      <c r="M12" s="45">
        <v>200</v>
      </c>
      <c r="N12" s="45">
        <v>200</v>
      </c>
      <c r="O12" s="45">
        <v>120</v>
      </c>
      <c r="P12" s="45">
        <v>120</v>
      </c>
      <c r="Q12" s="45"/>
      <c r="R12" s="45"/>
      <c r="S12" s="45">
        <f t="shared" si="0"/>
        <v>1540</v>
      </c>
      <c r="U12" s="45"/>
    </row>
    <row r="13" spans="1:21">
      <c r="A13" s="45">
        <v>9</v>
      </c>
      <c r="B13" s="45">
        <v>31</v>
      </c>
      <c r="C13" s="45">
        <v>120</v>
      </c>
      <c r="D13" s="45"/>
      <c r="E13" s="45">
        <v>100</v>
      </c>
      <c r="F13" s="45">
        <v>100</v>
      </c>
      <c r="G13" s="45">
        <v>100</v>
      </c>
      <c r="H13" s="45">
        <v>100</v>
      </c>
      <c r="I13" s="45">
        <v>100</v>
      </c>
      <c r="J13" s="45">
        <v>80</v>
      </c>
      <c r="K13" s="45">
        <v>100</v>
      </c>
      <c r="L13" s="45">
        <v>120</v>
      </c>
      <c r="M13" s="45">
        <v>200</v>
      </c>
      <c r="N13" s="45">
        <v>200</v>
      </c>
      <c r="O13" s="45">
        <v>120</v>
      </c>
      <c r="P13" s="45">
        <v>120</v>
      </c>
      <c r="Q13" s="45"/>
      <c r="R13" s="45"/>
      <c r="S13" s="45">
        <f t="shared" si="0"/>
        <v>1440</v>
      </c>
      <c r="U13" s="45"/>
    </row>
    <row r="14" spans="1:21">
      <c r="A14" s="45">
        <v>10</v>
      </c>
      <c r="B14" s="45">
        <v>32</v>
      </c>
      <c r="C14" s="45">
        <v>120</v>
      </c>
      <c r="D14" s="76"/>
      <c r="E14" s="77">
        <v>200</v>
      </c>
      <c r="F14" s="45">
        <v>100</v>
      </c>
      <c r="G14" s="45">
        <v>100</v>
      </c>
      <c r="H14" s="45">
        <v>100</v>
      </c>
      <c r="I14" s="45">
        <v>100</v>
      </c>
      <c r="J14" s="45">
        <v>80</v>
      </c>
      <c r="K14" s="45">
        <v>100</v>
      </c>
      <c r="L14" s="45">
        <v>120</v>
      </c>
      <c r="M14" s="45">
        <v>200</v>
      </c>
      <c r="N14" s="45">
        <v>200</v>
      </c>
      <c r="O14" s="45">
        <v>120</v>
      </c>
      <c r="P14" s="45">
        <v>120</v>
      </c>
      <c r="Q14" s="45"/>
      <c r="R14" s="45"/>
      <c r="S14" s="45">
        <f t="shared" si="0"/>
        <v>1540</v>
      </c>
      <c r="U14" s="45"/>
    </row>
    <row r="15" spans="1:21">
      <c r="A15" s="45">
        <v>11</v>
      </c>
      <c r="B15" s="45">
        <v>33</v>
      </c>
      <c r="C15" s="45">
        <v>120</v>
      </c>
      <c r="D15" s="45"/>
      <c r="E15" s="45">
        <v>100</v>
      </c>
      <c r="F15" s="45">
        <v>100</v>
      </c>
      <c r="G15" s="45">
        <v>100</v>
      </c>
      <c r="H15" s="45">
        <v>100</v>
      </c>
      <c r="I15" s="45">
        <v>100</v>
      </c>
      <c r="J15" s="45">
        <v>80</v>
      </c>
      <c r="K15" s="45">
        <v>100</v>
      </c>
      <c r="L15" s="45">
        <v>120</v>
      </c>
      <c r="M15" s="45">
        <v>200</v>
      </c>
      <c r="N15" s="45">
        <v>200</v>
      </c>
      <c r="O15" s="45">
        <v>120</v>
      </c>
      <c r="P15" s="45">
        <v>120</v>
      </c>
      <c r="Q15" s="45"/>
      <c r="R15" s="45"/>
      <c r="S15" s="45">
        <f t="shared" si="0"/>
        <v>1440</v>
      </c>
      <c r="U15" s="45"/>
    </row>
    <row r="16" spans="1:21">
      <c r="A16" s="45">
        <v>12</v>
      </c>
      <c r="B16" s="45">
        <v>34</v>
      </c>
      <c r="C16" s="45">
        <v>120</v>
      </c>
      <c r="D16" s="45"/>
      <c r="E16" s="45">
        <v>100</v>
      </c>
      <c r="F16" s="45">
        <v>100</v>
      </c>
      <c r="G16" s="45">
        <v>100</v>
      </c>
      <c r="H16" s="45">
        <v>100</v>
      </c>
      <c r="I16" s="45">
        <v>100</v>
      </c>
      <c r="J16" s="45">
        <v>80</v>
      </c>
      <c r="K16" s="45">
        <v>100</v>
      </c>
      <c r="L16" s="45">
        <v>120</v>
      </c>
      <c r="M16" s="45">
        <v>200</v>
      </c>
      <c r="N16" s="45">
        <v>200</v>
      </c>
      <c r="O16" s="45">
        <v>120</v>
      </c>
      <c r="P16" s="45">
        <v>120</v>
      </c>
      <c r="Q16" s="45"/>
      <c r="R16" s="45"/>
      <c r="S16" s="45">
        <f t="shared" si="0"/>
        <v>1440</v>
      </c>
      <c r="U16" s="45"/>
    </row>
    <row r="17" spans="1:21">
      <c r="A17" s="45">
        <v>13</v>
      </c>
      <c r="B17" s="45">
        <v>41</v>
      </c>
      <c r="C17" s="45">
        <v>150</v>
      </c>
      <c r="D17" s="45"/>
      <c r="E17" s="45">
        <v>125</v>
      </c>
      <c r="F17" s="45">
        <v>125</v>
      </c>
      <c r="G17" s="45">
        <v>125</v>
      </c>
      <c r="H17" s="45">
        <v>125</v>
      </c>
      <c r="I17" s="45">
        <v>125</v>
      </c>
      <c r="J17" s="45">
        <v>80</v>
      </c>
      <c r="K17" s="45">
        <v>125</v>
      </c>
      <c r="L17" s="45">
        <v>150</v>
      </c>
      <c r="M17" s="76">
        <v>0</v>
      </c>
      <c r="N17" s="77">
        <v>400</v>
      </c>
      <c r="O17" s="45">
        <v>150</v>
      </c>
      <c r="P17" s="45">
        <v>150</v>
      </c>
      <c r="Q17" s="45"/>
      <c r="R17" s="45"/>
      <c r="S17" s="45">
        <f t="shared" si="0"/>
        <v>1680</v>
      </c>
      <c r="U17" s="45"/>
    </row>
    <row r="18" spans="1:21">
      <c r="A18" s="45">
        <v>14</v>
      </c>
      <c r="B18" s="45">
        <v>42</v>
      </c>
      <c r="C18" s="45">
        <v>120</v>
      </c>
      <c r="D18" s="76">
        <v>0</v>
      </c>
      <c r="E18" s="45">
        <v>100</v>
      </c>
      <c r="F18" s="45">
        <v>100</v>
      </c>
      <c r="G18" s="45">
        <v>100</v>
      </c>
      <c r="H18" s="77">
        <v>200</v>
      </c>
      <c r="I18" s="45">
        <v>100</v>
      </c>
      <c r="J18" s="45">
        <v>80</v>
      </c>
      <c r="K18" s="45">
        <v>100</v>
      </c>
      <c r="L18" s="45">
        <v>120</v>
      </c>
      <c r="M18" s="45">
        <v>200</v>
      </c>
      <c r="N18" s="45">
        <v>200</v>
      </c>
      <c r="O18" s="45">
        <v>120</v>
      </c>
      <c r="P18" s="45">
        <v>120</v>
      </c>
      <c r="Q18" s="45"/>
      <c r="R18" s="45"/>
      <c r="S18" s="45">
        <f t="shared" si="0"/>
        <v>1540</v>
      </c>
      <c r="U18" s="45"/>
    </row>
    <row r="19" spans="1:21">
      <c r="A19" s="45">
        <v>15</v>
      </c>
      <c r="B19" s="45">
        <v>43</v>
      </c>
      <c r="C19" s="45">
        <v>120</v>
      </c>
      <c r="D19" s="77"/>
      <c r="E19" s="45">
        <v>100</v>
      </c>
      <c r="F19" s="45">
        <v>100</v>
      </c>
      <c r="G19" s="45">
        <v>100</v>
      </c>
      <c r="H19" s="45">
        <v>100</v>
      </c>
      <c r="I19" s="45">
        <v>100</v>
      </c>
      <c r="J19" s="45">
        <v>80</v>
      </c>
      <c r="K19" s="45">
        <v>100</v>
      </c>
      <c r="L19" s="45">
        <v>120</v>
      </c>
      <c r="M19" s="45">
        <v>200</v>
      </c>
      <c r="N19" s="45">
        <v>200</v>
      </c>
      <c r="O19" s="45">
        <v>120</v>
      </c>
      <c r="P19" s="45">
        <v>120</v>
      </c>
      <c r="Q19" s="45"/>
      <c r="R19" s="45"/>
      <c r="S19" s="45">
        <f t="shared" si="0"/>
        <v>1440</v>
      </c>
      <c r="U19" s="45"/>
    </row>
    <row r="20" spans="1:21">
      <c r="A20" s="45">
        <v>16</v>
      </c>
      <c r="B20" s="45">
        <v>44</v>
      </c>
      <c r="C20" s="45">
        <v>120</v>
      </c>
      <c r="D20" s="45"/>
      <c r="E20" s="76">
        <v>0</v>
      </c>
      <c r="F20" s="76">
        <v>0</v>
      </c>
      <c r="G20" s="77">
        <v>400</v>
      </c>
      <c r="H20" s="45">
        <v>100</v>
      </c>
      <c r="I20" s="45">
        <v>100</v>
      </c>
      <c r="J20" s="45">
        <v>80</v>
      </c>
      <c r="K20" s="76">
        <v>0</v>
      </c>
      <c r="L20" s="77">
        <v>220</v>
      </c>
      <c r="M20" s="45">
        <v>200</v>
      </c>
      <c r="N20" s="45">
        <v>200</v>
      </c>
      <c r="O20" s="45">
        <v>120</v>
      </c>
      <c r="P20" s="45">
        <v>120</v>
      </c>
      <c r="Q20" s="45"/>
      <c r="R20" s="45"/>
      <c r="S20" s="45">
        <f t="shared" si="0"/>
        <v>1540</v>
      </c>
      <c r="U20" s="45"/>
    </row>
    <row r="21" spans="1:21">
      <c r="A21" s="45">
        <v>17</v>
      </c>
      <c r="B21" s="45">
        <v>51</v>
      </c>
      <c r="C21" s="45">
        <v>120</v>
      </c>
      <c r="D21" s="45"/>
      <c r="E21" s="45">
        <v>100</v>
      </c>
      <c r="F21" s="45">
        <v>100</v>
      </c>
      <c r="G21" s="45">
        <v>100</v>
      </c>
      <c r="H21" s="45">
        <v>100</v>
      </c>
      <c r="I21" s="45">
        <v>100</v>
      </c>
      <c r="J21" s="45">
        <v>80</v>
      </c>
      <c r="K21" s="45">
        <v>100</v>
      </c>
      <c r="L21" s="45">
        <v>120</v>
      </c>
      <c r="M21" s="45">
        <v>200</v>
      </c>
      <c r="N21" s="45">
        <v>200</v>
      </c>
      <c r="O21" s="45">
        <v>120</v>
      </c>
      <c r="P21" s="45">
        <v>120</v>
      </c>
      <c r="Q21" s="45"/>
      <c r="R21" s="45"/>
      <c r="S21" s="45">
        <f t="shared" si="0"/>
        <v>1440</v>
      </c>
      <c r="U21" s="45"/>
    </row>
    <row r="22" spans="1:21">
      <c r="A22" s="45">
        <v>18</v>
      </c>
      <c r="B22" s="45">
        <v>52</v>
      </c>
      <c r="C22" s="45">
        <v>120</v>
      </c>
      <c r="D22" s="45"/>
      <c r="E22" s="45">
        <v>100</v>
      </c>
      <c r="F22" s="45">
        <v>100</v>
      </c>
      <c r="G22" s="45">
        <v>100</v>
      </c>
      <c r="H22" s="45">
        <v>100</v>
      </c>
      <c r="I22" s="45">
        <v>100</v>
      </c>
      <c r="J22" s="45">
        <v>80</v>
      </c>
      <c r="K22" s="45">
        <v>100</v>
      </c>
      <c r="L22" s="45">
        <v>120</v>
      </c>
      <c r="M22" s="45">
        <v>200</v>
      </c>
      <c r="N22" s="45">
        <v>200</v>
      </c>
      <c r="O22" s="45">
        <v>120</v>
      </c>
      <c r="P22" s="45">
        <v>120</v>
      </c>
      <c r="Q22" s="45"/>
      <c r="R22" s="45"/>
      <c r="S22" s="45">
        <f t="shared" si="0"/>
        <v>1440</v>
      </c>
      <c r="U22" s="45"/>
    </row>
    <row r="23" spans="1:21">
      <c r="A23" s="45">
        <v>19</v>
      </c>
      <c r="B23" s="45">
        <v>53</v>
      </c>
      <c r="C23" s="45">
        <v>120</v>
      </c>
      <c r="D23" s="45"/>
      <c r="E23" s="45">
        <v>100</v>
      </c>
      <c r="F23" s="45">
        <v>100</v>
      </c>
      <c r="G23" s="45">
        <v>100</v>
      </c>
      <c r="H23" s="45">
        <v>100</v>
      </c>
      <c r="I23" s="45">
        <v>100</v>
      </c>
      <c r="J23" s="45">
        <v>80</v>
      </c>
      <c r="K23" s="45">
        <v>100</v>
      </c>
      <c r="L23" s="45">
        <v>120</v>
      </c>
      <c r="M23" s="45">
        <v>200</v>
      </c>
      <c r="N23" s="45">
        <v>200</v>
      </c>
      <c r="O23" s="45">
        <v>120</v>
      </c>
      <c r="P23" s="45">
        <v>120</v>
      </c>
      <c r="Q23" s="45"/>
      <c r="R23" s="45"/>
      <c r="S23" s="45">
        <f t="shared" si="0"/>
        <v>1440</v>
      </c>
      <c r="U23" s="45"/>
    </row>
    <row r="24" spans="1:21">
      <c r="A24" s="45">
        <v>20</v>
      </c>
      <c r="B24" s="45">
        <v>54</v>
      </c>
      <c r="C24" s="45">
        <v>100</v>
      </c>
      <c r="D24" s="76"/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45"/>
      <c r="R24" s="45"/>
      <c r="S24" s="45">
        <f t="shared" si="0"/>
        <v>0</v>
      </c>
      <c r="U24" s="45"/>
    </row>
    <row r="25" spans="1:21">
      <c r="A25" s="45">
        <v>21</v>
      </c>
      <c r="B25" s="45">
        <v>61</v>
      </c>
      <c r="C25" s="45">
        <v>120</v>
      </c>
      <c r="D25" s="45"/>
      <c r="E25" s="77">
        <v>200</v>
      </c>
      <c r="F25" s="45">
        <v>100</v>
      </c>
      <c r="G25" s="45">
        <v>100</v>
      </c>
      <c r="H25" s="45">
        <v>100</v>
      </c>
      <c r="I25" s="45">
        <v>100</v>
      </c>
      <c r="J25" s="45">
        <v>80</v>
      </c>
      <c r="K25" s="45">
        <v>100</v>
      </c>
      <c r="L25" s="45">
        <v>120</v>
      </c>
      <c r="M25" s="45">
        <v>200</v>
      </c>
      <c r="N25" s="45">
        <v>200</v>
      </c>
      <c r="O25" s="45">
        <v>120</v>
      </c>
      <c r="P25" s="76">
        <v>0</v>
      </c>
      <c r="Q25" s="45"/>
      <c r="R25" s="45"/>
      <c r="S25" s="45">
        <f t="shared" si="0"/>
        <v>1420</v>
      </c>
      <c r="U25" s="45"/>
    </row>
    <row r="26" spans="1:21">
      <c r="A26" s="45">
        <v>22</v>
      </c>
      <c r="B26" s="45">
        <v>62</v>
      </c>
      <c r="C26" s="45">
        <v>100</v>
      </c>
      <c r="D26" s="45"/>
      <c r="E26" s="76">
        <v>0</v>
      </c>
      <c r="F26" s="77">
        <v>170</v>
      </c>
      <c r="G26" s="45">
        <v>85</v>
      </c>
      <c r="H26" s="45">
        <v>85</v>
      </c>
      <c r="I26" s="45">
        <v>85</v>
      </c>
      <c r="J26" s="45">
        <v>80</v>
      </c>
      <c r="K26" s="45">
        <v>85</v>
      </c>
      <c r="L26" s="45">
        <v>100</v>
      </c>
      <c r="M26" s="45">
        <v>200</v>
      </c>
      <c r="N26" s="45">
        <v>200</v>
      </c>
      <c r="O26" s="45">
        <v>100</v>
      </c>
      <c r="P26" s="45">
        <v>100</v>
      </c>
      <c r="Q26" s="45"/>
      <c r="R26" s="45"/>
      <c r="S26" s="45">
        <f t="shared" si="0"/>
        <v>1290</v>
      </c>
      <c r="U26" s="45"/>
    </row>
    <row r="27" spans="1:21">
      <c r="A27" s="45">
        <v>23</v>
      </c>
      <c r="B27" s="45">
        <v>63</v>
      </c>
      <c r="C27" s="45">
        <v>120</v>
      </c>
      <c r="D27" s="45"/>
      <c r="E27" s="45">
        <v>100</v>
      </c>
      <c r="F27" s="45">
        <v>100</v>
      </c>
      <c r="G27" s="45">
        <v>100</v>
      </c>
      <c r="H27" s="45">
        <v>100</v>
      </c>
      <c r="I27" s="45">
        <v>100</v>
      </c>
      <c r="J27" s="45">
        <v>80</v>
      </c>
      <c r="K27" s="45">
        <v>100</v>
      </c>
      <c r="L27" s="45">
        <v>120</v>
      </c>
      <c r="M27" s="45">
        <v>200</v>
      </c>
      <c r="N27" s="45">
        <v>200</v>
      </c>
      <c r="O27" s="45">
        <v>120</v>
      </c>
      <c r="P27" s="45">
        <v>120</v>
      </c>
      <c r="Q27" s="45"/>
      <c r="R27" s="45"/>
      <c r="S27" s="45">
        <f t="shared" si="0"/>
        <v>1440</v>
      </c>
      <c r="U27" s="45"/>
    </row>
    <row r="28" spans="1:21">
      <c r="A28" s="45">
        <v>24</v>
      </c>
      <c r="B28" s="45">
        <v>64</v>
      </c>
      <c r="C28" s="45">
        <v>120</v>
      </c>
      <c r="D28" s="45"/>
      <c r="E28" s="45">
        <v>100</v>
      </c>
      <c r="F28" s="45">
        <v>100</v>
      </c>
      <c r="G28" s="45">
        <v>100</v>
      </c>
      <c r="H28" s="45">
        <v>100</v>
      </c>
      <c r="I28" s="76">
        <v>0</v>
      </c>
      <c r="J28" s="45">
        <v>80</v>
      </c>
      <c r="K28" s="77">
        <v>200</v>
      </c>
      <c r="L28" s="45">
        <v>120</v>
      </c>
      <c r="M28" s="76">
        <v>0</v>
      </c>
      <c r="N28" s="77">
        <v>400</v>
      </c>
      <c r="O28" s="45">
        <v>120</v>
      </c>
      <c r="P28" s="45">
        <v>120</v>
      </c>
      <c r="Q28" s="45"/>
      <c r="R28" s="45"/>
      <c r="S28" s="45">
        <f t="shared" si="0"/>
        <v>1440</v>
      </c>
      <c r="U28" s="45"/>
    </row>
    <row r="29" spans="1:21">
      <c r="A29" s="45">
        <v>25</v>
      </c>
      <c r="B29" s="45">
        <v>71</v>
      </c>
      <c r="C29" s="45">
        <v>120</v>
      </c>
      <c r="D29" s="45"/>
      <c r="E29" s="45">
        <v>100</v>
      </c>
      <c r="F29" s="45">
        <v>100</v>
      </c>
      <c r="G29" s="45">
        <v>100</v>
      </c>
      <c r="H29" s="45">
        <v>100</v>
      </c>
      <c r="I29" s="45">
        <v>100</v>
      </c>
      <c r="J29" s="45">
        <v>80</v>
      </c>
      <c r="K29" s="45">
        <v>100</v>
      </c>
      <c r="L29" s="45">
        <v>120</v>
      </c>
      <c r="M29" s="45">
        <v>200</v>
      </c>
      <c r="N29" s="45">
        <v>200</v>
      </c>
      <c r="O29" s="45">
        <v>120</v>
      </c>
      <c r="P29" s="45">
        <v>120</v>
      </c>
      <c r="Q29" s="45"/>
      <c r="R29" s="45"/>
      <c r="S29" s="45">
        <f t="shared" si="0"/>
        <v>1440</v>
      </c>
      <c r="U29" s="45"/>
    </row>
    <row r="30" spans="1:21">
      <c r="A30" s="45">
        <v>26</v>
      </c>
      <c r="B30" s="45">
        <v>72</v>
      </c>
      <c r="C30" s="45">
        <v>120</v>
      </c>
      <c r="D30" s="45"/>
      <c r="E30" s="45">
        <v>100</v>
      </c>
      <c r="F30" s="45">
        <v>100</v>
      </c>
      <c r="G30" s="45">
        <v>100</v>
      </c>
      <c r="H30" s="45">
        <v>100</v>
      </c>
      <c r="I30" s="45">
        <v>100</v>
      </c>
      <c r="J30" s="45">
        <v>80</v>
      </c>
      <c r="K30" s="45">
        <v>100</v>
      </c>
      <c r="L30" s="45">
        <v>120</v>
      </c>
      <c r="M30" s="45">
        <v>200</v>
      </c>
      <c r="N30" s="45">
        <v>200</v>
      </c>
      <c r="O30" s="45">
        <v>120</v>
      </c>
      <c r="P30" s="45">
        <v>120</v>
      </c>
      <c r="Q30" s="45"/>
      <c r="R30" s="45"/>
      <c r="S30" s="45">
        <f t="shared" si="0"/>
        <v>1440</v>
      </c>
      <c r="U30" s="45"/>
    </row>
    <row r="31" spans="1:21">
      <c r="A31" s="45">
        <v>27</v>
      </c>
      <c r="B31" s="45">
        <v>73</v>
      </c>
      <c r="C31" s="45">
        <v>120</v>
      </c>
      <c r="D31" s="45"/>
      <c r="E31" s="45">
        <v>100</v>
      </c>
      <c r="F31" s="45">
        <v>100</v>
      </c>
      <c r="G31" s="45">
        <v>100</v>
      </c>
      <c r="H31" s="45">
        <v>100</v>
      </c>
      <c r="I31" s="45">
        <v>100</v>
      </c>
      <c r="J31" s="45">
        <v>80</v>
      </c>
      <c r="K31" s="45">
        <v>100</v>
      </c>
      <c r="L31" s="45">
        <v>120</v>
      </c>
      <c r="M31" s="45">
        <v>200</v>
      </c>
      <c r="N31" s="45">
        <v>200</v>
      </c>
      <c r="O31" s="45">
        <v>120</v>
      </c>
      <c r="P31" s="45">
        <v>120</v>
      </c>
      <c r="Q31" s="45"/>
      <c r="R31" s="45"/>
      <c r="S31" s="45">
        <f t="shared" si="0"/>
        <v>1440</v>
      </c>
      <c r="U31" s="45"/>
    </row>
    <row r="32" spans="1:21">
      <c r="A32" s="45">
        <v>28</v>
      </c>
      <c r="B32" s="45">
        <v>74</v>
      </c>
      <c r="C32" s="45">
        <v>120</v>
      </c>
      <c r="D32" s="77"/>
      <c r="E32" s="45">
        <v>100</v>
      </c>
      <c r="F32" s="45">
        <v>100</v>
      </c>
      <c r="G32" s="45">
        <v>100</v>
      </c>
      <c r="H32" s="45">
        <v>100</v>
      </c>
      <c r="I32" s="45">
        <v>100</v>
      </c>
      <c r="J32" s="45">
        <v>80</v>
      </c>
      <c r="K32" s="45">
        <v>100</v>
      </c>
      <c r="L32" s="45">
        <v>120</v>
      </c>
      <c r="M32" s="45">
        <v>200</v>
      </c>
      <c r="N32" s="45">
        <v>200</v>
      </c>
      <c r="O32" s="45">
        <v>120</v>
      </c>
      <c r="P32" s="45">
        <v>120</v>
      </c>
      <c r="Q32" s="45"/>
      <c r="R32" s="45"/>
      <c r="S32" s="45">
        <f t="shared" si="0"/>
        <v>1440</v>
      </c>
      <c r="U32" s="45"/>
    </row>
    <row r="33" spans="1:21">
      <c r="A33" s="45">
        <v>29</v>
      </c>
      <c r="B33" s="45">
        <v>81</v>
      </c>
      <c r="C33" s="45">
        <v>120</v>
      </c>
      <c r="D33" s="45"/>
      <c r="E33" s="45">
        <v>100</v>
      </c>
      <c r="F33" s="45">
        <v>100</v>
      </c>
      <c r="G33" s="45">
        <v>100</v>
      </c>
      <c r="H33" s="45">
        <v>100</v>
      </c>
      <c r="I33" s="45">
        <v>100</v>
      </c>
      <c r="J33" s="45">
        <v>80</v>
      </c>
      <c r="K33" s="45">
        <v>100</v>
      </c>
      <c r="L33" s="45">
        <v>120</v>
      </c>
      <c r="M33" s="45">
        <v>200</v>
      </c>
      <c r="N33" s="45">
        <v>200</v>
      </c>
      <c r="O33" s="45">
        <v>120</v>
      </c>
      <c r="P33" s="45">
        <v>120</v>
      </c>
      <c r="Q33" s="45"/>
      <c r="R33" s="45"/>
      <c r="S33" s="45">
        <f t="shared" si="0"/>
        <v>1440</v>
      </c>
      <c r="U33" s="45"/>
    </row>
    <row r="34" spans="1:21">
      <c r="A34" s="45">
        <v>30</v>
      </c>
      <c r="B34" s="45">
        <v>82</v>
      </c>
      <c r="C34" s="45">
        <v>120</v>
      </c>
      <c r="D34" s="45"/>
      <c r="E34" s="45">
        <v>100</v>
      </c>
      <c r="F34" s="45">
        <v>100</v>
      </c>
      <c r="G34" s="45">
        <v>100</v>
      </c>
      <c r="H34" s="45">
        <v>100</v>
      </c>
      <c r="I34" s="45">
        <v>100</v>
      </c>
      <c r="J34" s="45">
        <v>80</v>
      </c>
      <c r="K34" s="45">
        <v>100</v>
      </c>
      <c r="L34" s="45">
        <v>120</v>
      </c>
      <c r="M34" s="45">
        <v>200</v>
      </c>
      <c r="N34" s="45">
        <v>200</v>
      </c>
      <c r="O34" s="45">
        <v>120</v>
      </c>
      <c r="P34" s="76">
        <v>80</v>
      </c>
      <c r="Q34" s="45"/>
      <c r="R34" s="45"/>
      <c r="S34" s="45">
        <f t="shared" si="0"/>
        <v>1400</v>
      </c>
      <c r="U34" s="45"/>
    </row>
    <row r="35" spans="1:21">
      <c r="A35" s="45">
        <v>31</v>
      </c>
      <c r="B35" s="45">
        <v>83</v>
      </c>
      <c r="C35" s="45">
        <v>120</v>
      </c>
      <c r="D35" s="45"/>
      <c r="E35" s="45">
        <v>100</v>
      </c>
      <c r="F35" s="45">
        <v>100</v>
      </c>
      <c r="G35" s="45">
        <v>100</v>
      </c>
      <c r="H35" s="45">
        <v>100</v>
      </c>
      <c r="I35" s="45">
        <v>100</v>
      </c>
      <c r="J35" s="45">
        <v>80</v>
      </c>
      <c r="K35" s="45">
        <v>100</v>
      </c>
      <c r="L35" s="45">
        <v>120</v>
      </c>
      <c r="M35" s="45">
        <v>200</v>
      </c>
      <c r="N35" s="45">
        <v>200</v>
      </c>
      <c r="O35" s="45">
        <v>120</v>
      </c>
      <c r="P35" s="45">
        <v>120</v>
      </c>
      <c r="Q35" s="45"/>
      <c r="R35" s="45"/>
      <c r="S35" s="45">
        <f t="shared" si="0"/>
        <v>1440</v>
      </c>
      <c r="U35" s="45"/>
    </row>
    <row r="36" spans="1:21">
      <c r="A36" s="45">
        <v>32</v>
      </c>
      <c r="B36" s="45">
        <v>84</v>
      </c>
      <c r="C36" s="45">
        <v>120</v>
      </c>
      <c r="D36" s="45"/>
      <c r="E36" s="45">
        <v>100</v>
      </c>
      <c r="F36" s="45">
        <v>100</v>
      </c>
      <c r="G36" s="45">
        <v>100</v>
      </c>
      <c r="H36" s="45">
        <v>100</v>
      </c>
      <c r="I36" s="45">
        <v>100</v>
      </c>
      <c r="J36" s="45">
        <v>80</v>
      </c>
      <c r="K36" s="45">
        <v>100</v>
      </c>
      <c r="L36" s="45">
        <v>120</v>
      </c>
      <c r="M36" s="45">
        <v>200</v>
      </c>
      <c r="N36" s="45">
        <v>200</v>
      </c>
      <c r="O36" s="45">
        <v>120</v>
      </c>
      <c r="P36" s="45">
        <v>120</v>
      </c>
      <c r="Q36" s="45"/>
      <c r="R36" s="45"/>
      <c r="S36" s="45">
        <f t="shared" si="0"/>
        <v>1440</v>
      </c>
      <c r="U36" s="45"/>
    </row>
    <row r="37" spans="1:21">
      <c r="A37" s="45">
        <v>33</v>
      </c>
      <c r="B37" s="45">
        <v>91</v>
      </c>
      <c r="C37" s="45">
        <v>120</v>
      </c>
      <c r="D37" s="45"/>
      <c r="E37" s="77">
        <v>400</v>
      </c>
      <c r="F37" s="45">
        <v>100</v>
      </c>
      <c r="G37" s="45">
        <v>100</v>
      </c>
      <c r="H37" s="45">
        <v>100</v>
      </c>
      <c r="I37" s="45">
        <v>100</v>
      </c>
      <c r="J37" s="45">
        <v>80</v>
      </c>
      <c r="K37" s="45">
        <v>100</v>
      </c>
      <c r="L37" s="45">
        <v>120</v>
      </c>
      <c r="M37" s="45">
        <v>200</v>
      </c>
      <c r="N37" s="45">
        <v>200</v>
      </c>
      <c r="O37" s="45">
        <v>120</v>
      </c>
      <c r="P37" s="45">
        <v>120</v>
      </c>
      <c r="Q37" s="45"/>
      <c r="R37" s="45"/>
      <c r="S37" s="45">
        <f t="shared" si="0"/>
        <v>1740</v>
      </c>
      <c r="U37" s="45"/>
    </row>
    <row r="38" spans="1:21">
      <c r="A38" s="45">
        <v>34</v>
      </c>
      <c r="B38" s="45">
        <v>92</v>
      </c>
      <c r="C38" s="45">
        <v>120</v>
      </c>
      <c r="D38" s="45"/>
      <c r="E38" s="45">
        <v>100</v>
      </c>
      <c r="F38" s="45">
        <v>100</v>
      </c>
      <c r="G38" s="45">
        <v>100</v>
      </c>
      <c r="H38" s="45">
        <v>100</v>
      </c>
      <c r="I38" s="45">
        <v>100</v>
      </c>
      <c r="J38" s="45">
        <v>80</v>
      </c>
      <c r="K38" s="45">
        <v>100</v>
      </c>
      <c r="L38" s="45">
        <v>120</v>
      </c>
      <c r="M38" s="45">
        <v>200</v>
      </c>
      <c r="N38" s="45">
        <v>200</v>
      </c>
      <c r="O38" s="45">
        <v>120</v>
      </c>
      <c r="P38" s="45">
        <v>120</v>
      </c>
      <c r="Q38" s="45"/>
      <c r="R38" s="45"/>
      <c r="S38" s="45">
        <f t="shared" si="0"/>
        <v>1440</v>
      </c>
      <c r="U38" s="45"/>
    </row>
    <row r="39" spans="1:21">
      <c r="A39" s="45">
        <v>35</v>
      </c>
      <c r="B39" s="45">
        <v>93</v>
      </c>
      <c r="C39" s="45">
        <v>120</v>
      </c>
      <c r="D39" s="45"/>
      <c r="E39" s="45">
        <v>100</v>
      </c>
      <c r="F39" s="45">
        <v>100</v>
      </c>
      <c r="G39" s="45">
        <v>100</v>
      </c>
      <c r="H39" s="45">
        <v>100</v>
      </c>
      <c r="I39" s="45">
        <v>100</v>
      </c>
      <c r="J39" s="45">
        <v>80</v>
      </c>
      <c r="K39" s="45">
        <v>100</v>
      </c>
      <c r="L39" s="45">
        <v>120</v>
      </c>
      <c r="M39" s="45">
        <v>200</v>
      </c>
      <c r="N39" s="45">
        <v>200</v>
      </c>
      <c r="O39" s="45">
        <v>120</v>
      </c>
      <c r="P39" s="45">
        <v>120</v>
      </c>
      <c r="Q39" s="45"/>
      <c r="R39" s="45"/>
      <c r="S39" s="45">
        <f t="shared" si="0"/>
        <v>1440</v>
      </c>
      <c r="U39" s="45"/>
    </row>
    <row r="40" spans="1:21">
      <c r="A40" s="45">
        <v>36</v>
      </c>
      <c r="B40" s="45">
        <v>94</v>
      </c>
      <c r="C40" s="45">
        <v>120</v>
      </c>
      <c r="D40" s="45"/>
      <c r="E40" s="45">
        <v>100</v>
      </c>
      <c r="F40" s="45">
        <v>100</v>
      </c>
      <c r="G40" s="45">
        <v>100</v>
      </c>
      <c r="H40" s="45">
        <v>100</v>
      </c>
      <c r="I40" s="45">
        <v>100</v>
      </c>
      <c r="J40" s="45">
        <v>80</v>
      </c>
      <c r="K40" s="45">
        <v>100</v>
      </c>
      <c r="L40" s="45">
        <v>120</v>
      </c>
      <c r="M40" s="45">
        <v>200</v>
      </c>
      <c r="N40" s="45">
        <v>200</v>
      </c>
      <c r="O40" s="45">
        <v>120</v>
      </c>
      <c r="P40" s="45">
        <v>120</v>
      </c>
      <c r="Q40" s="45"/>
      <c r="R40" s="45"/>
      <c r="S40" s="45">
        <f t="shared" si="0"/>
        <v>1440</v>
      </c>
      <c r="U40" s="45"/>
    </row>
    <row r="41" spans="1:21">
      <c r="A41" s="45">
        <v>37</v>
      </c>
      <c r="B41" s="45" t="s">
        <v>38</v>
      </c>
      <c r="C41" s="45">
        <v>40</v>
      </c>
      <c r="D41" s="45"/>
      <c r="E41" s="45">
        <v>25</v>
      </c>
      <c r="F41" s="45">
        <v>25</v>
      </c>
      <c r="G41" s="45">
        <v>25</v>
      </c>
      <c r="H41" s="45">
        <v>25</v>
      </c>
      <c r="I41" s="45">
        <v>25</v>
      </c>
      <c r="J41" s="45"/>
      <c r="K41" s="45">
        <v>25</v>
      </c>
      <c r="L41" s="45">
        <v>40</v>
      </c>
      <c r="M41" s="45"/>
      <c r="N41" s="45"/>
      <c r="O41" s="45">
        <v>40</v>
      </c>
      <c r="P41" s="45">
        <v>40</v>
      </c>
      <c r="Q41" s="45"/>
      <c r="R41" s="45"/>
      <c r="S41" s="45">
        <f t="shared" si="0"/>
        <v>270</v>
      </c>
      <c r="U41" s="45"/>
    </row>
    <row r="42" spans="1:21">
      <c r="A42" s="45">
        <v>38</v>
      </c>
      <c r="B42" s="45" t="s">
        <v>27</v>
      </c>
      <c r="C42" s="45">
        <v>40</v>
      </c>
      <c r="D42" s="45"/>
      <c r="E42" s="45">
        <v>25</v>
      </c>
      <c r="F42" s="45">
        <v>25</v>
      </c>
      <c r="G42" s="45">
        <v>25</v>
      </c>
      <c r="H42" s="45">
        <v>25</v>
      </c>
      <c r="I42" s="45">
        <v>25</v>
      </c>
      <c r="J42" s="45"/>
      <c r="K42" s="45">
        <v>25</v>
      </c>
      <c r="L42" s="45">
        <v>40</v>
      </c>
      <c r="M42" s="45"/>
      <c r="N42" s="45"/>
      <c r="O42" s="45">
        <v>40</v>
      </c>
      <c r="P42" s="45">
        <v>40</v>
      </c>
      <c r="Q42" s="45"/>
      <c r="R42" s="45"/>
      <c r="S42" s="45">
        <f t="shared" si="0"/>
        <v>270</v>
      </c>
      <c r="U42" s="45"/>
    </row>
    <row r="43" spans="1:21">
      <c r="A43" s="45">
        <v>39</v>
      </c>
      <c r="B43" s="45" t="s">
        <v>66</v>
      </c>
      <c r="C43" s="45">
        <v>40</v>
      </c>
      <c r="D43" s="45"/>
      <c r="E43" s="77">
        <v>100</v>
      </c>
      <c r="F43" s="45">
        <v>25</v>
      </c>
      <c r="G43" s="45">
        <v>25</v>
      </c>
      <c r="H43" s="45">
        <v>25</v>
      </c>
      <c r="I43" s="45">
        <v>25</v>
      </c>
      <c r="J43" s="45"/>
      <c r="K43" s="45">
        <v>25</v>
      </c>
      <c r="L43" s="45">
        <v>40</v>
      </c>
      <c r="M43" s="45"/>
      <c r="N43" s="45"/>
      <c r="O43" s="45">
        <v>40</v>
      </c>
      <c r="P43" s="45">
        <v>40</v>
      </c>
      <c r="Q43" s="45"/>
      <c r="R43" s="45"/>
      <c r="S43" s="45">
        <f t="shared" si="0"/>
        <v>345</v>
      </c>
      <c r="U43" s="45"/>
    </row>
    <row r="44" spans="1:21">
      <c r="A44" s="45">
        <v>40</v>
      </c>
      <c r="B44" s="45" t="s">
        <v>36</v>
      </c>
      <c r="C44" s="45">
        <v>40</v>
      </c>
      <c r="D44" s="45"/>
      <c r="E44" s="77"/>
      <c r="F44" s="77"/>
      <c r="G44" s="77"/>
      <c r="H44" s="77"/>
      <c r="I44" s="45">
        <v>25</v>
      </c>
      <c r="J44" s="45"/>
      <c r="K44" s="45">
        <v>25</v>
      </c>
      <c r="L44" s="45">
        <v>40</v>
      </c>
      <c r="M44" s="45"/>
      <c r="N44" s="45"/>
      <c r="O44" s="45">
        <v>40</v>
      </c>
      <c r="P44" s="45">
        <v>40</v>
      </c>
      <c r="Q44" s="45"/>
      <c r="R44" s="45"/>
      <c r="S44" s="45">
        <f t="shared" si="0"/>
        <v>170</v>
      </c>
      <c r="U44" s="45"/>
    </row>
    <row r="45" spans="1:21">
      <c r="A45" s="45">
        <v>41</v>
      </c>
      <c r="B45" s="45" t="s">
        <v>77</v>
      </c>
      <c r="C45" s="77"/>
      <c r="D45" s="45"/>
      <c r="E45" s="76">
        <v>0</v>
      </c>
      <c r="F45" s="76">
        <v>0</v>
      </c>
      <c r="G45" s="76">
        <v>0</v>
      </c>
      <c r="H45" s="76">
        <v>0</v>
      </c>
      <c r="I45" s="77"/>
      <c r="J45" s="77"/>
      <c r="K45" s="77"/>
      <c r="L45" s="77"/>
      <c r="M45" s="45"/>
      <c r="N45" s="45"/>
      <c r="O45" s="77"/>
      <c r="P45" s="77"/>
      <c r="Q45" s="45"/>
      <c r="R45" s="45"/>
      <c r="S45" s="45">
        <f t="shared" si="0"/>
        <v>0</v>
      </c>
      <c r="U45" s="45"/>
    </row>
    <row r="46" spans="1:21">
      <c r="A46" s="45">
        <v>42</v>
      </c>
      <c r="B46" s="45" t="s">
        <v>37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>
        <f t="shared" si="0"/>
        <v>0</v>
      </c>
      <c r="U46" s="45"/>
    </row>
    <row r="47" spans="1:21">
      <c r="A47" s="45">
        <v>43</v>
      </c>
      <c r="B47" s="45" t="s">
        <v>119</v>
      </c>
      <c r="C47" s="45">
        <v>40</v>
      </c>
      <c r="D47" s="45"/>
      <c r="E47" s="77">
        <v>50</v>
      </c>
      <c r="F47" s="45">
        <v>25</v>
      </c>
      <c r="G47" s="45">
        <v>25</v>
      </c>
      <c r="H47" s="45">
        <v>25</v>
      </c>
      <c r="I47" s="45">
        <v>25</v>
      </c>
      <c r="J47" s="45"/>
      <c r="K47" s="45">
        <v>25</v>
      </c>
      <c r="L47" s="45">
        <v>40</v>
      </c>
      <c r="M47" s="45"/>
      <c r="N47" s="45"/>
      <c r="O47" s="45">
        <v>40</v>
      </c>
      <c r="P47" s="45">
        <v>40</v>
      </c>
      <c r="Q47" s="45"/>
      <c r="R47" s="45"/>
      <c r="S47" s="45">
        <f t="shared" si="0"/>
        <v>295</v>
      </c>
      <c r="U47" s="45"/>
    </row>
    <row r="48" spans="1:21">
      <c r="A48" s="45">
        <v>44</v>
      </c>
      <c r="B48" s="45" t="s">
        <v>120</v>
      </c>
      <c r="C48" s="45">
        <v>40</v>
      </c>
      <c r="D48" s="45"/>
      <c r="E48" s="77">
        <v>50</v>
      </c>
      <c r="F48" s="45">
        <v>25</v>
      </c>
      <c r="G48" s="45">
        <v>25</v>
      </c>
      <c r="H48" s="45">
        <v>25</v>
      </c>
      <c r="I48" s="45">
        <v>25</v>
      </c>
      <c r="J48" s="45"/>
      <c r="K48" s="45">
        <v>25</v>
      </c>
      <c r="L48" s="45">
        <v>40</v>
      </c>
      <c r="M48" s="45"/>
      <c r="N48" s="45"/>
      <c r="O48" s="45">
        <v>40</v>
      </c>
      <c r="P48" s="45">
        <v>40</v>
      </c>
      <c r="Q48" s="45"/>
      <c r="R48" s="45"/>
      <c r="S48" s="45">
        <f t="shared" si="0"/>
        <v>295</v>
      </c>
      <c r="U48" s="45"/>
    </row>
    <row r="49" spans="1:21">
      <c r="A49" s="45">
        <v>45</v>
      </c>
      <c r="B49" s="45" t="s">
        <v>33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>
        <f t="shared" si="0"/>
        <v>0</v>
      </c>
      <c r="U49" s="45"/>
    </row>
    <row r="50" spans="1:21">
      <c r="A50" s="45">
        <v>46</v>
      </c>
      <c r="B50" s="45" t="s">
        <v>31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>
        <f t="shared" si="0"/>
        <v>0</v>
      </c>
      <c r="U50" s="45"/>
    </row>
    <row r="51" spans="1:21">
      <c r="A51" s="45">
        <v>47</v>
      </c>
      <c r="B51" s="45" t="s">
        <v>90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>
        <f t="shared" si="0"/>
        <v>0</v>
      </c>
      <c r="U51" s="45"/>
    </row>
    <row r="52" spans="1:21">
      <c r="A52" s="45">
        <v>48</v>
      </c>
      <c r="B52" s="45" t="s">
        <v>91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>
        <f t="shared" si="0"/>
        <v>0</v>
      </c>
      <c r="U52" s="45"/>
    </row>
    <row r="53" spans="1:21">
      <c r="A53" s="45"/>
      <c r="B53" s="45"/>
      <c r="C53" s="45">
        <f t="shared" ref="C53:S53" si="1">SUM(C5:C52)</f>
        <v>4565</v>
      </c>
      <c r="D53" s="45">
        <f t="shared" si="1"/>
        <v>0</v>
      </c>
      <c r="E53" s="45">
        <f t="shared" si="1"/>
        <v>4275</v>
      </c>
      <c r="F53" s="45">
        <f t="shared" si="1"/>
        <v>3625</v>
      </c>
      <c r="G53" s="45">
        <f t="shared" si="1"/>
        <v>3940</v>
      </c>
      <c r="H53" s="45">
        <f t="shared" si="1"/>
        <v>3740</v>
      </c>
      <c r="I53" s="45">
        <f t="shared" si="1"/>
        <v>3445</v>
      </c>
      <c r="J53" s="45">
        <f t="shared" ref="J53" si="2">SUM(J5:J52)</f>
        <v>2800</v>
      </c>
      <c r="K53" s="45">
        <f t="shared" si="1"/>
        <v>3545</v>
      </c>
      <c r="L53" s="45">
        <f t="shared" si="1"/>
        <v>4805</v>
      </c>
      <c r="M53" s="45">
        <f t="shared" si="1"/>
        <v>5800</v>
      </c>
      <c r="N53" s="45">
        <f t="shared" ref="N53" si="3">SUM(N5:N52)</f>
        <v>6600</v>
      </c>
      <c r="O53" s="45">
        <f t="shared" si="1"/>
        <v>4465</v>
      </c>
      <c r="P53" s="45">
        <f t="shared" si="1"/>
        <v>4190</v>
      </c>
      <c r="Q53" s="45">
        <f t="shared" ref="Q53" si="4">SUM(Q5:Q52)</f>
        <v>0</v>
      </c>
      <c r="R53" s="45">
        <f t="shared" si="1"/>
        <v>0</v>
      </c>
      <c r="S53" s="45">
        <f t="shared" si="1"/>
        <v>51230</v>
      </c>
      <c r="U53" s="81">
        <f>SUM(U5:U52)</f>
        <v>0</v>
      </c>
    </row>
    <row r="54" spans="1:21">
      <c r="J54" s="14">
        <v>3315</v>
      </c>
      <c r="M54" s="253">
        <f>SUM(M53:N53)</f>
        <v>12400</v>
      </c>
      <c r="N54" s="253"/>
    </row>
    <row r="55" spans="1:21">
      <c r="M55" s="253"/>
      <c r="N55" s="253"/>
    </row>
  </sheetData>
  <mergeCells count="6">
    <mergeCell ref="M55:N55"/>
    <mergeCell ref="A3:A4"/>
    <mergeCell ref="B3:B4"/>
    <mergeCell ref="C3:C4"/>
    <mergeCell ref="S3:S4"/>
    <mergeCell ref="M54:N54"/>
  </mergeCells>
  <printOptions horizontalCentered="1"/>
  <pageMargins left="0.24" right="0.25" top="0.47" bottom="0.6" header="0.35433070866141736" footer="0"/>
  <pageSetup orientation="portrait" horizontalDpi="300" verticalDpi="3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zoomScale="85" workbookViewId="0">
      <pane ySplit="2" topLeftCell="A4" activePane="bottomLeft" state="frozen"/>
      <selection activeCell="S15" sqref="S15"/>
      <selection pane="bottomLeft" activeCell="K13" sqref="K13"/>
    </sheetView>
  </sheetViews>
  <sheetFormatPr defaultRowHeight="12.75"/>
  <cols>
    <col min="1" max="1" width="6.5703125" customWidth="1"/>
    <col min="2" max="2" width="6.28515625" customWidth="1"/>
    <col min="3" max="4" width="6" customWidth="1"/>
    <col min="5" max="5" width="7.7109375" bestFit="1" customWidth="1"/>
    <col min="6" max="6" width="8.140625" bestFit="1" customWidth="1"/>
    <col min="7" max="7" width="6" customWidth="1"/>
    <col min="8" max="8" width="6.85546875" customWidth="1"/>
    <col min="9" max="9" width="7.140625" bestFit="1" customWidth="1"/>
    <col min="10" max="10" width="7.28515625" customWidth="1"/>
    <col min="11" max="11" width="8.85546875" customWidth="1"/>
    <col min="13" max="13" width="10.42578125" customWidth="1"/>
  </cols>
  <sheetData>
    <row r="1" spans="1:14" ht="18" customHeight="1">
      <c r="A1" s="40" t="s">
        <v>50</v>
      </c>
      <c r="B1" s="41"/>
      <c r="C1" s="41"/>
      <c r="D1" s="41"/>
      <c r="E1" s="41"/>
      <c r="F1" s="41"/>
      <c r="G1" s="41"/>
      <c r="H1" s="46">
        <f>SUM($C$15:$K$15)</f>
        <v>35876.25</v>
      </c>
      <c r="I1" s="41"/>
      <c r="L1" s="42" t="s">
        <v>121</v>
      </c>
    </row>
    <row r="2" spans="1:14" ht="36" customHeight="1">
      <c r="A2" s="47" t="s">
        <v>67</v>
      </c>
      <c r="B2" s="48" t="s">
        <v>68</v>
      </c>
      <c r="C2" s="49" t="s">
        <v>69</v>
      </c>
      <c r="D2" s="45" t="s">
        <v>70</v>
      </c>
      <c r="E2" s="45" t="s">
        <v>71</v>
      </c>
      <c r="F2" s="45" t="s">
        <v>72</v>
      </c>
      <c r="G2" s="50" t="s">
        <v>73</v>
      </c>
      <c r="H2" s="50" t="s">
        <v>74</v>
      </c>
      <c r="I2" s="50" t="s">
        <v>79</v>
      </c>
      <c r="J2" s="50" t="s">
        <v>80</v>
      </c>
      <c r="K2" s="50" t="s">
        <v>81</v>
      </c>
      <c r="L2" s="50" t="s">
        <v>65</v>
      </c>
    </row>
    <row r="3" spans="1:14" ht="33" customHeight="1">
      <c r="A3" s="52" t="s">
        <v>54</v>
      </c>
      <c r="B3" s="51">
        <v>2014</v>
      </c>
      <c r="C3" s="45"/>
      <c r="D3" s="45"/>
      <c r="E3" s="45"/>
      <c r="F3" s="45"/>
      <c r="G3" s="45"/>
      <c r="H3" s="45"/>
      <c r="I3" s="45"/>
      <c r="J3" s="45"/>
      <c r="K3" s="45"/>
      <c r="L3" s="45">
        <f t="shared" ref="L3:L14" si="0">SUM(C3:K3)</f>
        <v>0</v>
      </c>
    </row>
    <row r="4" spans="1:14" ht="33" customHeight="1">
      <c r="A4" s="52" t="s">
        <v>55</v>
      </c>
      <c r="B4" s="51">
        <v>2014</v>
      </c>
      <c r="C4" s="45">
        <v>600</v>
      </c>
      <c r="D4" s="45">
        <v>100</v>
      </c>
      <c r="E4" s="45">
        <v>440.5</v>
      </c>
      <c r="F4" s="45">
        <v>3776</v>
      </c>
      <c r="G4" s="45">
        <v>200</v>
      </c>
      <c r="H4" s="45">
        <v>800</v>
      </c>
      <c r="I4" s="45">
        <v>94</v>
      </c>
      <c r="J4" s="45">
        <v>270</v>
      </c>
      <c r="K4" s="45">
        <v>25</v>
      </c>
      <c r="L4" s="45">
        <f t="shared" si="0"/>
        <v>6305.5</v>
      </c>
      <c r="N4" s="13"/>
    </row>
    <row r="5" spans="1:14" ht="33" customHeight="1">
      <c r="A5" s="52" t="s">
        <v>56</v>
      </c>
      <c r="B5" s="51">
        <v>2014</v>
      </c>
      <c r="C5" s="45">
        <v>600</v>
      </c>
      <c r="D5" s="45">
        <v>100</v>
      </c>
      <c r="E5" s="45">
        <v>467</v>
      </c>
      <c r="F5" s="45">
        <v>2413</v>
      </c>
      <c r="G5" s="45">
        <v>200</v>
      </c>
      <c r="H5" s="45">
        <v>50</v>
      </c>
      <c r="I5" s="45">
        <v>185.25</v>
      </c>
      <c r="J5" s="45">
        <v>22</v>
      </c>
      <c r="K5" s="45">
        <v>35</v>
      </c>
      <c r="L5" s="45">
        <f t="shared" si="0"/>
        <v>4072.25</v>
      </c>
    </row>
    <row r="6" spans="1:14" ht="33" customHeight="1">
      <c r="A6" s="52" t="s">
        <v>57</v>
      </c>
      <c r="B6" s="51">
        <v>2014</v>
      </c>
      <c r="C6" s="45">
        <v>600</v>
      </c>
      <c r="D6" s="45">
        <v>100</v>
      </c>
      <c r="E6" s="45">
        <v>503</v>
      </c>
      <c r="F6" s="45">
        <v>2407</v>
      </c>
      <c r="G6" s="45">
        <v>200</v>
      </c>
      <c r="H6" s="45">
        <v>400</v>
      </c>
      <c r="I6" s="45">
        <v>220</v>
      </c>
      <c r="J6" s="45">
        <v>35</v>
      </c>
      <c r="K6" s="45">
        <v>25</v>
      </c>
      <c r="L6" s="45">
        <f t="shared" si="0"/>
        <v>4490</v>
      </c>
    </row>
    <row r="7" spans="1:14" ht="33" customHeight="1">
      <c r="A7" s="52" t="s">
        <v>58</v>
      </c>
      <c r="B7" s="51">
        <v>2014</v>
      </c>
      <c r="C7" s="45">
        <v>600</v>
      </c>
      <c r="D7" s="45">
        <v>100</v>
      </c>
      <c r="E7" s="45">
        <v>448.5</v>
      </c>
      <c r="F7" s="45">
        <v>1666</v>
      </c>
      <c r="G7" s="45">
        <v>200</v>
      </c>
      <c r="H7" s="45">
        <v>1000</v>
      </c>
      <c r="I7" s="45">
        <v>26</v>
      </c>
      <c r="J7" s="45">
        <v>100</v>
      </c>
      <c r="K7" s="45">
        <v>25</v>
      </c>
      <c r="L7" s="45">
        <f t="shared" si="0"/>
        <v>4165.5</v>
      </c>
    </row>
    <row r="8" spans="1:14" ht="33" customHeight="1">
      <c r="A8" s="52" t="s">
        <v>59</v>
      </c>
      <c r="B8" s="51">
        <v>2014</v>
      </c>
      <c r="C8" s="45">
        <v>600</v>
      </c>
      <c r="D8" s="45">
        <v>100</v>
      </c>
      <c r="E8" s="45">
        <v>551</v>
      </c>
      <c r="F8" s="45">
        <v>1664</v>
      </c>
      <c r="G8" s="45">
        <v>200</v>
      </c>
      <c r="H8" s="45">
        <v>150</v>
      </c>
      <c r="I8" s="45">
        <v>13</v>
      </c>
      <c r="J8" s="45">
        <v>1740.5</v>
      </c>
      <c r="K8" s="45">
        <v>225</v>
      </c>
      <c r="L8" s="45">
        <f t="shared" si="0"/>
        <v>5243.5</v>
      </c>
    </row>
    <row r="9" spans="1:14" ht="33" customHeight="1">
      <c r="A9" s="52" t="s">
        <v>60</v>
      </c>
      <c r="B9" s="51">
        <v>2014</v>
      </c>
      <c r="C9" s="45">
        <v>700</v>
      </c>
      <c r="D9" s="45">
        <v>100</v>
      </c>
      <c r="E9" s="45">
        <v>487.5</v>
      </c>
      <c r="F9" s="45">
        <v>2132</v>
      </c>
      <c r="G9" s="45">
        <v>200</v>
      </c>
      <c r="H9" s="45">
        <v>125</v>
      </c>
      <c r="I9" s="45">
        <v>6</v>
      </c>
      <c r="J9" s="45">
        <v>1530</v>
      </c>
      <c r="K9" s="45">
        <v>115</v>
      </c>
      <c r="L9" s="45">
        <f t="shared" si="0"/>
        <v>5395.5</v>
      </c>
    </row>
    <row r="10" spans="1:14" ht="33" customHeight="1">
      <c r="A10" s="52" t="s">
        <v>61</v>
      </c>
      <c r="B10" s="51">
        <v>2014</v>
      </c>
      <c r="C10" s="45">
        <v>700</v>
      </c>
      <c r="D10" s="45">
        <v>100</v>
      </c>
      <c r="E10" s="45"/>
      <c r="F10" s="45">
        <v>2130</v>
      </c>
      <c r="G10" s="45">
        <v>200</v>
      </c>
      <c r="H10" s="45"/>
      <c r="I10" s="45">
        <v>19</v>
      </c>
      <c r="J10" s="45"/>
      <c r="K10" s="45">
        <v>50</v>
      </c>
      <c r="L10" s="45">
        <f t="shared" si="0"/>
        <v>3199</v>
      </c>
    </row>
    <row r="11" spans="1:14" ht="33" customHeight="1">
      <c r="A11" s="52" t="s">
        <v>62</v>
      </c>
      <c r="B11" s="51">
        <v>2014</v>
      </c>
      <c r="C11" s="45">
        <v>700</v>
      </c>
      <c r="D11" s="45">
        <v>100</v>
      </c>
      <c r="E11" s="45"/>
      <c r="F11" s="45"/>
      <c r="G11" s="45">
        <v>200</v>
      </c>
      <c r="H11" s="45"/>
      <c r="I11" s="45">
        <v>23</v>
      </c>
      <c r="J11" s="45">
        <v>212</v>
      </c>
      <c r="K11" s="45">
        <v>225</v>
      </c>
      <c r="L11" s="45">
        <f t="shared" si="0"/>
        <v>1460</v>
      </c>
    </row>
    <row r="12" spans="1:14" ht="33" customHeight="1">
      <c r="A12" s="52" t="s">
        <v>63</v>
      </c>
      <c r="B12" s="51">
        <v>2014</v>
      </c>
      <c r="C12" s="45">
        <v>700</v>
      </c>
      <c r="D12" s="45">
        <v>100</v>
      </c>
      <c r="E12" s="45">
        <v>415</v>
      </c>
      <c r="F12" s="45"/>
      <c r="G12" s="45">
        <v>200</v>
      </c>
      <c r="H12" s="45"/>
      <c r="I12" s="45">
        <v>55</v>
      </c>
      <c r="J12" s="45">
        <v>40</v>
      </c>
      <c r="K12" s="45">
        <v>35</v>
      </c>
      <c r="L12" s="45">
        <f t="shared" si="0"/>
        <v>1545</v>
      </c>
    </row>
    <row r="13" spans="1:14" ht="33" customHeight="1">
      <c r="A13" s="52" t="s">
        <v>64</v>
      </c>
      <c r="B13" s="51">
        <v>2014</v>
      </c>
      <c r="C13" s="45"/>
      <c r="D13" s="45"/>
      <c r="E13" s="45"/>
      <c r="F13" s="45"/>
      <c r="G13" s="45"/>
      <c r="H13" s="45"/>
      <c r="I13" s="45"/>
      <c r="J13" s="45"/>
      <c r="K13" s="45"/>
      <c r="L13" s="45">
        <f t="shared" si="0"/>
        <v>0</v>
      </c>
    </row>
    <row r="14" spans="1:14" ht="33" customHeight="1">
      <c r="A14" s="52" t="s">
        <v>53</v>
      </c>
      <c r="B14" s="51">
        <v>2014</v>
      </c>
      <c r="C14" s="45"/>
      <c r="D14" s="45"/>
      <c r="E14" s="45"/>
      <c r="F14" s="45"/>
      <c r="G14" s="45"/>
      <c r="H14" s="45"/>
      <c r="I14" s="45"/>
      <c r="J14" s="45"/>
      <c r="K14" s="45"/>
      <c r="L14" s="45">
        <f t="shared" si="0"/>
        <v>0</v>
      </c>
    </row>
    <row r="15" spans="1:14" ht="33" customHeight="1">
      <c r="A15" s="201" t="s">
        <v>65</v>
      </c>
      <c r="B15" s="202"/>
      <c r="C15" s="45">
        <f t="shared" ref="C15:L15" si="1">SUM(C3:C14)</f>
        <v>5800</v>
      </c>
      <c r="D15" s="45">
        <f t="shared" si="1"/>
        <v>900</v>
      </c>
      <c r="E15" s="45">
        <f t="shared" si="1"/>
        <v>3312.5</v>
      </c>
      <c r="F15" s="45">
        <f t="shared" si="1"/>
        <v>16188</v>
      </c>
      <c r="G15" s="45">
        <f t="shared" si="1"/>
        <v>1800</v>
      </c>
      <c r="H15" s="45">
        <f t="shared" si="1"/>
        <v>2525</v>
      </c>
      <c r="I15" s="45">
        <f t="shared" si="1"/>
        <v>641.25</v>
      </c>
      <c r="J15" s="45">
        <f t="shared" si="1"/>
        <v>3949.5</v>
      </c>
      <c r="K15" s="45">
        <f t="shared" si="1"/>
        <v>760</v>
      </c>
      <c r="L15" s="45">
        <f t="shared" si="1"/>
        <v>35876.25</v>
      </c>
    </row>
  </sheetData>
  <mergeCells count="1">
    <mergeCell ref="A15:B15"/>
  </mergeCells>
  <printOptions horizontalCentered="1"/>
  <pageMargins left="0.56999999999999995" right="0.41" top="0.52" bottom="0.5" header="0.32" footer="0.31"/>
  <pageSetup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52"/>
  <sheetViews>
    <sheetView rightToLeft="1" zoomScale="90" zoomScaleNormal="90" workbookViewId="0">
      <pane xSplit="2" topLeftCell="BH1" activePane="topRight" state="frozen"/>
      <selection activeCell="A4" sqref="A4"/>
      <selection pane="topRight" activeCell="CB34" sqref="CB34"/>
    </sheetView>
  </sheetViews>
  <sheetFormatPr defaultRowHeight="12.75"/>
  <cols>
    <col min="1" max="1" width="3.85546875" style="34" customWidth="1"/>
    <col min="2" max="2" width="6.28515625" style="34" customWidth="1"/>
  </cols>
  <sheetData>
    <row r="1" spans="1:89">
      <c r="A1" s="40" t="s">
        <v>50</v>
      </c>
      <c r="B1" s="41"/>
    </row>
    <row r="2" spans="1:89">
      <c r="A2" s="197" t="s">
        <v>51</v>
      </c>
      <c r="B2" s="199" t="s">
        <v>52</v>
      </c>
      <c r="C2" s="203">
        <v>41883</v>
      </c>
      <c r="D2" s="204"/>
      <c r="E2" s="205"/>
      <c r="F2" s="203">
        <v>41913</v>
      </c>
      <c r="G2" s="204"/>
      <c r="H2" s="205"/>
      <c r="I2" s="203">
        <v>41944</v>
      </c>
      <c r="J2" s="204"/>
      <c r="K2" s="205"/>
      <c r="L2" s="203">
        <v>41974</v>
      </c>
      <c r="M2" s="204"/>
      <c r="N2" s="205"/>
      <c r="O2" s="203">
        <v>42005</v>
      </c>
      <c r="P2" s="204"/>
      <c r="Q2" s="205"/>
      <c r="R2" s="203">
        <v>42036</v>
      </c>
      <c r="S2" s="204"/>
      <c r="T2" s="205"/>
      <c r="U2" s="203">
        <v>42064</v>
      </c>
      <c r="V2" s="204"/>
      <c r="W2" s="205"/>
      <c r="X2" s="203">
        <v>42095</v>
      </c>
      <c r="Y2" s="204"/>
      <c r="Z2" s="205"/>
      <c r="AA2" s="203">
        <v>42125</v>
      </c>
      <c r="AB2" s="204"/>
      <c r="AC2" s="205"/>
      <c r="AD2" s="203">
        <v>42156</v>
      </c>
      <c r="AE2" s="204"/>
      <c r="AF2" s="205"/>
      <c r="AG2" s="203">
        <v>42186</v>
      </c>
      <c r="AH2" s="204"/>
      <c r="AI2" s="205"/>
      <c r="AJ2" s="203">
        <v>42217</v>
      </c>
      <c r="AK2" s="204"/>
      <c r="AL2" s="205"/>
      <c r="AM2" s="203">
        <v>42248</v>
      </c>
      <c r="AN2" s="204"/>
      <c r="AO2" s="205"/>
      <c r="AP2" s="203">
        <v>42278</v>
      </c>
      <c r="AQ2" s="204"/>
      <c r="AR2" s="205"/>
      <c r="AS2" s="203">
        <v>42309</v>
      </c>
      <c r="AT2" s="204"/>
      <c r="AU2" s="205"/>
      <c r="AV2" s="203">
        <v>42339</v>
      </c>
      <c r="AW2" s="204"/>
      <c r="AX2" s="205"/>
      <c r="AY2" s="203">
        <v>42370</v>
      </c>
      <c r="AZ2" s="204"/>
      <c r="BA2" s="205"/>
      <c r="BB2" s="203">
        <v>42401</v>
      </c>
      <c r="BC2" s="204"/>
      <c r="BD2" s="205"/>
      <c r="BE2" s="203">
        <v>42430</v>
      </c>
      <c r="BF2" s="204"/>
      <c r="BG2" s="205"/>
      <c r="BH2" s="203">
        <v>42461</v>
      </c>
      <c r="BI2" s="204"/>
      <c r="BJ2" s="205"/>
      <c r="BK2" s="203">
        <v>42491</v>
      </c>
      <c r="BL2" s="204"/>
      <c r="BM2" s="205"/>
      <c r="BN2" s="203">
        <v>42522</v>
      </c>
      <c r="BO2" s="204"/>
      <c r="BP2" s="205"/>
      <c r="BQ2" s="203">
        <v>42552</v>
      </c>
      <c r="BR2" s="204"/>
      <c r="BS2" s="205"/>
      <c r="BT2" s="203">
        <v>42583</v>
      </c>
      <c r="BU2" s="204"/>
      <c r="BV2" s="205"/>
      <c r="BW2" s="203">
        <v>42614</v>
      </c>
      <c r="BX2" s="204"/>
      <c r="BY2" s="205"/>
      <c r="BZ2" s="203">
        <v>42644</v>
      </c>
      <c r="CA2" s="204"/>
      <c r="CB2" s="205"/>
      <c r="CC2" s="203">
        <v>42675</v>
      </c>
      <c r="CD2" s="204"/>
      <c r="CE2" s="205"/>
      <c r="CF2" s="203">
        <v>42705</v>
      </c>
      <c r="CG2" s="204"/>
      <c r="CH2" s="205"/>
      <c r="CI2" s="203">
        <v>42736</v>
      </c>
      <c r="CJ2" s="204"/>
      <c r="CK2" s="205"/>
    </row>
    <row r="3" spans="1:89">
      <c r="A3" s="198"/>
      <c r="B3" s="200"/>
      <c r="C3" s="72" t="s">
        <v>87</v>
      </c>
      <c r="D3" s="72" t="s">
        <v>88</v>
      </c>
      <c r="E3" s="72" t="s">
        <v>46</v>
      </c>
      <c r="F3" s="72" t="s">
        <v>87</v>
      </c>
      <c r="G3" s="72" t="s">
        <v>88</v>
      </c>
      <c r="H3" s="72" t="s">
        <v>46</v>
      </c>
      <c r="I3" s="72" t="s">
        <v>87</v>
      </c>
      <c r="J3" s="72" t="s">
        <v>88</v>
      </c>
      <c r="K3" s="72" t="s">
        <v>46</v>
      </c>
      <c r="L3" s="72" t="s">
        <v>87</v>
      </c>
      <c r="M3" s="72" t="s">
        <v>88</v>
      </c>
      <c r="N3" s="72" t="s">
        <v>46</v>
      </c>
      <c r="O3" s="72" t="s">
        <v>87</v>
      </c>
      <c r="P3" s="72" t="s">
        <v>88</v>
      </c>
      <c r="Q3" s="72" t="s">
        <v>46</v>
      </c>
      <c r="R3" s="72" t="s">
        <v>87</v>
      </c>
      <c r="S3" s="72" t="s">
        <v>88</v>
      </c>
      <c r="T3" s="72" t="s">
        <v>46</v>
      </c>
      <c r="U3" s="72" t="s">
        <v>87</v>
      </c>
      <c r="V3" s="72" t="s">
        <v>88</v>
      </c>
      <c r="W3" s="72" t="s">
        <v>46</v>
      </c>
      <c r="X3" s="72" t="s">
        <v>87</v>
      </c>
      <c r="Y3" s="72" t="s">
        <v>88</v>
      </c>
      <c r="Z3" s="72" t="s">
        <v>46</v>
      </c>
      <c r="AA3" s="72" t="s">
        <v>87</v>
      </c>
      <c r="AB3" s="72" t="s">
        <v>88</v>
      </c>
      <c r="AC3" s="72" t="s">
        <v>46</v>
      </c>
      <c r="AD3" s="72" t="s">
        <v>87</v>
      </c>
      <c r="AE3" s="72" t="s">
        <v>88</v>
      </c>
      <c r="AF3" s="72" t="s">
        <v>46</v>
      </c>
      <c r="AG3" s="72" t="s">
        <v>87</v>
      </c>
      <c r="AH3" s="72" t="s">
        <v>88</v>
      </c>
      <c r="AI3" s="72" t="s">
        <v>46</v>
      </c>
      <c r="AJ3" s="72" t="s">
        <v>87</v>
      </c>
      <c r="AK3" s="72" t="s">
        <v>88</v>
      </c>
      <c r="AL3" s="72" t="s">
        <v>46</v>
      </c>
      <c r="AM3" s="72" t="s">
        <v>87</v>
      </c>
      <c r="AN3" s="72" t="s">
        <v>88</v>
      </c>
      <c r="AO3" s="72" t="s">
        <v>46</v>
      </c>
      <c r="AP3" s="72" t="s">
        <v>87</v>
      </c>
      <c r="AQ3" s="72" t="s">
        <v>88</v>
      </c>
      <c r="AR3" s="72" t="s">
        <v>46</v>
      </c>
      <c r="AS3" s="72" t="s">
        <v>87</v>
      </c>
      <c r="AT3" s="72" t="s">
        <v>88</v>
      </c>
      <c r="AU3" s="72" t="s">
        <v>46</v>
      </c>
      <c r="AV3" s="72" t="s">
        <v>87</v>
      </c>
      <c r="AW3" s="72" t="s">
        <v>88</v>
      </c>
      <c r="AX3" s="72" t="s">
        <v>46</v>
      </c>
      <c r="AY3" s="72" t="s">
        <v>87</v>
      </c>
      <c r="AZ3" s="72" t="s">
        <v>88</v>
      </c>
      <c r="BA3" s="72" t="s">
        <v>46</v>
      </c>
      <c r="BB3" s="72" t="s">
        <v>87</v>
      </c>
      <c r="BC3" s="72" t="s">
        <v>88</v>
      </c>
      <c r="BD3" s="72" t="s">
        <v>46</v>
      </c>
      <c r="BE3" s="72" t="s">
        <v>87</v>
      </c>
      <c r="BF3" s="72" t="s">
        <v>88</v>
      </c>
      <c r="BG3" s="72" t="s">
        <v>46</v>
      </c>
      <c r="BH3" s="72" t="s">
        <v>87</v>
      </c>
      <c r="BI3" s="72" t="s">
        <v>88</v>
      </c>
      <c r="BJ3" s="72" t="s">
        <v>46</v>
      </c>
      <c r="BK3" s="72" t="s">
        <v>87</v>
      </c>
      <c r="BL3" s="72" t="s">
        <v>88</v>
      </c>
      <c r="BM3" s="72" t="s">
        <v>46</v>
      </c>
      <c r="BN3" s="72" t="s">
        <v>87</v>
      </c>
      <c r="BO3" s="72" t="s">
        <v>88</v>
      </c>
      <c r="BP3" s="72" t="s">
        <v>46</v>
      </c>
      <c r="BQ3" s="72" t="s">
        <v>87</v>
      </c>
      <c r="BR3" s="72" t="s">
        <v>88</v>
      </c>
      <c r="BS3" s="72" t="s">
        <v>46</v>
      </c>
      <c r="BT3" s="72" t="s">
        <v>87</v>
      </c>
      <c r="BU3" s="72" t="s">
        <v>88</v>
      </c>
      <c r="BV3" s="72" t="s">
        <v>46</v>
      </c>
      <c r="BW3" s="72" t="s">
        <v>87</v>
      </c>
      <c r="BX3" s="72" t="s">
        <v>88</v>
      </c>
      <c r="BY3" s="72" t="s">
        <v>46</v>
      </c>
      <c r="BZ3" s="72" t="s">
        <v>87</v>
      </c>
      <c r="CA3" s="72" t="s">
        <v>88</v>
      </c>
      <c r="CB3" s="72" t="s">
        <v>46</v>
      </c>
      <c r="CC3" s="72" t="s">
        <v>87</v>
      </c>
      <c r="CD3" s="72" t="s">
        <v>88</v>
      </c>
      <c r="CE3" s="72" t="s">
        <v>46</v>
      </c>
      <c r="CF3" s="72" t="s">
        <v>87</v>
      </c>
      <c r="CG3" s="72" t="s">
        <v>88</v>
      </c>
      <c r="CH3" s="72" t="s">
        <v>46</v>
      </c>
      <c r="CI3" s="72" t="s">
        <v>87</v>
      </c>
      <c r="CJ3" s="72" t="s">
        <v>88</v>
      </c>
      <c r="CK3" s="72" t="s">
        <v>46</v>
      </c>
    </row>
    <row r="4" spans="1:89" ht="12.75" customHeight="1">
      <c r="A4" s="45">
        <v>1</v>
      </c>
      <c r="B4" s="45">
        <v>11</v>
      </c>
      <c r="C4" s="72">
        <v>0</v>
      </c>
      <c r="D4" s="72"/>
      <c r="E4" s="72"/>
      <c r="F4" s="72">
        <f>C4+D4-E4</f>
        <v>0</v>
      </c>
      <c r="G4" s="72"/>
      <c r="H4" s="72"/>
      <c r="I4" s="72">
        <f>F4+G4-H4</f>
        <v>0</v>
      </c>
      <c r="J4" s="72"/>
      <c r="K4" s="72"/>
      <c r="L4" s="72">
        <f>I4+J4-K4</f>
        <v>0</v>
      </c>
      <c r="M4" s="72"/>
      <c r="N4" s="72"/>
      <c r="O4" s="72">
        <f>L4+M4-N4</f>
        <v>0</v>
      </c>
      <c r="P4" s="72"/>
      <c r="Q4" s="72"/>
      <c r="R4" s="72">
        <f>O4+P4-Q4</f>
        <v>0</v>
      </c>
      <c r="S4" s="72"/>
      <c r="T4" s="72"/>
      <c r="U4" s="72">
        <f>R4+S4-T4</f>
        <v>0</v>
      </c>
      <c r="V4" s="72"/>
      <c r="W4" s="72"/>
      <c r="X4" s="72">
        <f>U4+V4-W4</f>
        <v>0</v>
      </c>
      <c r="Y4" s="72"/>
      <c r="Z4" s="72"/>
      <c r="AA4" s="72">
        <f>X4+Y4-Z4</f>
        <v>0</v>
      </c>
      <c r="AB4" s="72"/>
      <c r="AC4" s="72"/>
      <c r="AD4" s="72">
        <f>AA4+AB4-AC4</f>
        <v>0</v>
      </c>
      <c r="AE4" s="72"/>
      <c r="AF4" s="72"/>
      <c r="AG4" s="72">
        <f>AD4+AE4-AF4</f>
        <v>0</v>
      </c>
      <c r="AH4" s="72"/>
      <c r="AI4" s="72"/>
      <c r="AJ4" s="72">
        <f>AG4+AH4-AI4</f>
        <v>0</v>
      </c>
      <c r="AK4" s="72"/>
      <c r="AL4" s="72"/>
      <c r="AM4" s="72">
        <f>AJ4+AK4-AL4</f>
        <v>0</v>
      </c>
      <c r="AN4" s="72"/>
      <c r="AO4" s="72"/>
      <c r="AP4" s="72">
        <f>AM4+AN4-AO4</f>
        <v>0</v>
      </c>
      <c r="AQ4" s="72"/>
      <c r="AR4" s="72"/>
      <c r="AS4" s="72">
        <f>AP4+AQ4-AR4</f>
        <v>0</v>
      </c>
      <c r="AT4" s="72"/>
      <c r="AU4" s="72"/>
      <c r="AV4" s="72">
        <f>AS4+AT4-AU4</f>
        <v>0</v>
      </c>
      <c r="AW4" s="72"/>
      <c r="AX4" s="72"/>
      <c r="AY4" s="72">
        <f>AV4+AW4-AX4</f>
        <v>0</v>
      </c>
      <c r="AZ4" s="72"/>
      <c r="BA4" s="72"/>
      <c r="BB4" s="72">
        <f>AY4+AZ4-BA4</f>
        <v>0</v>
      </c>
      <c r="BC4" s="72"/>
      <c r="BD4" s="72"/>
      <c r="BE4" s="72">
        <f>BB4+BC4-BD4</f>
        <v>0</v>
      </c>
      <c r="BF4" s="72"/>
      <c r="BG4" s="72"/>
      <c r="BH4" s="72">
        <f>BE4+BF4-BG4</f>
        <v>0</v>
      </c>
      <c r="BI4" s="72"/>
      <c r="BJ4" s="72"/>
      <c r="BK4" s="72">
        <f>BH4+BI4-BJ4</f>
        <v>0</v>
      </c>
      <c r="BL4" s="72"/>
      <c r="BM4" s="72"/>
      <c r="BN4" s="72">
        <f>BK4+BL4-BM4</f>
        <v>0</v>
      </c>
      <c r="BO4" s="72"/>
      <c r="BP4" s="72"/>
      <c r="BQ4" s="72">
        <f>BN4+BO4-BP4</f>
        <v>0</v>
      </c>
      <c r="BR4" s="72"/>
      <c r="BS4" s="72"/>
      <c r="BT4" s="72">
        <f>BQ4+BR4-BS4</f>
        <v>0</v>
      </c>
      <c r="BU4" s="72"/>
      <c r="BV4" s="72"/>
      <c r="BW4" s="72">
        <f>BT4+BU4-BV4</f>
        <v>0</v>
      </c>
      <c r="BX4" s="72"/>
      <c r="BY4" s="72"/>
      <c r="BZ4" s="72">
        <f>BW4+BX4-BY4</f>
        <v>0</v>
      </c>
      <c r="CA4" s="72"/>
      <c r="CB4" s="72"/>
      <c r="CC4" s="72">
        <f>BZ4+CA4-CB4</f>
        <v>0</v>
      </c>
      <c r="CD4" s="72"/>
      <c r="CE4" s="72"/>
      <c r="CF4" s="72">
        <f>CC4+CD4-CE4</f>
        <v>0</v>
      </c>
      <c r="CG4" s="72"/>
      <c r="CH4" s="72"/>
      <c r="CI4" s="72">
        <f>CF4+CG4-CH4</f>
        <v>0</v>
      </c>
      <c r="CJ4" s="72"/>
      <c r="CK4" s="72"/>
    </row>
    <row r="5" spans="1:89">
      <c r="A5" s="45">
        <v>2</v>
      </c>
      <c r="B5" s="45">
        <v>12</v>
      </c>
      <c r="C5" s="72">
        <v>0</v>
      </c>
      <c r="D5" s="72"/>
      <c r="E5" s="72"/>
      <c r="F5" s="72">
        <f t="shared" ref="F5:F50" si="0">C5+D5-E5</f>
        <v>0</v>
      </c>
      <c r="G5" s="72"/>
      <c r="H5" s="72"/>
      <c r="I5" s="72">
        <f t="shared" ref="I5:I50" si="1">F5+G5-H5</f>
        <v>0</v>
      </c>
      <c r="J5" s="72"/>
      <c r="K5" s="72"/>
      <c r="L5" s="72">
        <f t="shared" ref="L5:L50" si="2">I5+J5-K5</f>
        <v>0</v>
      </c>
      <c r="M5" s="72"/>
      <c r="N5" s="72"/>
      <c r="O5" s="72">
        <f t="shared" ref="O5:O50" si="3">L5+M5-N5</f>
        <v>0</v>
      </c>
      <c r="P5" s="72"/>
      <c r="Q5" s="72"/>
      <c r="R5" s="72">
        <f t="shared" ref="R5:R50" si="4">O5+P5-Q5</f>
        <v>0</v>
      </c>
      <c r="S5" s="72"/>
      <c r="T5" s="72"/>
      <c r="U5" s="72">
        <f t="shared" ref="U5:U50" si="5">R5+S5-T5</f>
        <v>0</v>
      </c>
      <c r="V5" s="72"/>
      <c r="W5" s="72"/>
      <c r="X5" s="72">
        <f t="shared" ref="X5:X50" si="6">U5+V5-W5</f>
        <v>0</v>
      </c>
      <c r="Y5" s="72"/>
      <c r="Z5" s="72"/>
      <c r="AA5" s="72">
        <f t="shared" ref="AA5:AA50" si="7">X5+Y5-Z5</f>
        <v>0</v>
      </c>
      <c r="AB5" s="72"/>
      <c r="AC5" s="72"/>
      <c r="AD5" s="72">
        <f t="shared" ref="AD5:AD50" si="8">AA5+AB5-AC5</f>
        <v>0</v>
      </c>
      <c r="AE5" s="72"/>
      <c r="AF5" s="72"/>
      <c r="AG5" s="72">
        <f t="shared" ref="AG5:AG50" si="9">AD5+AE5-AF5</f>
        <v>0</v>
      </c>
      <c r="AH5" s="72"/>
      <c r="AI5" s="72"/>
      <c r="AJ5" s="72">
        <f t="shared" ref="AJ5:AJ50" si="10">AG5+AH5-AI5</f>
        <v>0</v>
      </c>
      <c r="AK5" s="72"/>
      <c r="AL5" s="72"/>
      <c r="AM5" s="72">
        <f t="shared" ref="AM5:AM50" si="11">AJ5+AK5-AL5</f>
        <v>0</v>
      </c>
      <c r="AN5" s="72"/>
      <c r="AO5" s="72"/>
      <c r="AP5" s="72">
        <f t="shared" ref="AP5:AP50" si="12">AM5+AN5-AO5</f>
        <v>0</v>
      </c>
      <c r="AQ5" s="72"/>
      <c r="AR5" s="72"/>
      <c r="AS5" s="72">
        <f t="shared" ref="AS5:AS50" si="13">AP5+AQ5-AR5</f>
        <v>0</v>
      </c>
      <c r="AT5" s="72"/>
      <c r="AU5" s="72"/>
      <c r="AV5" s="72">
        <f t="shared" ref="AV5:AV50" si="14">AS5+AT5-AU5</f>
        <v>0</v>
      </c>
      <c r="AW5" s="72"/>
      <c r="AX5" s="72"/>
      <c r="AY5" s="72">
        <f t="shared" ref="AY5:AY50" si="15">AV5+AW5-AX5</f>
        <v>0</v>
      </c>
      <c r="AZ5" s="72"/>
      <c r="BA5" s="72"/>
      <c r="BB5" s="72">
        <f t="shared" ref="BB5:BB50" si="16">AY5+AZ5-BA5</f>
        <v>0</v>
      </c>
      <c r="BC5" s="72"/>
      <c r="BD5" s="72"/>
      <c r="BE5" s="72">
        <f t="shared" ref="BE5:BE50" si="17">BB5+BC5-BD5</f>
        <v>0</v>
      </c>
      <c r="BF5" s="72"/>
      <c r="BG5" s="72"/>
      <c r="BH5" s="72">
        <f t="shared" ref="BH5:BH50" si="18">BE5+BF5-BG5</f>
        <v>0</v>
      </c>
      <c r="BI5" s="72"/>
      <c r="BJ5" s="72"/>
      <c r="BK5" s="72">
        <f t="shared" ref="BK5:BK50" si="19">BH5+BI5-BJ5</f>
        <v>0</v>
      </c>
      <c r="BL5" s="72"/>
      <c r="BM5" s="72"/>
      <c r="BN5" s="72">
        <f t="shared" ref="BN5:BN50" si="20">BK5+BL5-BM5</f>
        <v>0</v>
      </c>
      <c r="BO5" s="72"/>
      <c r="BP5" s="72"/>
      <c r="BQ5" s="72">
        <f t="shared" ref="BQ5:BQ50" si="21">BN5+BO5-BP5</f>
        <v>0</v>
      </c>
      <c r="BR5" s="72"/>
      <c r="BS5" s="72"/>
      <c r="BT5" s="72">
        <f t="shared" ref="BT5:BT50" si="22">BQ5+BR5-BS5</f>
        <v>0</v>
      </c>
      <c r="BU5" s="72"/>
      <c r="BV5" s="72"/>
      <c r="BW5" s="72">
        <f t="shared" ref="BW5:BW50" si="23">BT5+BU5-BV5</f>
        <v>0</v>
      </c>
      <c r="BX5" s="72"/>
      <c r="BY5" s="72"/>
      <c r="BZ5" s="72">
        <f t="shared" ref="BZ5:BZ50" si="24">BW5+BX5-BY5</f>
        <v>0</v>
      </c>
      <c r="CA5" s="72"/>
      <c r="CB5" s="72"/>
      <c r="CC5" s="72">
        <f t="shared" ref="CC5:CC50" si="25">BZ5+CA5-CB5</f>
        <v>0</v>
      </c>
      <c r="CD5" s="72"/>
      <c r="CE5" s="72"/>
      <c r="CF5" s="72">
        <f t="shared" ref="CF5:CF50" si="26">CC5+CD5-CE5</f>
        <v>0</v>
      </c>
      <c r="CG5" s="72"/>
      <c r="CH5" s="72"/>
      <c r="CI5" s="72">
        <f t="shared" ref="CI5:CI50" si="27">CF5+CG5-CH5</f>
        <v>0</v>
      </c>
      <c r="CJ5" s="72"/>
      <c r="CK5" s="72"/>
    </row>
    <row r="6" spans="1:89">
      <c r="A6" s="45">
        <v>3</v>
      </c>
      <c r="B6" s="45">
        <v>13</v>
      </c>
      <c r="C6" s="72">
        <v>0</v>
      </c>
      <c r="D6" s="72"/>
      <c r="E6" s="72"/>
      <c r="F6" s="72">
        <f t="shared" si="0"/>
        <v>0</v>
      </c>
      <c r="G6" s="72"/>
      <c r="H6" s="72"/>
      <c r="I6" s="72">
        <f t="shared" si="1"/>
        <v>0</v>
      </c>
      <c r="J6" s="72"/>
      <c r="K6" s="72"/>
      <c r="L6" s="72">
        <f t="shared" si="2"/>
        <v>0</v>
      </c>
      <c r="M6" s="72"/>
      <c r="N6" s="72"/>
      <c r="O6" s="72">
        <f t="shared" si="3"/>
        <v>0</v>
      </c>
      <c r="P6" s="72"/>
      <c r="Q6" s="72"/>
      <c r="R6" s="72">
        <f t="shared" si="4"/>
        <v>0</v>
      </c>
      <c r="S6" s="72"/>
      <c r="T6" s="72"/>
      <c r="U6" s="72">
        <f t="shared" si="5"/>
        <v>0</v>
      </c>
      <c r="V6" s="72"/>
      <c r="W6" s="72"/>
      <c r="X6" s="72">
        <f t="shared" si="6"/>
        <v>0</v>
      </c>
      <c r="Y6" s="72"/>
      <c r="Z6" s="72"/>
      <c r="AA6" s="72">
        <f t="shared" si="7"/>
        <v>0</v>
      </c>
      <c r="AB6" s="72"/>
      <c r="AC6" s="72"/>
      <c r="AD6" s="72">
        <f t="shared" si="8"/>
        <v>0</v>
      </c>
      <c r="AE6" s="72"/>
      <c r="AF6" s="72"/>
      <c r="AG6" s="72">
        <f t="shared" si="9"/>
        <v>0</v>
      </c>
      <c r="AH6" s="72"/>
      <c r="AI6" s="72"/>
      <c r="AJ6" s="72">
        <f t="shared" si="10"/>
        <v>0</v>
      </c>
      <c r="AK6" s="72"/>
      <c r="AL6" s="72"/>
      <c r="AM6" s="72">
        <f t="shared" si="11"/>
        <v>0</v>
      </c>
      <c r="AN6" s="72"/>
      <c r="AO6" s="72"/>
      <c r="AP6" s="72">
        <f t="shared" si="12"/>
        <v>0</v>
      </c>
      <c r="AQ6" s="72"/>
      <c r="AR6" s="72"/>
      <c r="AS6" s="72">
        <f t="shared" si="13"/>
        <v>0</v>
      </c>
      <c r="AT6" s="72"/>
      <c r="AU6" s="72"/>
      <c r="AV6" s="72">
        <f t="shared" si="14"/>
        <v>0</v>
      </c>
      <c r="AW6" s="72"/>
      <c r="AX6" s="72"/>
      <c r="AY6" s="72">
        <f t="shared" si="15"/>
        <v>0</v>
      </c>
      <c r="AZ6" s="72"/>
      <c r="BA6" s="72"/>
      <c r="BB6" s="72">
        <f t="shared" si="16"/>
        <v>0</v>
      </c>
      <c r="BC6" s="72"/>
      <c r="BD6" s="72"/>
      <c r="BE6" s="72">
        <f t="shared" si="17"/>
        <v>0</v>
      </c>
      <c r="BF6" s="72"/>
      <c r="BG6" s="72"/>
      <c r="BH6" s="72">
        <f t="shared" si="18"/>
        <v>0</v>
      </c>
      <c r="BI6" s="72"/>
      <c r="BJ6" s="72"/>
      <c r="BK6" s="72">
        <f t="shared" si="19"/>
        <v>0</v>
      </c>
      <c r="BL6" s="72"/>
      <c r="BM6" s="72"/>
      <c r="BN6" s="72">
        <f t="shared" si="20"/>
        <v>0</v>
      </c>
      <c r="BO6" s="72">
        <v>120</v>
      </c>
      <c r="BP6" s="72"/>
      <c r="BQ6" s="72">
        <f t="shared" si="21"/>
        <v>120</v>
      </c>
      <c r="BR6" s="72">
        <v>200</v>
      </c>
      <c r="BS6" s="72"/>
      <c r="BT6" s="72">
        <f t="shared" si="22"/>
        <v>320</v>
      </c>
      <c r="BU6" s="72"/>
      <c r="BV6" s="72">
        <v>320</v>
      </c>
      <c r="BW6" s="72">
        <f t="shared" si="23"/>
        <v>0</v>
      </c>
      <c r="BX6" s="72"/>
      <c r="BY6" s="72"/>
      <c r="BZ6" s="72">
        <f t="shared" si="24"/>
        <v>0</v>
      </c>
      <c r="CA6" s="72"/>
      <c r="CB6" s="72"/>
      <c r="CC6" s="72">
        <f t="shared" si="25"/>
        <v>0</v>
      </c>
      <c r="CD6" s="72"/>
      <c r="CE6" s="72"/>
      <c r="CF6" s="72">
        <f t="shared" si="26"/>
        <v>0</v>
      </c>
      <c r="CG6" s="72"/>
      <c r="CH6" s="72"/>
      <c r="CI6" s="72">
        <f t="shared" si="27"/>
        <v>0</v>
      </c>
      <c r="CJ6" s="72"/>
      <c r="CK6" s="72"/>
    </row>
    <row r="7" spans="1:89">
      <c r="A7" s="45">
        <v>4</v>
      </c>
      <c r="B7" s="45">
        <v>14</v>
      </c>
      <c r="C7" s="72">
        <v>0</v>
      </c>
      <c r="D7" s="72"/>
      <c r="E7" s="72"/>
      <c r="F7" s="72">
        <f t="shared" si="0"/>
        <v>0</v>
      </c>
      <c r="G7" s="72"/>
      <c r="H7" s="72"/>
      <c r="I7" s="72">
        <f t="shared" si="1"/>
        <v>0</v>
      </c>
      <c r="J7" s="72"/>
      <c r="K7" s="72"/>
      <c r="L7" s="72">
        <f t="shared" si="2"/>
        <v>0</v>
      </c>
      <c r="M7" s="72"/>
      <c r="N7" s="72"/>
      <c r="O7" s="72">
        <f t="shared" si="3"/>
        <v>0</v>
      </c>
      <c r="P7" s="72"/>
      <c r="Q7" s="72"/>
      <c r="R7" s="72">
        <f t="shared" si="4"/>
        <v>0</v>
      </c>
      <c r="S7" s="72"/>
      <c r="T7" s="72"/>
      <c r="U7" s="72">
        <f t="shared" si="5"/>
        <v>0</v>
      </c>
      <c r="V7" s="72"/>
      <c r="W7" s="72"/>
      <c r="X7" s="72">
        <f t="shared" si="6"/>
        <v>0</v>
      </c>
      <c r="Y7" s="72"/>
      <c r="Z7" s="72"/>
      <c r="AA7" s="72">
        <f t="shared" si="7"/>
        <v>0</v>
      </c>
      <c r="AB7" s="72"/>
      <c r="AC7" s="72"/>
      <c r="AD7" s="72">
        <f t="shared" si="8"/>
        <v>0</v>
      </c>
      <c r="AE7" s="72"/>
      <c r="AF7" s="72"/>
      <c r="AG7" s="72">
        <f t="shared" si="9"/>
        <v>0</v>
      </c>
      <c r="AH7" s="72"/>
      <c r="AI7" s="72"/>
      <c r="AJ7" s="72">
        <f t="shared" si="10"/>
        <v>0</v>
      </c>
      <c r="AK7" s="72"/>
      <c r="AL7" s="72"/>
      <c r="AM7" s="72">
        <f t="shared" si="11"/>
        <v>0</v>
      </c>
      <c r="AN7" s="72"/>
      <c r="AO7" s="72"/>
      <c r="AP7" s="72">
        <f t="shared" si="12"/>
        <v>0</v>
      </c>
      <c r="AQ7" s="72"/>
      <c r="AR7" s="72"/>
      <c r="AS7" s="72">
        <f t="shared" si="13"/>
        <v>0</v>
      </c>
      <c r="AT7" s="72"/>
      <c r="AU7" s="72"/>
      <c r="AV7" s="72">
        <f t="shared" si="14"/>
        <v>0</v>
      </c>
      <c r="AW7" s="72"/>
      <c r="AX7" s="72"/>
      <c r="AY7" s="72">
        <f t="shared" si="15"/>
        <v>0</v>
      </c>
      <c r="AZ7" s="72">
        <v>95</v>
      </c>
      <c r="BA7" s="72"/>
      <c r="BB7" s="72">
        <f t="shared" si="16"/>
        <v>95</v>
      </c>
      <c r="BC7" s="72"/>
      <c r="BD7" s="72">
        <v>95</v>
      </c>
      <c r="BE7" s="72">
        <f t="shared" si="17"/>
        <v>0</v>
      </c>
      <c r="BF7" s="72"/>
      <c r="BG7" s="72"/>
      <c r="BH7" s="72">
        <f t="shared" si="18"/>
        <v>0</v>
      </c>
      <c r="BI7" s="72"/>
      <c r="BJ7" s="72"/>
      <c r="BK7" s="72">
        <f t="shared" si="19"/>
        <v>0</v>
      </c>
      <c r="BL7" s="72"/>
      <c r="BM7" s="72"/>
      <c r="BN7" s="72">
        <f t="shared" si="20"/>
        <v>0</v>
      </c>
      <c r="BO7" s="72"/>
      <c r="BP7" s="72"/>
      <c r="BQ7" s="72">
        <f t="shared" si="21"/>
        <v>0</v>
      </c>
      <c r="BR7" s="72"/>
      <c r="BS7" s="72"/>
      <c r="BT7" s="72">
        <f t="shared" si="22"/>
        <v>0</v>
      </c>
      <c r="BU7" s="72"/>
      <c r="BV7" s="72"/>
      <c r="BW7" s="72">
        <f t="shared" si="23"/>
        <v>0</v>
      </c>
      <c r="BX7" s="72"/>
      <c r="BY7" s="72"/>
      <c r="BZ7" s="72">
        <f t="shared" si="24"/>
        <v>0</v>
      </c>
      <c r="CA7" s="72">
        <v>115</v>
      </c>
      <c r="CB7" s="72"/>
      <c r="CC7" s="72">
        <f t="shared" si="25"/>
        <v>115</v>
      </c>
      <c r="CD7" s="72"/>
      <c r="CE7" s="72"/>
      <c r="CF7" s="72">
        <f t="shared" si="26"/>
        <v>115</v>
      </c>
      <c r="CG7" s="72"/>
      <c r="CH7" s="72"/>
      <c r="CI7" s="72">
        <f t="shared" si="27"/>
        <v>115</v>
      </c>
      <c r="CJ7" s="72"/>
      <c r="CK7" s="72"/>
    </row>
    <row r="8" spans="1:89">
      <c r="A8" s="45">
        <v>5</v>
      </c>
      <c r="B8" s="45">
        <v>21</v>
      </c>
      <c r="C8" s="72">
        <v>0</v>
      </c>
      <c r="D8" s="72"/>
      <c r="E8" s="72"/>
      <c r="F8" s="72">
        <f t="shared" si="0"/>
        <v>0</v>
      </c>
      <c r="G8" s="72"/>
      <c r="H8" s="72"/>
      <c r="I8" s="72">
        <f t="shared" si="1"/>
        <v>0</v>
      </c>
      <c r="J8" s="72"/>
      <c r="K8" s="72"/>
      <c r="L8" s="72">
        <f t="shared" si="2"/>
        <v>0</v>
      </c>
      <c r="M8" s="72"/>
      <c r="N8" s="72"/>
      <c r="O8" s="72">
        <f t="shared" si="3"/>
        <v>0</v>
      </c>
      <c r="P8" s="72"/>
      <c r="Q8" s="72"/>
      <c r="R8" s="72">
        <f t="shared" si="4"/>
        <v>0</v>
      </c>
      <c r="S8" s="72"/>
      <c r="T8" s="72"/>
      <c r="U8" s="72">
        <f t="shared" si="5"/>
        <v>0</v>
      </c>
      <c r="V8" s="72"/>
      <c r="W8" s="72"/>
      <c r="X8" s="72">
        <f t="shared" si="6"/>
        <v>0</v>
      </c>
      <c r="Y8" s="72"/>
      <c r="Z8" s="72"/>
      <c r="AA8" s="72">
        <f t="shared" si="7"/>
        <v>0</v>
      </c>
      <c r="AB8" s="72"/>
      <c r="AC8" s="72"/>
      <c r="AD8" s="72">
        <f t="shared" si="8"/>
        <v>0</v>
      </c>
      <c r="AE8" s="72"/>
      <c r="AF8" s="72"/>
      <c r="AG8" s="72">
        <f t="shared" si="9"/>
        <v>0</v>
      </c>
      <c r="AH8" s="72"/>
      <c r="AI8" s="72"/>
      <c r="AJ8" s="72">
        <f t="shared" si="10"/>
        <v>0</v>
      </c>
      <c r="AK8" s="72"/>
      <c r="AL8" s="72"/>
      <c r="AM8" s="72">
        <f t="shared" si="11"/>
        <v>0</v>
      </c>
      <c r="AN8" s="72"/>
      <c r="AO8" s="72"/>
      <c r="AP8" s="72">
        <f t="shared" si="12"/>
        <v>0</v>
      </c>
      <c r="AQ8" s="72"/>
      <c r="AR8" s="72"/>
      <c r="AS8" s="72">
        <f t="shared" si="13"/>
        <v>0</v>
      </c>
      <c r="AT8" s="72"/>
      <c r="AU8" s="72"/>
      <c r="AV8" s="72">
        <f t="shared" si="14"/>
        <v>0</v>
      </c>
      <c r="AW8" s="72"/>
      <c r="AX8" s="72"/>
      <c r="AY8" s="72">
        <f t="shared" si="15"/>
        <v>0</v>
      </c>
      <c r="AZ8" s="72"/>
      <c r="BA8" s="72"/>
      <c r="BB8" s="72">
        <f t="shared" si="16"/>
        <v>0</v>
      </c>
      <c r="BC8" s="72"/>
      <c r="BD8" s="72"/>
      <c r="BE8" s="72">
        <f t="shared" si="17"/>
        <v>0</v>
      </c>
      <c r="BF8" s="72"/>
      <c r="BG8" s="72"/>
      <c r="BH8" s="72">
        <f t="shared" si="18"/>
        <v>0</v>
      </c>
      <c r="BI8" s="72"/>
      <c r="BJ8" s="72"/>
      <c r="BK8" s="72">
        <f t="shared" si="19"/>
        <v>0</v>
      </c>
      <c r="BL8" s="72"/>
      <c r="BM8" s="72"/>
      <c r="BN8" s="72">
        <f t="shared" si="20"/>
        <v>0</v>
      </c>
      <c r="BO8" s="72"/>
      <c r="BP8" s="72"/>
      <c r="BQ8" s="72">
        <f t="shared" si="21"/>
        <v>0</v>
      </c>
      <c r="BR8" s="72"/>
      <c r="BS8" s="72"/>
      <c r="BT8" s="72">
        <f t="shared" si="22"/>
        <v>0</v>
      </c>
      <c r="BU8" s="72"/>
      <c r="BV8" s="72"/>
      <c r="BW8" s="72">
        <f t="shared" si="23"/>
        <v>0</v>
      </c>
      <c r="BX8" s="72"/>
      <c r="BY8" s="72"/>
      <c r="BZ8" s="72">
        <f t="shared" si="24"/>
        <v>0</v>
      </c>
      <c r="CA8" s="72"/>
      <c r="CB8" s="72"/>
      <c r="CC8" s="72">
        <f t="shared" si="25"/>
        <v>0</v>
      </c>
      <c r="CD8" s="72"/>
      <c r="CE8" s="72"/>
      <c r="CF8" s="72">
        <f t="shared" si="26"/>
        <v>0</v>
      </c>
      <c r="CG8" s="72"/>
      <c r="CH8" s="72"/>
      <c r="CI8" s="72">
        <f t="shared" si="27"/>
        <v>0</v>
      </c>
      <c r="CJ8" s="72"/>
      <c r="CK8" s="72"/>
    </row>
    <row r="9" spans="1:89">
      <c r="A9" s="45">
        <v>6</v>
      </c>
      <c r="B9" s="45">
        <v>22</v>
      </c>
      <c r="C9" s="72">
        <v>0</v>
      </c>
      <c r="D9" s="72"/>
      <c r="E9" s="72"/>
      <c r="F9" s="72">
        <f t="shared" si="0"/>
        <v>0</v>
      </c>
      <c r="G9" s="72"/>
      <c r="H9" s="72"/>
      <c r="I9" s="72">
        <f t="shared" si="1"/>
        <v>0</v>
      </c>
      <c r="J9" s="72"/>
      <c r="K9" s="72"/>
      <c r="L9" s="72">
        <f t="shared" si="2"/>
        <v>0</v>
      </c>
      <c r="M9" s="72"/>
      <c r="N9" s="72"/>
      <c r="O9" s="72">
        <f t="shared" si="3"/>
        <v>0</v>
      </c>
      <c r="P9" s="72"/>
      <c r="Q9" s="72"/>
      <c r="R9" s="72">
        <f t="shared" si="4"/>
        <v>0</v>
      </c>
      <c r="S9" s="72"/>
      <c r="T9" s="72"/>
      <c r="U9" s="72">
        <f t="shared" si="5"/>
        <v>0</v>
      </c>
      <c r="V9" s="72"/>
      <c r="W9" s="72"/>
      <c r="X9" s="72">
        <f t="shared" si="6"/>
        <v>0</v>
      </c>
      <c r="Y9" s="72"/>
      <c r="Z9" s="72"/>
      <c r="AA9" s="72">
        <f t="shared" si="7"/>
        <v>0</v>
      </c>
      <c r="AB9" s="72"/>
      <c r="AC9" s="72"/>
      <c r="AD9" s="72">
        <f t="shared" si="8"/>
        <v>0</v>
      </c>
      <c r="AE9" s="72"/>
      <c r="AF9" s="72"/>
      <c r="AG9" s="72">
        <f t="shared" si="9"/>
        <v>0</v>
      </c>
      <c r="AH9" s="72"/>
      <c r="AI9" s="72"/>
      <c r="AJ9" s="72">
        <f t="shared" si="10"/>
        <v>0</v>
      </c>
      <c r="AK9" s="72"/>
      <c r="AL9" s="72"/>
      <c r="AM9" s="72">
        <f t="shared" si="11"/>
        <v>0</v>
      </c>
      <c r="AN9" s="72"/>
      <c r="AO9" s="72"/>
      <c r="AP9" s="72">
        <f t="shared" si="12"/>
        <v>0</v>
      </c>
      <c r="AQ9" s="72"/>
      <c r="AR9" s="72"/>
      <c r="AS9" s="72">
        <f t="shared" si="13"/>
        <v>0</v>
      </c>
      <c r="AT9" s="72"/>
      <c r="AU9" s="72"/>
      <c r="AV9" s="72">
        <f t="shared" si="14"/>
        <v>0</v>
      </c>
      <c r="AW9" s="72"/>
      <c r="AX9" s="72"/>
      <c r="AY9" s="72">
        <f t="shared" si="15"/>
        <v>0</v>
      </c>
      <c r="AZ9" s="72"/>
      <c r="BA9" s="72"/>
      <c r="BB9" s="72">
        <f t="shared" si="16"/>
        <v>0</v>
      </c>
      <c r="BC9" s="72"/>
      <c r="BD9" s="72"/>
      <c r="BE9" s="72">
        <f t="shared" si="17"/>
        <v>0</v>
      </c>
      <c r="BF9" s="72"/>
      <c r="BG9" s="72"/>
      <c r="BH9" s="72">
        <f t="shared" si="18"/>
        <v>0</v>
      </c>
      <c r="BI9" s="72"/>
      <c r="BJ9" s="72"/>
      <c r="BK9" s="72">
        <f t="shared" si="19"/>
        <v>0</v>
      </c>
      <c r="BL9" s="72"/>
      <c r="BM9" s="72"/>
      <c r="BN9" s="72">
        <f t="shared" si="20"/>
        <v>0</v>
      </c>
      <c r="BO9" s="72"/>
      <c r="BP9" s="72"/>
      <c r="BQ9" s="72">
        <f t="shared" si="21"/>
        <v>0</v>
      </c>
      <c r="BR9" s="72"/>
      <c r="BS9" s="72"/>
      <c r="BT9" s="72">
        <f t="shared" si="22"/>
        <v>0</v>
      </c>
      <c r="BU9" s="72"/>
      <c r="BV9" s="72"/>
      <c r="BW9" s="72">
        <f t="shared" si="23"/>
        <v>0</v>
      </c>
      <c r="BX9" s="72"/>
      <c r="BY9" s="72"/>
      <c r="BZ9" s="72">
        <f t="shared" si="24"/>
        <v>0</v>
      </c>
      <c r="CA9" s="72"/>
      <c r="CB9" s="72"/>
      <c r="CC9" s="72">
        <f t="shared" si="25"/>
        <v>0</v>
      </c>
      <c r="CD9" s="72"/>
      <c r="CE9" s="72"/>
      <c r="CF9" s="72">
        <f t="shared" si="26"/>
        <v>0</v>
      </c>
      <c r="CG9" s="72"/>
      <c r="CH9" s="72"/>
      <c r="CI9" s="72">
        <f t="shared" si="27"/>
        <v>0</v>
      </c>
      <c r="CJ9" s="72"/>
      <c r="CK9" s="72"/>
    </row>
    <row r="10" spans="1:89">
      <c r="A10" s="45">
        <v>7</v>
      </c>
      <c r="B10" s="45">
        <v>23</v>
      </c>
      <c r="C10" s="72">
        <v>0</v>
      </c>
      <c r="D10" s="72"/>
      <c r="E10" s="72"/>
      <c r="F10" s="72">
        <f t="shared" si="0"/>
        <v>0</v>
      </c>
      <c r="G10" s="72"/>
      <c r="H10" s="72"/>
      <c r="I10" s="72">
        <f t="shared" si="1"/>
        <v>0</v>
      </c>
      <c r="J10" s="72"/>
      <c r="K10" s="72"/>
      <c r="L10" s="72">
        <f t="shared" si="2"/>
        <v>0</v>
      </c>
      <c r="M10" s="72"/>
      <c r="N10" s="72"/>
      <c r="O10" s="72">
        <f t="shared" si="3"/>
        <v>0</v>
      </c>
      <c r="P10" s="72"/>
      <c r="Q10" s="72"/>
      <c r="R10" s="72">
        <f t="shared" si="4"/>
        <v>0</v>
      </c>
      <c r="S10" s="72"/>
      <c r="T10" s="72"/>
      <c r="U10" s="72">
        <f t="shared" si="5"/>
        <v>0</v>
      </c>
      <c r="V10" s="72"/>
      <c r="W10" s="72"/>
      <c r="X10" s="72">
        <f t="shared" si="6"/>
        <v>0</v>
      </c>
      <c r="Y10" s="72"/>
      <c r="Z10" s="72"/>
      <c r="AA10" s="72">
        <f t="shared" si="7"/>
        <v>0</v>
      </c>
      <c r="AB10" s="72"/>
      <c r="AC10" s="72"/>
      <c r="AD10" s="72">
        <f t="shared" si="8"/>
        <v>0</v>
      </c>
      <c r="AE10" s="72"/>
      <c r="AF10" s="72"/>
      <c r="AG10" s="72">
        <f t="shared" si="9"/>
        <v>0</v>
      </c>
      <c r="AH10" s="72"/>
      <c r="AI10" s="72"/>
      <c r="AJ10" s="72">
        <f t="shared" si="10"/>
        <v>0</v>
      </c>
      <c r="AK10" s="72"/>
      <c r="AL10" s="72"/>
      <c r="AM10" s="72">
        <f t="shared" si="11"/>
        <v>0</v>
      </c>
      <c r="AN10" s="72"/>
      <c r="AO10" s="72"/>
      <c r="AP10" s="72">
        <f t="shared" si="12"/>
        <v>0</v>
      </c>
      <c r="AQ10" s="72"/>
      <c r="AR10" s="72"/>
      <c r="AS10" s="72">
        <f t="shared" si="13"/>
        <v>0</v>
      </c>
      <c r="AT10" s="72"/>
      <c r="AU10" s="72"/>
      <c r="AV10" s="72">
        <f t="shared" si="14"/>
        <v>0</v>
      </c>
      <c r="AW10" s="72"/>
      <c r="AX10" s="72"/>
      <c r="AY10" s="72">
        <f t="shared" si="15"/>
        <v>0</v>
      </c>
      <c r="AZ10" s="72"/>
      <c r="BA10" s="72"/>
      <c r="BB10" s="72">
        <f t="shared" si="16"/>
        <v>0</v>
      </c>
      <c r="BC10" s="72"/>
      <c r="BD10" s="72"/>
      <c r="BE10" s="72">
        <f t="shared" si="17"/>
        <v>0</v>
      </c>
      <c r="BF10" s="72"/>
      <c r="BG10" s="72"/>
      <c r="BH10" s="72">
        <f t="shared" si="18"/>
        <v>0</v>
      </c>
      <c r="BI10" s="72"/>
      <c r="BJ10" s="72"/>
      <c r="BK10" s="72">
        <f t="shared" si="19"/>
        <v>0</v>
      </c>
      <c r="BL10" s="72"/>
      <c r="BM10" s="72"/>
      <c r="BN10" s="72">
        <f t="shared" si="20"/>
        <v>0</v>
      </c>
      <c r="BO10" s="72"/>
      <c r="BP10" s="72"/>
      <c r="BQ10" s="72">
        <f t="shared" si="21"/>
        <v>0</v>
      </c>
      <c r="BR10" s="72"/>
      <c r="BS10" s="72"/>
      <c r="BT10" s="72">
        <f t="shared" si="22"/>
        <v>0</v>
      </c>
      <c r="BU10" s="72"/>
      <c r="BV10" s="72"/>
      <c r="BW10" s="72">
        <f t="shared" si="23"/>
        <v>0</v>
      </c>
      <c r="BX10" s="72"/>
      <c r="BY10" s="72"/>
      <c r="BZ10" s="72">
        <f t="shared" si="24"/>
        <v>0</v>
      </c>
      <c r="CA10" s="72"/>
      <c r="CB10" s="72"/>
      <c r="CC10" s="72">
        <f t="shared" si="25"/>
        <v>0</v>
      </c>
      <c r="CD10" s="72"/>
      <c r="CE10" s="72"/>
      <c r="CF10" s="72">
        <f t="shared" si="26"/>
        <v>0</v>
      </c>
      <c r="CG10" s="72"/>
      <c r="CH10" s="72"/>
      <c r="CI10" s="72">
        <f t="shared" si="27"/>
        <v>0</v>
      </c>
      <c r="CJ10" s="72"/>
      <c r="CK10" s="72"/>
    </row>
    <row r="11" spans="1:89">
      <c r="A11" s="45">
        <v>8</v>
      </c>
      <c r="B11" s="45">
        <v>24</v>
      </c>
      <c r="C11" s="72">
        <v>0</v>
      </c>
      <c r="D11" s="72"/>
      <c r="E11" s="72"/>
      <c r="F11" s="72">
        <f t="shared" si="0"/>
        <v>0</v>
      </c>
      <c r="G11" s="72"/>
      <c r="H11" s="72"/>
      <c r="I11" s="72">
        <f t="shared" si="1"/>
        <v>0</v>
      </c>
      <c r="J11" s="72"/>
      <c r="K11" s="72"/>
      <c r="L11" s="72">
        <f t="shared" si="2"/>
        <v>0</v>
      </c>
      <c r="M11" s="72"/>
      <c r="N11" s="72"/>
      <c r="O11" s="72">
        <f t="shared" si="3"/>
        <v>0</v>
      </c>
      <c r="P11" s="72"/>
      <c r="Q11" s="72"/>
      <c r="R11" s="72">
        <f t="shared" si="4"/>
        <v>0</v>
      </c>
      <c r="S11" s="72"/>
      <c r="T11" s="72"/>
      <c r="U11" s="72">
        <f t="shared" si="5"/>
        <v>0</v>
      </c>
      <c r="V11" s="72"/>
      <c r="W11" s="72"/>
      <c r="X11" s="72">
        <f t="shared" si="6"/>
        <v>0</v>
      </c>
      <c r="Y11" s="72"/>
      <c r="Z11" s="72"/>
      <c r="AA11" s="72">
        <f t="shared" si="7"/>
        <v>0</v>
      </c>
      <c r="AB11" s="72"/>
      <c r="AC11" s="72"/>
      <c r="AD11" s="72">
        <f t="shared" si="8"/>
        <v>0</v>
      </c>
      <c r="AE11" s="72"/>
      <c r="AF11" s="72"/>
      <c r="AG11" s="72">
        <f t="shared" si="9"/>
        <v>0</v>
      </c>
      <c r="AH11" s="72"/>
      <c r="AI11" s="72"/>
      <c r="AJ11" s="72">
        <f t="shared" si="10"/>
        <v>0</v>
      </c>
      <c r="AK11" s="72"/>
      <c r="AL11" s="72"/>
      <c r="AM11" s="72">
        <f t="shared" si="11"/>
        <v>0</v>
      </c>
      <c r="AN11" s="72"/>
      <c r="AO11" s="72"/>
      <c r="AP11" s="72">
        <f t="shared" si="12"/>
        <v>0</v>
      </c>
      <c r="AQ11" s="72"/>
      <c r="AR11" s="72"/>
      <c r="AS11" s="72">
        <f t="shared" si="13"/>
        <v>0</v>
      </c>
      <c r="AT11" s="72"/>
      <c r="AU11" s="72"/>
      <c r="AV11" s="72">
        <f t="shared" si="14"/>
        <v>0</v>
      </c>
      <c r="AW11" s="72">
        <v>100</v>
      </c>
      <c r="AX11" s="72"/>
      <c r="AY11" s="72">
        <f t="shared" si="15"/>
        <v>100</v>
      </c>
      <c r="AZ11" s="72"/>
      <c r="BA11" s="72"/>
      <c r="BB11" s="72">
        <f t="shared" si="16"/>
        <v>100</v>
      </c>
      <c r="BC11" s="72"/>
      <c r="BD11" s="72">
        <v>100</v>
      </c>
      <c r="BE11" s="72">
        <f t="shared" si="17"/>
        <v>0</v>
      </c>
      <c r="BF11" s="72"/>
      <c r="BG11" s="72"/>
      <c r="BH11" s="72">
        <f t="shared" si="18"/>
        <v>0</v>
      </c>
      <c r="BI11" s="72"/>
      <c r="BJ11" s="72"/>
      <c r="BK11" s="72">
        <f t="shared" si="19"/>
        <v>0</v>
      </c>
      <c r="BL11" s="72"/>
      <c r="BM11" s="72"/>
      <c r="BN11" s="72">
        <f t="shared" si="20"/>
        <v>0</v>
      </c>
      <c r="BO11" s="72"/>
      <c r="BP11" s="72"/>
      <c r="BQ11" s="72">
        <f t="shared" si="21"/>
        <v>0</v>
      </c>
      <c r="BR11" s="72"/>
      <c r="BS11" s="72"/>
      <c r="BT11" s="72">
        <f t="shared" si="22"/>
        <v>0</v>
      </c>
      <c r="BU11" s="72"/>
      <c r="BV11" s="72"/>
      <c r="BW11" s="72">
        <f t="shared" si="23"/>
        <v>0</v>
      </c>
      <c r="BX11" s="72"/>
      <c r="BY11" s="72"/>
      <c r="BZ11" s="72">
        <f t="shared" si="24"/>
        <v>0</v>
      </c>
      <c r="CA11" s="72"/>
      <c r="CB11" s="72"/>
      <c r="CC11" s="72">
        <f t="shared" si="25"/>
        <v>0</v>
      </c>
      <c r="CD11" s="72"/>
      <c r="CE11" s="72"/>
      <c r="CF11" s="72">
        <f t="shared" si="26"/>
        <v>0</v>
      </c>
      <c r="CG11" s="72"/>
      <c r="CH11" s="72"/>
      <c r="CI11" s="72">
        <f t="shared" si="27"/>
        <v>0</v>
      </c>
      <c r="CJ11" s="72"/>
      <c r="CK11" s="72"/>
    </row>
    <row r="12" spans="1:89">
      <c r="A12" s="45">
        <v>9</v>
      </c>
      <c r="B12" s="45">
        <v>31</v>
      </c>
      <c r="C12" s="72">
        <v>0</v>
      </c>
      <c r="D12" s="72"/>
      <c r="E12" s="72"/>
      <c r="F12" s="72">
        <f t="shared" si="0"/>
        <v>0</v>
      </c>
      <c r="G12" s="72"/>
      <c r="H12" s="72"/>
      <c r="I12" s="72">
        <f t="shared" si="1"/>
        <v>0</v>
      </c>
      <c r="J12" s="72"/>
      <c r="K12" s="72"/>
      <c r="L12" s="72">
        <f t="shared" si="2"/>
        <v>0</v>
      </c>
      <c r="M12" s="72"/>
      <c r="N12" s="72"/>
      <c r="O12" s="72">
        <f t="shared" si="3"/>
        <v>0</v>
      </c>
      <c r="P12" s="72"/>
      <c r="Q12" s="72"/>
      <c r="R12" s="72">
        <f t="shared" si="4"/>
        <v>0</v>
      </c>
      <c r="S12" s="72"/>
      <c r="T12" s="72"/>
      <c r="U12" s="72">
        <f t="shared" si="5"/>
        <v>0</v>
      </c>
      <c r="V12" s="72"/>
      <c r="W12" s="72"/>
      <c r="X12" s="72">
        <f t="shared" si="6"/>
        <v>0</v>
      </c>
      <c r="Y12" s="72"/>
      <c r="Z12" s="72"/>
      <c r="AA12" s="72">
        <f t="shared" si="7"/>
        <v>0</v>
      </c>
      <c r="AB12" s="72"/>
      <c r="AC12" s="72"/>
      <c r="AD12" s="72">
        <f t="shared" si="8"/>
        <v>0</v>
      </c>
      <c r="AE12" s="72"/>
      <c r="AF12" s="72"/>
      <c r="AG12" s="72">
        <f t="shared" si="9"/>
        <v>0</v>
      </c>
      <c r="AH12" s="72"/>
      <c r="AI12" s="72"/>
      <c r="AJ12" s="72">
        <f t="shared" si="10"/>
        <v>0</v>
      </c>
      <c r="AK12" s="72"/>
      <c r="AL12" s="72"/>
      <c r="AM12" s="72">
        <f t="shared" si="11"/>
        <v>0</v>
      </c>
      <c r="AN12" s="72"/>
      <c r="AO12" s="72"/>
      <c r="AP12" s="72">
        <f t="shared" si="12"/>
        <v>0</v>
      </c>
      <c r="AQ12" s="72"/>
      <c r="AR12" s="72"/>
      <c r="AS12" s="72">
        <f t="shared" si="13"/>
        <v>0</v>
      </c>
      <c r="AT12" s="72"/>
      <c r="AU12" s="72"/>
      <c r="AV12" s="72">
        <f t="shared" si="14"/>
        <v>0</v>
      </c>
      <c r="AW12" s="72"/>
      <c r="AX12" s="72"/>
      <c r="AY12" s="72">
        <f t="shared" si="15"/>
        <v>0</v>
      </c>
      <c r="AZ12" s="72"/>
      <c r="BA12" s="72"/>
      <c r="BB12" s="72">
        <f t="shared" si="16"/>
        <v>0</v>
      </c>
      <c r="BC12" s="72"/>
      <c r="BD12" s="72"/>
      <c r="BE12" s="72">
        <f t="shared" si="17"/>
        <v>0</v>
      </c>
      <c r="BF12" s="72"/>
      <c r="BG12" s="72"/>
      <c r="BH12" s="72">
        <f t="shared" si="18"/>
        <v>0</v>
      </c>
      <c r="BI12" s="72"/>
      <c r="BJ12" s="72"/>
      <c r="BK12" s="72">
        <f t="shared" si="19"/>
        <v>0</v>
      </c>
      <c r="BL12" s="72"/>
      <c r="BM12" s="72"/>
      <c r="BN12" s="72">
        <f t="shared" si="20"/>
        <v>0</v>
      </c>
      <c r="BO12" s="72"/>
      <c r="BP12" s="72"/>
      <c r="BQ12" s="72">
        <f t="shared" si="21"/>
        <v>0</v>
      </c>
      <c r="BR12" s="72"/>
      <c r="BS12" s="72"/>
      <c r="BT12" s="72">
        <f t="shared" si="22"/>
        <v>0</v>
      </c>
      <c r="BU12" s="72"/>
      <c r="BV12" s="72"/>
      <c r="BW12" s="72">
        <f t="shared" si="23"/>
        <v>0</v>
      </c>
      <c r="BX12" s="72"/>
      <c r="BY12" s="72"/>
      <c r="BZ12" s="72">
        <f t="shared" si="24"/>
        <v>0</v>
      </c>
      <c r="CA12" s="72"/>
      <c r="CB12" s="72"/>
      <c r="CC12" s="72">
        <f t="shared" si="25"/>
        <v>0</v>
      </c>
      <c r="CD12" s="72"/>
      <c r="CE12" s="72"/>
      <c r="CF12" s="72">
        <f t="shared" si="26"/>
        <v>0</v>
      </c>
      <c r="CG12" s="72"/>
      <c r="CH12" s="72"/>
      <c r="CI12" s="72">
        <f t="shared" si="27"/>
        <v>0</v>
      </c>
      <c r="CJ12" s="72"/>
      <c r="CK12" s="72"/>
    </row>
    <row r="13" spans="1:89">
      <c r="A13" s="45">
        <v>10</v>
      </c>
      <c r="B13" s="45">
        <v>32</v>
      </c>
      <c r="C13" s="72">
        <v>0</v>
      </c>
      <c r="D13" s="72"/>
      <c r="E13" s="72"/>
      <c r="F13" s="72">
        <f t="shared" si="0"/>
        <v>0</v>
      </c>
      <c r="G13" s="72"/>
      <c r="H13" s="72"/>
      <c r="I13" s="72">
        <f t="shared" si="1"/>
        <v>0</v>
      </c>
      <c r="J13" s="72"/>
      <c r="K13" s="72"/>
      <c r="L13" s="72">
        <f t="shared" si="2"/>
        <v>0</v>
      </c>
      <c r="M13" s="72"/>
      <c r="N13" s="72"/>
      <c r="O13" s="72">
        <f t="shared" si="3"/>
        <v>0</v>
      </c>
      <c r="P13" s="72"/>
      <c r="Q13" s="72"/>
      <c r="R13" s="72">
        <f t="shared" si="4"/>
        <v>0</v>
      </c>
      <c r="S13" s="72"/>
      <c r="T13" s="72"/>
      <c r="U13" s="72">
        <f t="shared" si="5"/>
        <v>0</v>
      </c>
      <c r="V13" s="72"/>
      <c r="W13" s="72"/>
      <c r="X13" s="72">
        <f t="shared" si="6"/>
        <v>0</v>
      </c>
      <c r="Y13" s="72"/>
      <c r="Z13" s="72"/>
      <c r="AA13" s="72">
        <f t="shared" si="7"/>
        <v>0</v>
      </c>
      <c r="AB13" s="72"/>
      <c r="AC13" s="72"/>
      <c r="AD13" s="72">
        <f t="shared" si="8"/>
        <v>0</v>
      </c>
      <c r="AE13" s="72"/>
      <c r="AF13" s="72"/>
      <c r="AG13" s="72">
        <f t="shared" si="9"/>
        <v>0</v>
      </c>
      <c r="AH13" s="72"/>
      <c r="AI13" s="72"/>
      <c r="AJ13" s="72">
        <f t="shared" si="10"/>
        <v>0</v>
      </c>
      <c r="AK13" s="72"/>
      <c r="AL13" s="72"/>
      <c r="AM13" s="72">
        <f t="shared" si="11"/>
        <v>0</v>
      </c>
      <c r="AN13" s="72"/>
      <c r="AO13" s="72"/>
      <c r="AP13" s="72">
        <f t="shared" si="12"/>
        <v>0</v>
      </c>
      <c r="AQ13" s="72"/>
      <c r="AR13" s="72"/>
      <c r="AS13" s="72">
        <f t="shared" si="13"/>
        <v>0</v>
      </c>
      <c r="AT13" s="72">
        <v>100</v>
      </c>
      <c r="AU13" s="72"/>
      <c r="AV13" s="72">
        <f t="shared" si="14"/>
        <v>100</v>
      </c>
      <c r="AW13" s="72"/>
      <c r="AX13" s="72"/>
      <c r="AY13" s="72">
        <f t="shared" si="15"/>
        <v>100</v>
      </c>
      <c r="AZ13" s="72"/>
      <c r="BA13" s="72"/>
      <c r="BB13" s="72">
        <f t="shared" si="16"/>
        <v>100</v>
      </c>
      <c r="BC13" s="72"/>
      <c r="BD13" s="72">
        <v>100</v>
      </c>
      <c r="BE13" s="72">
        <f t="shared" si="17"/>
        <v>0</v>
      </c>
      <c r="BF13" s="72"/>
      <c r="BG13" s="72"/>
      <c r="BH13" s="72">
        <f t="shared" si="18"/>
        <v>0</v>
      </c>
      <c r="BI13" s="72"/>
      <c r="BJ13" s="72"/>
      <c r="BK13" s="72">
        <f t="shared" si="19"/>
        <v>0</v>
      </c>
      <c r="BL13" s="72"/>
      <c r="BM13" s="72"/>
      <c r="BN13" s="72">
        <f t="shared" si="20"/>
        <v>0</v>
      </c>
      <c r="BO13" s="72"/>
      <c r="BP13" s="72"/>
      <c r="BQ13" s="72">
        <f t="shared" si="21"/>
        <v>0</v>
      </c>
      <c r="BR13" s="72"/>
      <c r="BS13" s="72"/>
      <c r="BT13" s="72">
        <f t="shared" si="22"/>
        <v>0</v>
      </c>
      <c r="BU13" s="72"/>
      <c r="BV13" s="72"/>
      <c r="BW13" s="72">
        <f t="shared" si="23"/>
        <v>0</v>
      </c>
      <c r="BX13" s="72"/>
      <c r="BY13" s="72"/>
      <c r="BZ13" s="72">
        <f t="shared" si="24"/>
        <v>0</v>
      </c>
      <c r="CA13" s="72"/>
      <c r="CB13" s="72"/>
      <c r="CC13" s="72">
        <f t="shared" si="25"/>
        <v>0</v>
      </c>
      <c r="CD13" s="72"/>
      <c r="CE13" s="72"/>
      <c r="CF13" s="72">
        <f t="shared" si="26"/>
        <v>0</v>
      </c>
      <c r="CG13" s="72"/>
      <c r="CH13" s="72"/>
      <c r="CI13" s="72">
        <f t="shared" si="27"/>
        <v>0</v>
      </c>
      <c r="CJ13" s="72"/>
      <c r="CK13" s="72"/>
    </row>
    <row r="14" spans="1:89">
      <c r="A14" s="45">
        <v>11</v>
      </c>
      <c r="B14" s="45">
        <v>33</v>
      </c>
      <c r="C14" s="72">
        <v>0</v>
      </c>
      <c r="D14" s="72"/>
      <c r="E14" s="72"/>
      <c r="F14" s="72">
        <f t="shared" si="0"/>
        <v>0</v>
      </c>
      <c r="G14" s="72"/>
      <c r="H14" s="72"/>
      <c r="I14" s="72">
        <f t="shared" si="1"/>
        <v>0</v>
      </c>
      <c r="J14" s="72"/>
      <c r="K14" s="72"/>
      <c r="L14" s="72">
        <f t="shared" si="2"/>
        <v>0</v>
      </c>
      <c r="M14" s="72"/>
      <c r="N14" s="72"/>
      <c r="O14" s="72">
        <f t="shared" si="3"/>
        <v>0</v>
      </c>
      <c r="P14" s="72"/>
      <c r="Q14" s="72"/>
      <c r="R14" s="72">
        <f t="shared" si="4"/>
        <v>0</v>
      </c>
      <c r="S14" s="72"/>
      <c r="T14" s="72"/>
      <c r="U14" s="72">
        <f t="shared" si="5"/>
        <v>0</v>
      </c>
      <c r="V14" s="72"/>
      <c r="W14" s="72"/>
      <c r="X14" s="72">
        <f t="shared" si="6"/>
        <v>0</v>
      </c>
      <c r="Y14" s="72"/>
      <c r="Z14" s="72"/>
      <c r="AA14" s="72">
        <f t="shared" si="7"/>
        <v>0</v>
      </c>
      <c r="AB14" s="72"/>
      <c r="AC14" s="72"/>
      <c r="AD14" s="72">
        <f t="shared" si="8"/>
        <v>0</v>
      </c>
      <c r="AE14" s="72"/>
      <c r="AF14" s="72"/>
      <c r="AG14" s="72">
        <f t="shared" si="9"/>
        <v>0</v>
      </c>
      <c r="AH14" s="72"/>
      <c r="AI14" s="72"/>
      <c r="AJ14" s="72">
        <f t="shared" si="10"/>
        <v>0</v>
      </c>
      <c r="AK14" s="72"/>
      <c r="AL14" s="72"/>
      <c r="AM14" s="72">
        <f t="shared" si="11"/>
        <v>0</v>
      </c>
      <c r="AN14" s="72"/>
      <c r="AO14" s="72"/>
      <c r="AP14" s="72">
        <f t="shared" si="12"/>
        <v>0</v>
      </c>
      <c r="AQ14" s="72"/>
      <c r="AR14" s="72"/>
      <c r="AS14" s="72">
        <f t="shared" si="13"/>
        <v>0</v>
      </c>
      <c r="AT14" s="72"/>
      <c r="AU14" s="72"/>
      <c r="AV14" s="72">
        <f t="shared" si="14"/>
        <v>0</v>
      </c>
      <c r="AW14" s="72"/>
      <c r="AX14" s="72"/>
      <c r="AY14" s="72">
        <f t="shared" si="15"/>
        <v>0</v>
      </c>
      <c r="AZ14" s="72"/>
      <c r="BA14" s="72"/>
      <c r="BB14" s="72">
        <f t="shared" si="16"/>
        <v>0</v>
      </c>
      <c r="BC14" s="72"/>
      <c r="BD14" s="72"/>
      <c r="BE14" s="72">
        <f t="shared" si="17"/>
        <v>0</v>
      </c>
      <c r="BF14" s="72"/>
      <c r="BG14" s="72"/>
      <c r="BH14" s="72">
        <f t="shared" si="18"/>
        <v>0</v>
      </c>
      <c r="BI14" s="72"/>
      <c r="BJ14" s="72"/>
      <c r="BK14" s="72">
        <f t="shared" si="19"/>
        <v>0</v>
      </c>
      <c r="BL14" s="72"/>
      <c r="BM14" s="72"/>
      <c r="BN14" s="72">
        <f t="shared" si="20"/>
        <v>0</v>
      </c>
      <c r="BO14" s="72"/>
      <c r="BP14" s="72"/>
      <c r="BQ14" s="72">
        <f t="shared" si="21"/>
        <v>0</v>
      </c>
      <c r="BR14" s="72"/>
      <c r="BS14" s="72"/>
      <c r="BT14" s="72">
        <f t="shared" si="22"/>
        <v>0</v>
      </c>
      <c r="BU14" s="72"/>
      <c r="BV14" s="72"/>
      <c r="BW14" s="72">
        <f t="shared" si="23"/>
        <v>0</v>
      </c>
      <c r="BX14" s="72"/>
      <c r="BY14" s="72"/>
      <c r="BZ14" s="72">
        <f t="shared" si="24"/>
        <v>0</v>
      </c>
      <c r="CA14" s="72"/>
      <c r="CB14" s="72"/>
      <c r="CC14" s="72">
        <f t="shared" si="25"/>
        <v>0</v>
      </c>
      <c r="CD14" s="72"/>
      <c r="CE14" s="72"/>
      <c r="CF14" s="72">
        <f t="shared" si="26"/>
        <v>0</v>
      </c>
      <c r="CG14" s="72"/>
      <c r="CH14" s="72"/>
      <c r="CI14" s="72">
        <f t="shared" si="27"/>
        <v>0</v>
      </c>
      <c r="CJ14" s="72"/>
      <c r="CK14" s="72"/>
    </row>
    <row r="15" spans="1:89" hidden="1">
      <c r="A15" s="45">
        <v>12</v>
      </c>
      <c r="B15" s="45">
        <v>34</v>
      </c>
      <c r="C15" s="72">
        <v>0</v>
      </c>
      <c r="D15" s="72"/>
      <c r="E15" s="72"/>
      <c r="F15" s="72">
        <f t="shared" si="0"/>
        <v>0</v>
      </c>
      <c r="G15" s="72"/>
      <c r="H15" s="72"/>
      <c r="I15" s="72">
        <f t="shared" si="1"/>
        <v>0</v>
      </c>
      <c r="J15" s="72"/>
      <c r="K15" s="72"/>
      <c r="L15" s="72">
        <f t="shared" si="2"/>
        <v>0</v>
      </c>
      <c r="M15" s="72"/>
      <c r="N15" s="72"/>
      <c r="O15" s="72">
        <f t="shared" si="3"/>
        <v>0</v>
      </c>
      <c r="P15" s="72"/>
      <c r="Q15" s="72"/>
      <c r="R15" s="72">
        <f t="shared" si="4"/>
        <v>0</v>
      </c>
      <c r="S15" s="72"/>
      <c r="T15" s="72"/>
      <c r="U15" s="72">
        <f t="shared" si="5"/>
        <v>0</v>
      </c>
      <c r="V15" s="72"/>
      <c r="W15" s="72"/>
      <c r="X15" s="72">
        <f t="shared" si="6"/>
        <v>0</v>
      </c>
      <c r="Y15" s="72"/>
      <c r="Z15" s="72"/>
      <c r="AA15" s="72">
        <f t="shared" si="7"/>
        <v>0</v>
      </c>
      <c r="AB15" s="72"/>
      <c r="AC15" s="72"/>
      <c r="AD15" s="72">
        <f t="shared" si="8"/>
        <v>0</v>
      </c>
      <c r="AE15" s="72"/>
      <c r="AF15" s="72"/>
      <c r="AG15" s="72">
        <f t="shared" si="9"/>
        <v>0</v>
      </c>
      <c r="AH15" s="72"/>
      <c r="AI15" s="72"/>
      <c r="AJ15" s="72">
        <f t="shared" si="10"/>
        <v>0</v>
      </c>
      <c r="AK15" s="72"/>
      <c r="AL15" s="72"/>
      <c r="AM15" s="72">
        <f t="shared" si="11"/>
        <v>0</v>
      </c>
      <c r="AN15" s="72"/>
      <c r="AO15" s="72"/>
      <c r="AP15" s="72">
        <f t="shared" si="12"/>
        <v>0</v>
      </c>
      <c r="AQ15" s="72"/>
      <c r="AR15" s="72"/>
      <c r="AS15" s="72">
        <f t="shared" si="13"/>
        <v>0</v>
      </c>
      <c r="AT15" s="72"/>
      <c r="AU15" s="72"/>
      <c r="AV15" s="72">
        <f t="shared" si="14"/>
        <v>0</v>
      </c>
      <c r="AW15" s="72"/>
      <c r="AX15" s="72"/>
      <c r="AY15" s="72">
        <f t="shared" si="15"/>
        <v>0</v>
      </c>
      <c r="AZ15" s="72"/>
      <c r="BA15" s="72"/>
      <c r="BB15" s="72">
        <f t="shared" si="16"/>
        <v>0</v>
      </c>
      <c r="BC15" s="72"/>
      <c r="BD15" s="72"/>
      <c r="BE15" s="72">
        <f t="shared" si="17"/>
        <v>0</v>
      </c>
      <c r="BF15" s="72"/>
      <c r="BG15" s="72"/>
      <c r="BH15" s="72">
        <f t="shared" si="18"/>
        <v>0</v>
      </c>
      <c r="BI15" s="72"/>
      <c r="BJ15" s="72"/>
      <c r="BK15" s="72">
        <f t="shared" si="19"/>
        <v>0</v>
      </c>
      <c r="BL15" s="72"/>
      <c r="BM15" s="72"/>
      <c r="BN15" s="72">
        <f t="shared" si="20"/>
        <v>0</v>
      </c>
      <c r="BO15" s="72"/>
      <c r="BP15" s="72"/>
      <c r="BQ15" s="72">
        <f t="shared" si="21"/>
        <v>0</v>
      </c>
      <c r="BR15" s="72"/>
      <c r="BS15" s="72"/>
      <c r="BT15" s="72">
        <f t="shared" si="22"/>
        <v>0</v>
      </c>
      <c r="BU15" s="72"/>
      <c r="BV15" s="72"/>
      <c r="BW15" s="72">
        <f t="shared" si="23"/>
        <v>0</v>
      </c>
      <c r="BX15" s="72"/>
      <c r="BY15" s="72"/>
      <c r="BZ15" s="72">
        <f t="shared" si="24"/>
        <v>0</v>
      </c>
      <c r="CA15" s="72"/>
      <c r="CB15" s="72"/>
      <c r="CC15" s="72">
        <f t="shared" si="25"/>
        <v>0</v>
      </c>
      <c r="CD15" s="72"/>
      <c r="CE15" s="72"/>
      <c r="CF15" s="72">
        <f t="shared" si="26"/>
        <v>0</v>
      </c>
      <c r="CG15" s="72"/>
      <c r="CH15" s="72"/>
      <c r="CI15" s="72">
        <f t="shared" si="27"/>
        <v>0</v>
      </c>
      <c r="CJ15" s="72"/>
      <c r="CK15" s="72"/>
    </row>
    <row r="16" spans="1:89" ht="12.75" customHeight="1">
      <c r="A16" s="45">
        <v>13</v>
      </c>
      <c r="B16" s="45">
        <v>41</v>
      </c>
      <c r="C16" s="72">
        <v>0</v>
      </c>
      <c r="D16" s="72"/>
      <c r="E16" s="72"/>
      <c r="F16" s="72">
        <f t="shared" si="0"/>
        <v>0</v>
      </c>
      <c r="G16" s="72"/>
      <c r="H16" s="72"/>
      <c r="I16" s="72">
        <f t="shared" si="1"/>
        <v>0</v>
      </c>
      <c r="J16" s="72"/>
      <c r="K16" s="72"/>
      <c r="L16" s="72">
        <f t="shared" si="2"/>
        <v>0</v>
      </c>
      <c r="M16" s="72"/>
      <c r="N16" s="72"/>
      <c r="O16" s="72">
        <f t="shared" si="3"/>
        <v>0</v>
      </c>
      <c r="P16" s="72"/>
      <c r="Q16" s="72"/>
      <c r="R16" s="72">
        <f t="shared" si="4"/>
        <v>0</v>
      </c>
      <c r="S16" s="72"/>
      <c r="T16" s="72"/>
      <c r="U16" s="72">
        <f t="shared" si="5"/>
        <v>0</v>
      </c>
      <c r="V16" s="72"/>
      <c r="W16" s="72"/>
      <c r="X16" s="72">
        <f t="shared" si="6"/>
        <v>0</v>
      </c>
      <c r="Y16" s="72"/>
      <c r="Z16" s="72"/>
      <c r="AA16" s="72">
        <f t="shared" si="7"/>
        <v>0</v>
      </c>
      <c r="AB16" s="72"/>
      <c r="AC16" s="72"/>
      <c r="AD16" s="72">
        <f t="shared" si="8"/>
        <v>0</v>
      </c>
      <c r="AE16" s="72"/>
      <c r="AF16" s="72"/>
      <c r="AG16" s="72">
        <f t="shared" si="9"/>
        <v>0</v>
      </c>
      <c r="AH16" s="72"/>
      <c r="AI16" s="72"/>
      <c r="AJ16" s="72">
        <f t="shared" si="10"/>
        <v>0</v>
      </c>
      <c r="AK16" s="72"/>
      <c r="AL16" s="72"/>
      <c r="AM16" s="72">
        <f t="shared" si="11"/>
        <v>0</v>
      </c>
      <c r="AN16" s="72"/>
      <c r="AO16" s="72"/>
      <c r="AP16" s="72">
        <f t="shared" si="12"/>
        <v>0</v>
      </c>
      <c r="AQ16" s="72"/>
      <c r="AR16" s="72"/>
      <c r="AS16" s="72">
        <f t="shared" si="13"/>
        <v>0</v>
      </c>
      <c r="AT16" s="72"/>
      <c r="AU16" s="72"/>
      <c r="AV16" s="72">
        <f t="shared" si="14"/>
        <v>0</v>
      </c>
      <c r="AW16" s="72"/>
      <c r="AX16" s="72"/>
      <c r="AY16" s="72">
        <f t="shared" si="15"/>
        <v>0</v>
      </c>
      <c r="AZ16" s="72"/>
      <c r="BA16" s="72"/>
      <c r="BB16" s="72">
        <f t="shared" si="16"/>
        <v>0</v>
      </c>
      <c r="BC16" s="72"/>
      <c r="BD16" s="72"/>
      <c r="BE16" s="72">
        <f t="shared" si="17"/>
        <v>0</v>
      </c>
      <c r="BF16" s="72"/>
      <c r="BG16" s="72"/>
      <c r="BH16" s="72">
        <f t="shared" si="18"/>
        <v>0</v>
      </c>
      <c r="BI16" s="72"/>
      <c r="BJ16" s="72"/>
      <c r="BK16" s="72">
        <f t="shared" si="19"/>
        <v>0</v>
      </c>
      <c r="BL16" s="72"/>
      <c r="BM16" s="72"/>
      <c r="BN16" s="72">
        <f t="shared" si="20"/>
        <v>0</v>
      </c>
      <c r="BO16" s="72"/>
      <c r="BP16" s="72"/>
      <c r="BQ16" s="72">
        <f t="shared" si="21"/>
        <v>0</v>
      </c>
      <c r="BR16" s="72"/>
      <c r="BS16" s="72"/>
      <c r="BT16" s="72">
        <f t="shared" si="22"/>
        <v>0</v>
      </c>
      <c r="BU16" s="72">
        <v>200</v>
      </c>
      <c r="BV16" s="72"/>
      <c r="BW16" s="72">
        <f t="shared" si="23"/>
        <v>200</v>
      </c>
      <c r="BX16" s="72"/>
      <c r="BY16" s="72">
        <v>200</v>
      </c>
      <c r="BZ16" s="72">
        <f t="shared" si="24"/>
        <v>0</v>
      </c>
      <c r="CA16" s="72"/>
      <c r="CB16" s="72"/>
      <c r="CC16" s="72">
        <f t="shared" si="25"/>
        <v>0</v>
      </c>
      <c r="CD16" s="72"/>
      <c r="CE16" s="72"/>
      <c r="CF16" s="72">
        <f t="shared" si="26"/>
        <v>0</v>
      </c>
      <c r="CG16" s="72"/>
      <c r="CH16" s="72"/>
      <c r="CI16" s="72">
        <f t="shared" si="27"/>
        <v>0</v>
      </c>
      <c r="CJ16" s="72"/>
      <c r="CK16" s="72"/>
    </row>
    <row r="17" spans="1:89">
      <c r="A17" s="45">
        <v>14</v>
      </c>
      <c r="B17" s="45">
        <v>42</v>
      </c>
      <c r="C17" s="72">
        <v>0</v>
      </c>
      <c r="D17" s="72"/>
      <c r="E17" s="72"/>
      <c r="F17" s="72">
        <f t="shared" si="0"/>
        <v>0</v>
      </c>
      <c r="G17" s="72"/>
      <c r="H17" s="72"/>
      <c r="I17" s="72">
        <f t="shared" si="1"/>
        <v>0</v>
      </c>
      <c r="J17" s="72"/>
      <c r="K17" s="72"/>
      <c r="L17" s="72">
        <f t="shared" si="2"/>
        <v>0</v>
      </c>
      <c r="M17" s="72"/>
      <c r="N17" s="72"/>
      <c r="O17" s="72">
        <f t="shared" si="3"/>
        <v>0</v>
      </c>
      <c r="P17" s="72"/>
      <c r="Q17" s="72"/>
      <c r="R17" s="72">
        <f t="shared" si="4"/>
        <v>0</v>
      </c>
      <c r="S17" s="72"/>
      <c r="T17" s="72"/>
      <c r="U17" s="72">
        <f t="shared" si="5"/>
        <v>0</v>
      </c>
      <c r="V17" s="72"/>
      <c r="W17" s="72"/>
      <c r="X17" s="72">
        <f t="shared" si="6"/>
        <v>0</v>
      </c>
      <c r="Y17" s="72"/>
      <c r="Z17" s="72"/>
      <c r="AA17" s="72">
        <f t="shared" si="7"/>
        <v>0</v>
      </c>
      <c r="AB17" s="72"/>
      <c r="AC17" s="72"/>
      <c r="AD17" s="72">
        <f t="shared" si="8"/>
        <v>0</v>
      </c>
      <c r="AE17" s="72"/>
      <c r="AF17" s="72"/>
      <c r="AG17" s="72">
        <f t="shared" si="9"/>
        <v>0</v>
      </c>
      <c r="AH17" s="72"/>
      <c r="AI17" s="72"/>
      <c r="AJ17" s="72">
        <f t="shared" si="10"/>
        <v>0</v>
      </c>
      <c r="AK17" s="72"/>
      <c r="AL17" s="72"/>
      <c r="AM17" s="72">
        <f t="shared" si="11"/>
        <v>0</v>
      </c>
      <c r="AN17" s="72"/>
      <c r="AO17" s="72"/>
      <c r="AP17" s="72">
        <f t="shared" si="12"/>
        <v>0</v>
      </c>
      <c r="AQ17" s="72"/>
      <c r="AR17" s="72"/>
      <c r="AS17" s="72">
        <f t="shared" si="13"/>
        <v>0</v>
      </c>
      <c r="AT17" s="72"/>
      <c r="AU17" s="72"/>
      <c r="AV17" s="72">
        <f t="shared" si="14"/>
        <v>0</v>
      </c>
      <c r="AW17" s="72"/>
      <c r="AX17" s="72"/>
      <c r="AY17" s="72">
        <f t="shared" si="15"/>
        <v>0</v>
      </c>
      <c r="AZ17" s="72">
        <v>100</v>
      </c>
      <c r="BA17" s="72"/>
      <c r="BB17" s="72">
        <f t="shared" si="16"/>
        <v>100</v>
      </c>
      <c r="BC17" s="72"/>
      <c r="BD17" s="72"/>
      <c r="BE17" s="72">
        <f t="shared" si="17"/>
        <v>100</v>
      </c>
      <c r="BF17" s="72"/>
      <c r="BG17" s="72"/>
      <c r="BH17" s="72">
        <f t="shared" si="18"/>
        <v>100</v>
      </c>
      <c r="BI17" s="72"/>
      <c r="BJ17" s="72"/>
      <c r="BK17" s="72">
        <f t="shared" si="19"/>
        <v>100</v>
      </c>
      <c r="BL17" s="72"/>
      <c r="BM17" s="72">
        <v>100</v>
      </c>
      <c r="BN17" s="72">
        <f t="shared" si="20"/>
        <v>0</v>
      </c>
      <c r="BO17" s="72"/>
      <c r="BP17" s="72"/>
      <c r="BQ17" s="72">
        <f t="shared" si="21"/>
        <v>0</v>
      </c>
      <c r="BR17" s="72"/>
      <c r="BS17" s="72"/>
      <c r="BT17" s="72">
        <f t="shared" si="22"/>
        <v>0</v>
      </c>
      <c r="BU17" s="72"/>
      <c r="BV17" s="72"/>
      <c r="BW17" s="72">
        <f t="shared" si="23"/>
        <v>0</v>
      </c>
      <c r="BX17" s="72"/>
      <c r="BY17" s="72"/>
      <c r="BZ17" s="72">
        <f t="shared" si="24"/>
        <v>0</v>
      </c>
      <c r="CA17" s="72"/>
      <c r="CB17" s="72"/>
      <c r="CC17" s="72">
        <f t="shared" si="25"/>
        <v>0</v>
      </c>
      <c r="CD17" s="72"/>
      <c r="CE17" s="72"/>
      <c r="CF17" s="72">
        <f t="shared" si="26"/>
        <v>0</v>
      </c>
      <c r="CG17" s="72"/>
      <c r="CH17" s="72"/>
      <c r="CI17" s="72">
        <f t="shared" si="27"/>
        <v>0</v>
      </c>
      <c r="CJ17" s="72"/>
      <c r="CK17" s="72"/>
    </row>
    <row r="18" spans="1:89">
      <c r="A18" s="45">
        <v>15</v>
      </c>
      <c r="B18" s="45">
        <v>43</v>
      </c>
      <c r="C18" s="72">
        <v>0</v>
      </c>
      <c r="D18" s="72"/>
      <c r="E18" s="72"/>
      <c r="F18" s="72">
        <f t="shared" si="0"/>
        <v>0</v>
      </c>
      <c r="G18" s="72"/>
      <c r="H18" s="72"/>
      <c r="I18" s="72">
        <f t="shared" si="1"/>
        <v>0</v>
      </c>
      <c r="J18" s="72"/>
      <c r="K18" s="72"/>
      <c r="L18" s="72">
        <f t="shared" si="2"/>
        <v>0</v>
      </c>
      <c r="M18" s="72"/>
      <c r="N18" s="72"/>
      <c r="O18" s="72">
        <f t="shared" si="3"/>
        <v>0</v>
      </c>
      <c r="P18" s="72"/>
      <c r="Q18" s="72"/>
      <c r="R18" s="72">
        <f t="shared" si="4"/>
        <v>0</v>
      </c>
      <c r="S18" s="72"/>
      <c r="T18" s="72"/>
      <c r="U18" s="72">
        <f t="shared" si="5"/>
        <v>0</v>
      </c>
      <c r="V18" s="72"/>
      <c r="W18" s="72"/>
      <c r="X18" s="72">
        <f t="shared" si="6"/>
        <v>0</v>
      </c>
      <c r="Y18" s="72"/>
      <c r="Z18" s="72"/>
      <c r="AA18" s="72">
        <f t="shared" si="7"/>
        <v>0</v>
      </c>
      <c r="AB18" s="72"/>
      <c r="AC18" s="72"/>
      <c r="AD18" s="72">
        <f t="shared" si="8"/>
        <v>0</v>
      </c>
      <c r="AE18" s="72"/>
      <c r="AF18" s="72"/>
      <c r="AG18" s="72">
        <f t="shared" si="9"/>
        <v>0</v>
      </c>
      <c r="AH18" s="72"/>
      <c r="AI18" s="72"/>
      <c r="AJ18" s="72">
        <f t="shared" si="10"/>
        <v>0</v>
      </c>
      <c r="AK18" s="72"/>
      <c r="AL18" s="72"/>
      <c r="AM18" s="72">
        <f t="shared" si="11"/>
        <v>0</v>
      </c>
      <c r="AN18" s="72"/>
      <c r="AO18" s="72"/>
      <c r="AP18" s="72">
        <f t="shared" si="12"/>
        <v>0</v>
      </c>
      <c r="AQ18" s="72"/>
      <c r="AR18" s="72"/>
      <c r="AS18" s="72">
        <f t="shared" si="13"/>
        <v>0</v>
      </c>
      <c r="AT18" s="72"/>
      <c r="AU18" s="72"/>
      <c r="AV18" s="72">
        <f t="shared" si="14"/>
        <v>0</v>
      </c>
      <c r="AW18" s="72"/>
      <c r="AX18" s="72"/>
      <c r="AY18" s="72">
        <f t="shared" si="15"/>
        <v>0</v>
      </c>
      <c r="AZ18" s="72"/>
      <c r="BA18" s="72"/>
      <c r="BB18" s="72">
        <f t="shared" si="16"/>
        <v>0</v>
      </c>
      <c r="BC18" s="72"/>
      <c r="BD18" s="72"/>
      <c r="BE18" s="72">
        <f t="shared" si="17"/>
        <v>0</v>
      </c>
      <c r="BF18" s="72"/>
      <c r="BG18" s="72"/>
      <c r="BH18" s="72">
        <f t="shared" si="18"/>
        <v>0</v>
      </c>
      <c r="BI18" s="72"/>
      <c r="BJ18" s="72"/>
      <c r="BK18" s="72">
        <f t="shared" si="19"/>
        <v>0</v>
      </c>
      <c r="BL18" s="72"/>
      <c r="BM18" s="72"/>
      <c r="BN18" s="72">
        <f t="shared" si="20"/>
        <v>0</v>
      </c>
      <c r="BO18" s="72"/>
      <c r="BP18" s="72"/>
      <c r="BQ18" s="72">
        <f t="shared" si="21"/>
        <v>0</v>
      </c>
      <c r="BR18" s="72"/>
      <c r="BS18" s="72"/>
      <c r="BT18" s="72">
        <f t="shared" si="22"/>
        <v>0</v>
      </c>
      <c r="BU18" s="72"/>
      <c r="BV18" s="72"/>
      <c r="BW18" s="72">
        <f t="shared" si="23"/>
        <v>0</v>
      </c>
      <c r="BX18" s="72"/>
      <c r="BY18" s="72"/>
      <c r="BZ18" s="72">
        <f t="shared" si="24"/>
        <v>0</v>
      </c>
      <c r="CA18" s="72"/>
      <c r="CB18" s="72"/>
      <c r="CC18" s="72">
        <f t="shared" si="25"/>
        <v>0</v>
      </c>
      <c r="CD18" s="72"/>
      <c r="CE18" s="72"/>
      <c r="CF18" s="72">
        <f t="shared" si="26"/>
        <v>0</v>
      </c>
      <c r="CG18" s="72"/>
      <c r="CH18" s="72"/>
      <c r="CI18" s="72">
        <f t="shared" si="27"/>
        <v>0</v>
      </c>
      <c r="CJ18" s="72"/>
      <c r="CK18" s="72"/>
    </row>
    <row r="19" spans="1:89">
      <c r="A19" s="45">
        <v>16</v>
      </c>
      <c r="B19" s="45">
        <v>44</v>
      </c>
      <c r="C19" s="72">
        <v>0</v>
      </c>
      <c r="D19" s="72"/>
      <c r="E19" s="72"/>
      <c r="F19" s="72">
        <f t="shared" si="0"/>
        <v>0</v>
      </c>
      <c r="G19" s="72"/>
      <c r="H19" s="72"/>
      <c r="I19" s="72">
        <f t="shared" si="1"/>
        <v>0</v>
      </c>
      <c r="J19" s="72"/>
      <c r="K19" s="72"/>
      <c r="L19" s="72">
        <f t="shared" si="2"/>
        <v>0</v>
      </c>
      <c r="M19" s="72"/>
      <c r="N19" s="72"/>
      <c r="O19" s="72">
        <f t="shared" si="3"/>
        <v>0</v>
      </c>
      <c r="P19" s="72"/>
      <c r="Q19" s="72"/>
      <c r="R19" s="72">
        <f t="shared" si="4"/>
        <v>0</v>
      </c>
      <c r="S19" s="72"/>
      <c r="T19" s="72"/>
      <c r="U19" s="72">
        <f t="shared" si="5"/>
        <v>0</v>
      </c>
      <c r="V19" s="72"/>
      <c r="W19" s="72"/>
      <c r="X19" s="72">
        <f t="shared" si="6"/>
        <v>0</v>
      </c>
      <c r="Y19" s="72"/>
      <c r="Z19" s="72"/>
      <c r="AA19" s="72">
        <f t="shared" si="7"/>
        <v>0</v>
      </c>
      <c r="AB19" s="72"/>
      <c r="AC19" s="72"/>
      <c r="AD19" s="72">
        <f t="shared" si="8"/>
        <v>0</v>
      </c>
      <c r="AE19" s="72"/>
      <c r="AF19" s="72"/>
      <c r="AG19" s="72">
        <f t="shared" si="9"/>
        <v>0</v>
      </c>
      <c r="AH19" s="72"/>
      <c r="AI19" s="72"/>
      <c r="AJ19" s="72">
        <f t="shared" si="10"/>
        <v>0</v>
      </c>
      <c r="AK19" s="72"/>
      <c r="AL19" s="72"/>
      <c r="AM19" s="72">
        <f t="shared" si="11"/>
        <v>0</v>
      </c>
      <c r="AN19" s="72"/>
      <c r="AO19" s="72"/>
      <c r="AP19" s="72">
        <f t="shared" si="12"/>
        <v>0</v>
      </c>
      <c r="AQ19" s="72">
        <v>100</v>
      </c>
      <c r="AR19" s="72"/>
      <c r="AS19" s="72">
        <f t="shared" si="13"/>
        <v>100</v>
      </c>
      <c r="AT19" s="72"/>
      <c r="AU19" s="72"/>
      <c r="AV19" s="72">
        <f t="shared" si="14"/>
        <v>100</v>
      </c>
      <c r="AW19" s="72"/>
      <c r="AX19" s="72"/>
      <c r="AY19" s="72">
        <f t="shared" si="15"/>
        <v>100</v>
      </c>
      <c r="AZ19" s="72"/>
      <c r="BA19" s="72"/>
      <c r="BB19" s="72">
        <f t="shared" si="16"/>
        <v>100</v>
      </c>
      <c r="BC19" s="72">
        <v>100</v>
      </c>
      <c r="BD19" s="72"/>
      <c r="BE19" s="72">
        <f t="shared" si="17"/>
        <v>200</v>
      </c>
      <c r="BF19" s="72">
        <v>100</v>
      </c>
      <c r="BG19" s="72"/>
      <c r="BH19" s="72">
        <f t="shared" si="18"/>
        <v>300</v>
      </c>
      <c r="BI19" s="72"/>
      <c r="BJ19" s="72">
        <v>300</v>
      </c>
      <c r="BK19" s="72">
        <f t="shared" si="19"/>
        <v>0</v>
      </c>
      <c r="BL19" s="72"/>
      <c r="BM19" s="72"/>
      <c r="BN19" s="72">
        <f t="shared" si="20"/>
        <v>0</v>
      </c>
      <c r="BO19" s="72"/>
      <c r="BP19" s="72"/>
      <c r="BQ19" s="72">
        <f t="shared" si="21"/>
        <v>0</v>
      </c>
      <c r="BR19" s="72">
        <v>100</v>
      </c>
      <c r="BS19" s="72"/>
      <c r="BT19" s="72">
        <f t="shared" si="22"/>
        <v>100</v>
      </c>
      <c r="BU19" s="72">
        <v>320</v>
      </c>
      <c r="BV19" s="72">
        <v>420</v>
      </c>
      <c r="BW19" s="72">
        <f t="shared" si="23"/>
        <v>0</v>
      </c>
      <c r="BX19" s="72"/>
      <c r="BY19" s="72"/>
      <c r="BZ19" s="72">
        <f t="shared" si="24"/>
        <v>0</v>
      </c>
      <c r="CA19" s="72"/>
      <c r="CB19" s="72"/>
      <c r="CC19" s="72">
        <f t="shared" si="25"/>
        <v>0</v>
      </c>
      <c r="CD19" s="72"/>
      <c r="CE19" s="72"/>
      <c r="CF19" s="72">
        <f t="shared" si="26"/>
        <v>0</v>
      </c>
      <c r="CG19" s="72"/>
      <c r="CH19" s="72"/>
      <c r="CI19" s="72">
        <f t="shared" si="27"/>
        <v>0</v>
      </c>
      <c r="CJ19" s="72"/>
      <c r="CK19" s="72"/>
    </row>
    <row r="20" spans="1:89" ht="12.75" customHeight="1">
      <c r="A20" s="45">
        <v>17</v>
      </c>
      <c r="B20" s="45">
        <v>51</v>
      </c>
      <c r="C20" s="72">
        <v>0</v>
      </c>
      <c r="D20" s="72"/>
      <c r="E20" s="72"/>
      <c r="F20" s="72">
        <f t="shared" si="0"/>
        <v>0</v>
      </c>
      <c r="G20" s="72"/>
      <c r="H20" s="72"/>
      <c r="I20" s="72">
        <f t="shared" si="1"/>
        <v>0</v>
      </c>
      <c r="J20" s="72"/>
      <c r="K20" s="72"/>
      <c r="L20" s="72">
        <f t="shared" si="2"/>
        <v>0</v>
      </c>
      <c r="M20" s="72"/>
      <c r="N20" s="72"/>
      <c r="O20" s="72">
        <f t="shared" si="3"/>
        <v>0</v>
      </c>
      <c r="P20" s="72"/>
      <c r="Q20" s="72"/>
      <c r="R20" s="72">
        <f t="shared" si="4"/>
        <v>0</v>
      </c>
      <c r="S20" s="72"/>
      <c r="T20" s="72"/>
      <c r="U20" s="72">
        <f t="shared" si="5"/>
        <v>0</v>
      </c>
      <c r="V20" s="72"/>
      <c r="W20" s="72"/>
      <c r="X20" s="72">
        <f t="shared" si="6"/>
        <v>0</v>
      </c>
      <c r="Y20" s="72"/>
      <c r="Z20" s="72"/>
      <c r="AA20" s="72">
        <f t="shared" si="7"/>
        <v>0</v>
      </c>
      <c r="AB20" s="72"/>
      <c r="AC20" s="72"/>
      <c r="AD20" s="72">
        <f t="shared" si="8"/>
        <v>0</v>
      </c>
      <c r="AE20" s="72"/>
      <c r="AF20" s="72"/>
      <c r="AG20" s="72">
        <f t="shared" si="9"/>
        <v>0</v>
      </c>
      <c r="AH20" s="72"/>
      <c r="AI20" s="72"/>
      <c r="AJ20" s="72">
        <f t="shared" si="10"/>
        <v>0</v>
      </c>
      <c r="AK20" s="72"/>
      <c r="AL20" s="72"/>
      <c r="AM20" s="72">
        <f t="shared" si="11"/>
        <v>0</v>
      </c>
      <c r="AN20" s="72"/>
      <c r="AO20" s="72"/>
      <c r="AP20" s="72">
        <f t="shared" si="12"/>
        <v>0</v>
      </c>
      <c r="AQ20" s="72"/>
      <c r="AR20" s="72"/>
      <c r="AS20" s="72">
        <f t="shared" si="13"/>
        <v>0</v>
      </c>
      <c r="AT20" s="72"/>
      <c r="AU20" s="72"/>
      <c r="AV20" s="72">
        <f t="shared" si="14"/>
        <v>0</v>
      </c>
      <c r="AW20" s="72"/>
      <c r="AX20" s="72"/>
      <c r="AY20" s="72">
        <f t="shared" si="15"/>
        <v>0</v>
      </c>
      <c r="AZ20" s="72"/>
      <c r="BA20" s="72"/>
      <c r="BB20" s="72">
        <f t="shared" si="16"/>
        <v>0</v>
      </c>
      <c r="BC20" s="72"/>
      <c r="BD20" s="72"/>
      <c r="BE20" s="72">
        <f t="shared" si="17"/>
        <v>0</v>
      </c>
      <c r="BF20" s="72"/>
      <c r="BG20" s="72"/>
      <c r="BH20" s="72">
        <f t="shared" si="18"/>
        <v>0</v>
      </c>
      <c r="BI20" s="72"/>
      <c r="BJ20" s="72"/>
      <c r="BK20" s="72">
        <f t="shared" si="19"/>
        <v>0</v>
      </c>
      <c r="BL20" s="72"/>
      <c r="BM20" s="72"/>
      <c r="BN20" s="72">
        <f t="shared" si="20"/>
        <v>0</v>
      </c>
      <c r="BO20" s="72"/>
      <c r="BP20" s="72"/>
      <c r="BQ20" s="72">
        <f t="shared" si="21"/>
        <v>0</v>
      </c>
      <c r="BR20" s="72"/>
      <c r="BS20" s="72"/>
      <c r="BT20" s="72">
        <f t="shared" si="22"/>
        <v>0</v>
      </c>
      <c r="BU20" s="72"/>
      <c r="BV20" s="72"/>
      <c r="BW20" s="72">
        <f t="shared" si="23"/>
        <v>0</v>
      </c>
      <c r="BX20" s="72"/>
      <c r="BY20" s="72"/>
      <c r="BZ20" s="72">
        <f t="shared" si="24"/>
        <v>0</v>
      </c>
      <c r="CA20" s="72"/>
      <c r="CB20" s="72"/>
      <c r="CC20" s="72">
        <f t="shared" si="25"/>
        <v>0</v>
      </c>
      <c r="CD20" s="72"/>
      <c r="CE20" s="72"/>
      <c r="CF20" s="72">
        <f t="shared" si="26"/>
        <v>0</v>
      </c>
      <c r="CG20" s="72"/>
      <c r="CH20" s="72"/>
      <c r="CI20" s="72">
        <f t="shared" si="27"/>
        <v>0</v>
      </c>
      <c r="CJ20" s="72"/>
      <c r="CK20" s="72"/>
    </row>
    <row r="21" spans="1:89">
      <c r="A21" s="45">
        <v>18</v>
      </c>
      <c r="B21" s="45">
        <v>52</v>
      </c>
      <c r="C21" s="72">
        <v>0</v>
      </c>
      <c r="D21" s="72"/>
      <c r="E21" s="72"/>
      <c r="F21" s="72">
        <f t="shared" si="0"/>
        <v>0</v>
      </c>
      <c r="G21" s="72"/>
      <c r="H21" s="72"/>
      <c r="I21" s="72">
        <f t="shared" si="1"/>
        <v>0</v>
      </c>
      <c r="J21" s="72"/>
      <c r="K21" s="72"/>
      <c r="L21" s="72">
        <f t="shared" si="2"/>
        <v>0</v>
      </c>
      <c r="M21" s="72"/>
      <c r="N21" s="72"/>
      <c r="O21" s="72">
        <f t="shared" si="3"/>
        <v>0</v>
      </c>
      <c r="P21" s="72"/>
      <c r="Q21" s="72"/>
      <c r="R21" s="72">
        <f t="shared" si="4"/>
        <v>0</v>
      </c>
      <c r="S21" s="72"/>
      <c r="T21" s="72"/>
      <c r="U21" s="72">
        <f t="shared" si="5"/>
        <v>0</v>
      </c>
      <c r="V21" s="72"/>
      <c r="W21" s="72"/>
      <c r="X21" s="72">
        <f t="shared" si="6"/>
        <v>0</v>
      </c>
      <c r="Y21" s="72"/>
      <c r="Z21" s="72"/>
      <c r="AA21" s="72">
        <f t="shared" si="7"/>
        <v>0</v>
      </c>
      <c r="AB21" s="72"/>
      <c r="AC21" s="72"/>
      <c r="AD21" s="72">
        <f t="shared" si="8"/>
        <v>0</v>
      </c>
      <c r="AE21" s="72"/>
      <c r="AF21" s="72"/>
      <c r="AG21" s="72">
        <f t="shared" si="9"/>
        <v>0</v>
      </c>
      <c r="AH21" s="72"/>
      <c r="AI21" s="72"/>
      <c r="AJ21" s="72">
        <f t="shared" si="10"/>
        <v>0</v>
      </c>
      <c r="AK21" s="72"/>
      <c r="AL21" s="72"/>
      <c r="AM21" s="72">
        <f t="shared" si="11"/>
        <v>0</v>
      </c>
      <c r="AN21" s="72"/>
      <c r="AO21" s="72"/>
      <c r="AP21" s="72">
        <f t="shared" si="12"/>
        <v>0</v>
      </c>
      <c r="AQ21" s="72"/>
      <c r="AR21" s="72"/>
      <c r="AS21" s="72">
        <f t="shared" si="13"/>
        <v>0</v>
      </c>
      <c r="AT21" s="72"/>
      <c r="AU21" s="72"/>
      <c r="AV21" s="72">
        <f t="shared" si="14"/>
        <v>0</v>
      </c>
      <c r="AW21" s="72"/>
      <c r="AX21" s="72"/>
      <c r="AY21" s="72">
        <f t="shared" si="15"/>
        <v>0</v>
      </c>
      <c r="AZ21" s="72"/>
      <c r="BA21" s="72"/>
      <c r="BB21" s="72">
        <f t="shared" si="16"/>
        <v>0</v>
      </c>
      <c r="BC21" s="72"/>
      <c r="BD21" s="72"/>
      <c r="BE21" s="72">
        <f t="shared" si="17"/>
        <v>0</v>
      </c>
      <c r="BF21" s="72"/>
      <c r="BG21" s="72"/>
      <c r="BH21" s="72">
        <f t="shared" si="18"/>
        <v>0</v>
      </c>
      <c r="BI21" s="72"/>
      <c r="BJ21" s="72"/>
      <c r="BK21" s="72">
        <f t="shared" si="19"/>
        <v>0</v>
      </c>
      <c r="BL21" s="72"/>
      <c r="BM21" s="72"/>
      <c r="BN21" s="72">
        <f t="shared" si="20"/>
        <v>0</v>
      </c>
      <c r="BO21" s="72"/>
      <c r="BP21" s="72"/>
      <c r="BQ21" s="72">
        <f t="shared" si="21"/>
        <v>0</v>
      </c>
      <c r="BR21" s="72"/>
      <c r="BS21" s="72"/>
      <c r="BT21" s="72">
        <f t="shared" si="22"/>
        <v>0</v>
      </c>
      <c r="BU21" s="72"/>
      <c r="BV21" s="72"/>
      <c r="BW21" s="72">
        <f t="shared" si="23"/>
        <v>0</v>
      </c>
      <c r="BX21" s="72"/>
      <c r="BY21" s="72"/>
      <c r="BZ21" s="72">
        <f t="shared" si="24"/>
        <v>0</v>
      </c>
      <c r="CA21" s="72"/>
      <c r="CB21" s="72"/>
      <c r="CC21" s="72">
        <f t="shared" si="25"/>
        <v>0</v>
      </c>
      <c r="CD21" s="72"/>
      <c r="CE21" s="72"/>
      <c r="CF21" s="72">
        <f t="shared" si="26"/>
        <v>0</v>
      </c>
      <c r="CG21" s="72"/>
      <c r="CH21" s="72"/>
      <c r="CI21" s="72">
        <f t="shared" si="27"/>
        <v>0</v>
      </c>
      <c r="CJ21" s="72"/>
      <c r="CK21" s="72"/>
    </row>
    <row r="22" spans="1:89" ht="12.75" customHeight="1">
      <c r="A22" s="45">
        <v>19</v>
      </c>
      <c r="B22" s="45">
        <v>53</v>
      </c>
      <c r="C22" s="72">
        <v>0</v>
      </c>
      <c r="D22" s="72"/>
      <c r="E22" s="72"/>
      <c r="F22" s="72">
        <f t="shared" si="0"/>
        <v>0</v>
      </c>
      <c r="G22" s="72"/>
      <c r="H22" s="72"/>
      <c r="I22" s="72">
        <f t="shared" si="1"/>
        <v>0</v>
      </c>
      <c r="J22" s="72"/>
      <c r="K22" s="72"/>
      <c r="L22" s="72">
        <f t="shared" si="2"/>
        <v>0</v>
      </c>
      <c r="M22" s="72"/>
      <c r="N22" s="72"/>
      <c r="O22" s="72">
        <f t="shared" si="3"/>
        <v>0</v>
      </c>
      <c r="P22" s="72"/>
      <c r="Q22" s="72"/>
      <c r="R22" s="72">
        <f t="shared" si="4"/>
        <v>0</v>
      </c>
      <c r="S22" s="72"/>
      <c r="T22" s="72"/>
      <c r="U22" s="72">
        <f t="shared" si="5"/>
        <v>0</v>
      </c>
      <c r="V22" s="72"/>
      <c r="W22" s="72"/>
      <c r="X22" s="72">
        <f t="shared" si="6"/>
        <v>0</v>
      </c>
      <c r="Y22" s="72"/>
      <c r="Z22" s="72"/>
      <c r="AA22" s="72">
        <f t="shared" si="7"/>
        <v>0</v>
      </c>
      <c r="AB22" s="72"/>
      <c r="AC22" s="72"/>
      <c r="AD22" s="72">
        <f t="shared" si="8"/>
        <v>0</v>
      </c>
      <c r="AE22" s="72"/>
      <c r="AF22" s="72"/>
      <c r="AG22" s="72">
        <f t="shared" si="9"/>
        <v>0</v>
      </c>
      <c r="AH22" s="72"/>
      <c r="AI22" s="72"/>
      <c r="AJ22" s="72">
        <f t="shared" si="10"/>
        <v>0</v>
      </c>
      <c r="AK22" s="72"/>
      <c r="AL22" s="72"/>
      <c r="AM22" s="72">
        <f t="shared" si="11"/>
        <v>0</v>
      </c>
      <c r="AN22" s="72"/>
      <c r="AO22" s="72"/>
      <c r="AP22" s="72">
        <f t="shared" si="12"/>
        <v>0</v>
      </c>
      <c r="AQ22" s="72"/>
      <c r="AR22" s="72"/>
      <c r="AS22" s="72">
        <f t="shared" si="13"/>
        <v>0</v>
      </c>
      <c r="AT22" s="72"/>
      <c r="AU22" s="72"/>
      <c r="AV22" s="72">
        <f t="shared" si="14"/>
        <v>0</v>
      </c>
      <c r="AW22" s="72"/>
      <c r="AX22" s="72"/>
      <c r="AY22" s="72">
        <f t="shared" si="15"/>
        <v>0</v>
      </c>
      <c r="AZ22" s="72"/>
      <c r="BA22" s="72"/>
      <c r="BB22" s="72">
        <f t="shared" si="16"/>
        <v>0</v>
      </c>
      <c r="BC22" s="72"/>
      <c r="BD22" s="72"/>
      <c r="BE22" s="72">
        <f t="shared" si="17"/>
        <v>0</v>
      </c>
      <c r="BF22" s="72"/>
      <c r="BG22" s="72"/>
      <c r="BH22" s="72">
        <f t="shared" si="18"/>
        <v>0</v>
      </c>
      <c r="BI22" s="72"/>
      <c r="BJ22" s="72"/>
      <c r="BK22" s="72">
        <f t="shared" si="19"/>
        <v>0</v>
      </c>
      <c r="BL22" s="72"/>
      <c r="BM22" s="72"/>
      <c r="BN22" s="72">
        <f t="shared" si="20"/>
        <v>0</v>
      </c>
      <c r="BO22" s="72"/>
      <c r="BP22" s="72"/>
      <c r="BQ22" s="72">
        <f t="shared" si="21"/>
        <v>0</v>
      </c>
      <c r="BR22" s="72"/>
      <c r="BS22" s="72"/>
      <c r="BT22" s="72">
        <f t="shared" si="22"/>
        <v>0</v>
      </c>
      <c r="BU22" s="72"/>
      <c r="BV22" s="72"/>
      <c r="BW22" s="72">
        <f t="shared" si="23"/>
        <v>0</v>
      </c>
      <c r="BX22" s="72"/>
      <c r="BY22" s="72"/>
      <c r="BZ22" s="72">
        <f t="shared" si="24"/>
        <v>0</v>
      </c>
      <c r="CA22" s="72"/>
      <c r="CB22" s="72"/>
      <c r="CC22" s="72">
        <f t="shared" si="25"/>
        <v>0</v>
      </c>
      <c r="CD22" s="72"/>
      <c r="CE22" s="72"/>
      <c r="CF22" s="72">
        <f t="shared" si="26"/>
        <v>0</v>
      </c>
      <c r="CG22" s="72"/>
      <c r="CH22" s="72"/>
      <c r="CI22" s="72">
        <f t="shared" si="27"/>
        <v>0</v>
      </c>
      <c r="CJ22" s="72"/>
      <c r="CK22" s="72"/>
    </row>
    <row r="23" spans="1:89" ht="12.75" customHeight="1">
      <c r="A23" s="45">
        <v>20</v>
      </c>
      <c r="B23" s="45">
        <v>54</v>
      </c>
      <c r="C23" s="72">
        <v>0</v>
      </c>
      <c r="D23" s="72"/>
      <c r="E23" s="72"/>
      <c r="F23" s="72">
        <f t="shared" si="0"/>
        <v>0</v>
      </c>
      <c r="G23" s="72"/>
      <c r="H23" s="72"/>
      <c r="I23" s="72">
        <f t="shared" si="1"/>
        <v>0</v>
      </c>
      <c r="J23" s="72"/>
      <c r="K23" s="72"/>
      <c r="L23" s="72">
        <f t="shared" si="2"/>
        <v>0</v>
      </c>
      <c r="M23" s="72"/>
      <c r="N23" s="72"/>
      <c r="O23" s="72">
        <f t="shared" si="3"/>
        <v>0</v>
      </c>
      <c r="P23" s="72">
        <v>160</v>
      </c>
      <c r="Q23" s="72"/>
      <c r="R23" s="72">
        <f t="shared" si="4"/>
        <v>160</v>
      </c>
      <c r="S23" s="72"/>
      <c r="T23" s="72"/>
      <c r="U23" s="72">
        <f t="shared" si="5"/>
        <v>160</v>
      </c>
      <c r="V23" s="72">
        <v>100</v>
      </c>
      <c r="W23" s="72"/>
      <c r="X23" s="72">
        <f t="shared" si="6"/>
        <v>260</v>
      </c>
      <c r="Y23" s="72">
        <v>100</v>
      </c>
      <c r="Z23" s="72"/>
      <c r="AA23" s="72">
        <f t="shared" si="7"/>
        <v>360</v>
      </c>
      <c r="AB23" s="72">
        <v>100</v>
      </c>
      <c r="AC23" s="72"/>
      <c r="AD23" s="72">
        <f t="shared" si="8"/>
        <v>460</v>
      </c>
      <c r="AE23" s="72">
        <v>100</v>
      </c>
      <c r="AF23" s="72"/>
      <c r="AG23" s="72">
        <f t="shared" si="9"/>
        <v>560</v>
      </c>
      <c r="AH23" s="72">
        <v>100</v>
      </c>
      <c r="AI23" s="72"/>
      <c r="AJ23" s="72">
        <f t="shared" si="10"/>
        <v>660</v>
      </c>
      <c r="AK23" s="72">
        <v>100</v>
      </c>
      <c r="AL23" s="72"/>
      <c r="AM23" s="72">
        <f t="shared" si="11"/>
        <v>760</v>
      </c>
      <c r="AN23" s="72">
        <v>100</v>
      </c>
      <c r="AO23" s="72"/>
      <c r="AP23" s="72">
        <f t="shared" si="12"/>
        <v>860</v>
      </c>
      <c r="AQ23" s="72">
        <v>100</v>
      </c>
      <c r="AR23" s="72"/>
      <c r="AS23" s="72">
        <f t="shared" si="13"/>
        <v>960</v>
      </c>
      <c r="AT23" s="72">
        <v>100</v>
      </c>
      <c r="AU23" s="72"/>
      <c r="AV23" s="72">
        <f t="shared" si="14"/>
        <v>1060</v>
      </c>
      <c r="AW23" s="72">
        <v>100</v>
      </c>
      <c r="AX23" s="72"/>
      <c r="AY23" s="72">
        <f t="shared" si="15"/>
        <v>1160</v>
      </c>
      <c r="AZ23" s="72">
        <v>100</v>
      </c>
      <c r="BA23" s="72"/>
      <c r="BB23" s="72">
        <f t="shared" si="16"/>
        <v>1260</v>
      </c>
      <c r="BC23" s="72">
        <v>100</v>
      </c>
      <c r="BD23" s="72"/>
      <c r="BE23" s="72">
        <f t="shared" si="17"/>
        <v>1360</v>
      </c>
      <c r="BF23" s="72">
        <v>100</v>
      </c>
      <c r="BG23" s="72"/>
      <c r="BH23" s="72">
        <f t="shared" si="18"/>
        <v>1460</v>
      </c>
      <c r="BI23" s="72">
        <v>100</v>
      </c>
      <c r="BJ23" s="72"/>
      <c r="BK23" s="72">
        <f t="shared" si="19"/>
        <v>1560</v>
      </c>
      <c r="BL23" s="72">
        <v>100</v>
      </c>
      <c r="BM23" s="72"/>
      <c r="BN23" s="72">
        <f t="shared" si="20"/>
        <v>1660</v>
      </c>
      <c r="BO23" s="72">
        <v>100</v>
      </c>
      <c r="BP23" s="72"/>
      <c r="BQ23" s="72">
        <f t="shared" si="21"/>
        <v>1760</v>
      </c>
      <c r="BR23" s="72">
        <v>180</v>
      </c>
      <c r="BS23" s="72"/>
      <c r="BT23" s="72">
        <f t="shared" si="22"/>
        <v>1940</v>
      </c>
      <c r="BU23" s="72">
        <v>300</v>
      </c>
      <c r="BV23" s="72"/>
      <c r="BW23" s="72">
        <f t="shared" si="23"/>
        <v>2240</v>
      </c>
      <c r="BX23" s="72">
        <v>300</v>
      </c>
      <c r="BY23" s="72"/>
      <c r="BZ23" s="72">
        <f t="shared" si="24"/>
        <v>2540</v>
      </c>
      <c r="CA23" s="72">
        <v>100</v>
      </c>
      <c r="CB23" s="72"/>
      <c r="CC23" s="72">
        <f t="shared" si="25"/>
        <v>2640</v>
      </c>
      <c r="CD23" s="72"/>
      <c r="CE23" s="72"/>
      <c r="CF23" s="72">
        <f t="shared" si="26"/>
        <v>2640</v>
      </c>
      <c r="CG23" s="72"/>
      <c r="CH23" s="72"/>
      <c r="CI23" s="72">
        <f t="shared" si="27"/>
        <v>2640</v>
      </c>
      <c r="CJ23" s="72"/>
      <c r="CK23" s="72"/>
    </row>
    <row r="24" spans="1:89" ht="12.75" customHeight="1">
      <c r="A24" s="45">
        <v>21</v>
      </c>
      <c r="B24" s="45">
        <v>61</v>
      </c>
      <c r="C24" s="72">
        <v>0</v>
      </c>
      <c r="D24" s="72"/>
      <c r="E24" s="72"/>
      <c r="F24" s="72">
        <f t="shared" si="0"/>
        <v>0</v>
      </c>
      <c r="G24" s="72"/>
      <c r="H24" s="72"/>
      <c r="I24" s="72">
        <f t="shared" si="1"/>
        <v>0</v>
      </c>
      <c r="J24" s="72"/>
      <c r="K24" s="72"/>
      <c r="L24" s="72">
        <f t="shared" si="2"/>
        <v>0</v>
      </c>
      <c r="M24" s="72"/>
      <c r="N24" s="72"/>
      <c r="O24" s="72">
        <f t="shared" si="3"/>
        <v>0</v>
      </c>
      <c r="P24" s="72"/>
      <c r="Q24" s="72"/>
      <c r="R24" s="72">
        <f t="shared" si="4"/>
        <v>0</v>
      </c>
      <c r="S24" s="72"/>
      <c r="T24" s="72"/>
      <c r="U24" s="72">
        <f t="shared" si="5"/>
        <v>0</v>
      </c>
      <c r="V24" s="72"/>
      <c r="W24" s="72"/>
      <c r="X24" s="72">
        <f t="shared" si="6"/>
        <v>0</v>
      </c>
      <c r="Y24" s="72"/>
      <c r="Z24" s="72"/>
      <c r="AA24" s="72">
        <f t="shared" si="7"/>
        <v>0</v>
      </c>
      <c r="AB24" s="72"/>
      <c r="AC24" s="72"/>
      <c r="AD24" s="72">
        <f t="shared" si="8"/>
        <v>0</v>
      </c>
      <c r="AE24" s="72"/>
      <c r="AF24" s="72"/>
      <c r="AG24" s="72">
        <f t="shared" si="9"/>
        <v>0</v>
      </c>
      <c r="AH24" s="72"/>
      <c r="AI24" s="72"/>
      <c r="AJ24" s="72">
        <f t="shared" si="10"/>
        <v>0</v>
      </c>
      <c r="AK24" s="72"/>
      <c r="AL24" s="72"/>
      <c r="AM24" s="72">
        <f t="shared" si="11"/>
        <v>0</v>
      </c>
      <c r="AN24" s="72"/>
      <c r="AO24" s="72"/>
      <c r="AP24" s="72">
        <f t="shared" si="12"/>
        <v>0</v>
      </c>
      <c r="AQ24" s="72"/>
      <c r="AR24" s="72"/>
      <c r="AS24" s="72">
        <f t="shared" si="13"/>
        <v>0</v>
      </c>
      <c r="AT24" s="72"/>
      <c r="AU24" s="72"/>
      <c r="AV24" s="72">
        <f t="shared" si="14"/>
        <v>0</v>
      </c>
      <c r="AW24" s="72"/>
      <c r="AX24" s="72"/>
      <c r="AY24" s="72">
        <f t="shared" si="15"/>
        <v>0</v>
      </c>
      <c r="AZ24" s="72">
        <v>100</v>
      </c>
      <c r="BA24" s="72"/>
      <c r="BB24" s="72">
        <f t="shared" si="16"/>
        <v>100</v>
      </c>
      <c r="BC24" s="72"/>
      <c r="BD24" s="72">
        <v>100</v>
      </c>
      <c r="BE24" s="72">
        <f t="shared" si="17"/>
        <v>0</v>
      </c>
      <c r="BF24" s="72"/>
      <c r="BG24" s="72"/>
      <c r="BH24" s="72">
        <f t="shared" si="18"/>
        <v>0</v>
      </c>
      <c r="BI24" s="72"/>
      <c r="BJ24" s="72"/>
      <c r="BK24" s="72">
        <f t="shared" si="19"/>
        <v>0</v>
      </c>
      <c r="BL24" s="72"/>
      <c r="BM24" s="72"/>
      <c r="BN24" s="72">
        <f t="shared" si="20"/>
        <v>0</v>
      </c>
      <c r="BO24" s="72"/>
      <c r="BP24" s="72"/>
      <c r="BQ24" s="72">
        <f t="shared" si="21"/>
        <v>0</v>
      </c>
      <c r="BR24" s="72"/>
      <c r="BS24" s="72"/>
      <c r="BT24" s="72">
        <f t="shared" si="22"/>
        <v>0</v>
      </c>
      <c r="BU24" s="72"/>
      <c r="BV24" s="72"/>
      <c r="BW24" s="72">
        <f t="shared" si="23"/>
        <v>0</v>
      </c>
      <c r="BX24" s="72"/>
      <c r="BY24" s="72"/>
      <c r="BZ24" s="72">
        <f t="shared" si="24"/>
        <v>0</v>
      </c>
      <c r="CA24" s="72">
        <v>120</v>
      </c>
      <c r="CB24" s="72"/>
      <c r="CC24" s="72">
        <f t="shared" si="25"/>
        <v>120</v>
      </c>
      <c r="CD24" s="72"/>
      <c r="CE24" s="72"/>
      <c r="CF24" s="72">
        <f t="shared" si="26"/>
        <v>120</v>
      </c>
      <c r="CG24" s="72"/>
      <c r="CH24" s="72"/>
      <c r="CI24" s="72">
        <f t="shared" si="27"/>
        <v>120</v>
      </c>
      <c r="CJ24" s="72"/>
      <c r="CK24" s="72"/>
    </row>
    <row r="25" spans="1:89">
      <c r="A25" s="45">
        <v>22</v>
      </c>
      <c r="B25" s="45">
        <v>62</v>
      </c>
      <c r="C25" s="72">
        <v>0</v>
      </c>
      <c r="D25" s="72"/>
      <c r="E25" s="72"/>
      <c r="F25" s="72">
        <f t="shared" si="0"/>
        <v>0</v>
      </c>
      <c r="G25" s="72"/>
      <c r="H25" s="72"/>
      <c r="I25" s="72">
        <f t="shared" si="1"/>
        <v>0</v>
      </c>
      <c r="J25" s="72"/>
      <c r="K25" s="72"/>
      <c r="L25" s="72">
        <f t="shared" si="2"/>
        <v>0</v>
      </c>
      <c r="M25" s="72"/>
      <c r="N25" s="72"/>
      <c r="O25" s="72">
        <f t="shared" si="3"/>
        <v>0</v>
      </c>
      <c r="P25" s="72"/>
      <c r="Q25" s="72"/>
      <c r="R25" s="72">
        <f t="shared" si="4"/>
        <v>0</v>
      </c>
      <c r="S25" s="72"/>
      <c r="T25" s="72"/>
      <c r="U25" s="72">
        <f t="shared" si="5"/>
        <v>0</v>
      </c>
      <c r="V25" s="72"/>
      <c r="W25" s="72"/>
      <c r="X25" s="72">
        <f t="shared" si="6"/>
        <v>0</v>
      </c>
      <c r="Y25" s="72"/>
      <c r="Z25" s="72"/>
      <c r="AA25" s="72">
        <f t="shared" si="7"/>
        <v>0</v>
      </c>
      <c r="AB25" s="72"/>
      <c r="AC25" s="72"/>
      <c r="AD25" s="72">
        <f t="shared" si="8"/>
        <v>0</v>
      </c>
      <c r="AE25" s="72"/>
      <c r="AF25" s="72"/>
      <c r="AG25" s="72">
        <f t="shared" si="9"/>
        <v>0</v>
      </c>
      <c r="AH25" s="72"/>
      <c r="AI25" s="72"/>
      <c r="AJ25" s="72">
        <f t="shared" si="10"/>
        <v>0</v>
      </c>
      <c r="AK25" s="72"/>
      <c r="AL25" s="72"/>
      <c r="AM25" s="72">
        <f t="shared" si="11"/>
        <v>0</v>
      </c>
      <c r="AN25" s="72"/>
      <c r="AO25" s="72"/>
      <c r="AP25" s="72">
        <f t="shared" si="12"/>
        <v>0</v>
      </c>
      <c r="AQ25" s="72"/>
      <c r="AR25" s="72"/>
      <c r="AS25" s="72">
        <f t="shared" si="13"/>
        <v>0</v>
      </c>
      <c r="AT25" s="72"/>
      <c r="AU25" s="72"/>
      <c r="AV25" s="72">
        <f t="shared" si="14"/>
        <v>0</v>
      </c>
      <c r="AW25" s="72"/>
      <c r="AX25" s="72"/>
      <c r="AY25" s="72">
        <f t="shared" si="15"/>
        <v>0</v>
      </c>
      <c r="AZ25" s="72"/>
      <c r="BA25" s="72"/>
      <c r="BB25" s="72">
        <f t="shared" si="16"/>
        <v>0</v>
      </c>
      <c r="BC25" s="72">
        <v>85</v>
      </c>
      <c r="BD25" s="72"/>
      <c r="BE25" s="72">
        <f t="shared" si="17"/>
        <v>85</v>
      </c>
      <c r="BF25" s="72"/>
      <c r="BG25" s="72">
        <v>85</v>
      </c>
      <c r="BH25" s="72">
        <f t="shared" si="18"/>
        <v>0</v>
      </c>
      <c r="BI25" s="72"/>
      <c r="BJ25" s="72"/>
      <c r="BK25" s="72">
        <f t="shared" si="19"/>
        <v>0</v>
      </c>
      <c r="BL25" s="72"/>
      <c r="BM25" s="72"/>
      <c r="BN25" s="72">
        <f t="shared" si="20"/>
        <v>0</v>
      </c>
      <c r="BO25" s="72"/>
      <c r="BP25" s="72"/>
      <c r="BQ25" s="72">
        <f t="shared" si="21"/>
        <v>0</v>
      </c>
      <c r="BR25" s="72"/>
      <c r="BS25" s="72"/>
      <c r="BT25" s="72">
        <f t="shared" si="22"/>
        <v>0</v>
      </c>
      <c r="BU25" s="72"/>
      <c r="BV25" s="72"/>
      <c r="BW25" s="72">
        <f t="shared" si="23"/>
        <v>0</v>
      </c>
      <c r="BX25" s="72"/>
      <c r="BY25" s="72"/>
      <c r="BZ25" s="72">
        <f t="shared" si="24"/>
        <v>0</v>
      </c>
      <c r="CA25" s="72"/>
      <c r="CB25" s="72"/>
      <c r="CC25" s="72">
        <f t="shared" si="25"/>
        <v>0</v>
      </c>
      <c r="CD25" s="72"/>
      <c r="CE25" s="72"/>
      <c r="CF25" s="72">
        <f t="shared" si="26"/>
        <v>0</v>
      </c>
      <c r="CG25" s="72"/>
      <c r="CH25" s="72"/>
      <c r="CI25" s="72">
        <f t="shared" si="27"/>
        <v>0</v>
      </c>
      <c r="CJ25" s="72"/>
      <c r="CK25" s="72"/>
    </row>
    <row r="26" spans="1:89" ht="12.75" customHeight="1">
      <c r="A26" s="45">
        <v>23</v>
      </c>
      <c r="B26" s="45">
        <v>63</v>
      </c>
      <c r="C26" s="72">
        <v>0</v>
      </c>
      <c r="D26" s="72"/>
      <c r="E26" s="72"/>
      <c r="F26" s="72">
        <f t="shared" si="0"/>
        <v>0</v>
      </c>
      <c r="G26" s="72"/>
      <c r="H26" s="72"/>
      <c r="I26" s="72">
        <f t="shared" si="1"/>
        <v>0</v>
      </c>
      <c r="J26" s="72"/>
      <c r="K26" s="72"/>
      <c r="L26" s="72">
        <f t="shared" si="2"/>
        <v>0</v>
      </c>
      <c r="M26" s="72"/>
      <c r="N26" s="72"/>
      <c r="O26" s="72">
        <f t="shared" si="3"/>
        <v>0</v>
      </c>
      <c r="P26" s="72"/>
      <c r="Q26" s="72"/>
      <c r="R26" s="72">
        <f t="shared" si="4"/>
        <v>0</v>
      </c>
      <c r="S26" s="72"/>
      <c r="T26" s="72"/>
      <c r="U26" s="72">
        <f t="shared" si="5"/>
        <v>0</v>
      </c>
      <c r="V26" s="72"/>
      <c r="W26" s="72"/>
      <c r="X26" s="72">
        <f t="shared" si="6"/>
        <v>0</v>
      </c>
      <c r="Y26" s="72"/>
      <c r="Z26" s="72"/>
      <c r="AA26" s="72">
        <f t="shared" si="7"/>
        <v>0</v>
      </c>
      <c r="AB26" s="72"/>
      <c r="AC26" s="72"/>
      <c r="AD26" s="72">
        <f t="shared" si="8"/>
        <v>0</v>
      </c>
      <c r="AE26" s="72"/>
      <c r="AF26" s="72"/>
      <c r="AG26" s="72">
        <f t="shared" si="9"/>
        <v>0</v>
      </c>
      <c r="AH26" s="72"/>
      <c r="AI26" s="72"/>
      <c r="AJ26" s="72">
        <f t="shared" si="10"/>
        <v>0</v>
      </c>
      <c r="AK26" s="72"/>
      <c r="AL26" s="72"/>
      <c r="AM26" s="72">
        <f t="shared" si="11"/>
        <v>0</v>
      </c>
      <c r="AN26" s="72"/>
      <c r="AO26" s="72"/>
      <c r="AP26" s="72">
        <f t="shared" si="12"/>
        <v>0</v>
      </c>
      <c r="AQ26" s="72"/>
      <c r="AR26" s="72"/>
      <c r="AS26" s="72">
        <f t="shared" si="13"/>
        <v>0</v>
      </c>
      <c r="AT26" s="72"/>
      <c r="AU26" s="72"/>
      <c r="AV26" s="72">
        <f t="shared" si="14"/>
        <v>0</v>
      </c>
      <c r="AW26" s="72"/>
      <c r="AX26" s="72"/>
      <c r="AY26" s="72">
        <f t="shared" si="15"/>
        <v>0</v>
      </c>
      <c r="AZ26" s="72"/>
      <c r="BA26" s="72"/>
      <c r="BB26" s="72">
        <f t="shared" si="16"/>
        <v>0</v>
      </c>
      <c r="BC26" s="72"/>
      <c r="BD26" s="72"/>
      <c r="BE26" s="72">
        <f t="shared" si="17"/>
        <v>0</v>
      </c>
      <c r="BF26" s="72"/>
      <c r="BG26" s="72"/>
      <c r="BH26" s="72">
        <f t="shared" si="18"/>
        <v>0</v>
      </c>
      <c r="BI26" s="72"/>
      <c r="BJ26" s="72"/>
      <c r="BK26" s="72">
        <f t="shared" si="19"/>
        <v>0</v>
      </c>
      <c r="BL26" s="72"/>
      <c r="BM26" s="72"/>
      <c r="BN26" s="72">
        <f t="shared" si="20"/>
        <v>0</v>
      </c>
      <c r="BO26" s="72"/>
      <c r="BP26" s="72"/>
      <c r="BQ26" s="72">
        <f t="shared" si="21"/>
        <v>0</v>
      </c>
      <c r="BR26" s="72"/>
      <c r="BS26" s="72"/>
      <c r="BT26" s="72">
        <f t="shared" si="22"/>
        <v>0</v>
      </c>
      <c r="BU26" s="72"/>
      <c r="BV26" s="72"/>
      <c r="BW26" s="72">
        <f t="shared" si="23"/>
        <v>0</v>
      </c>
      <c r="BX26" s="72"/>
      <c r="BY26" s="72"/>
      <c r="BZ26" s="72">
        <f t="shared" si="24"/>
        <v>0</v>
      </c>
      <c r="CA26" s="72"/>
      <c r="CB26" s="72"/>
      <c r="CC26" s="72">
        <f t="shared" si="25"/>
        <v>0</v>
      </c>
      <c r="CD26" s="72"/>
      <c r="CE26" s="72"/>
      <c r="CF26" s="72">
        <f t="shared" si="26"/>
        <v>0</v>
      </c>
      <c r="CG26" s="72"/>
      <c r="CH26" s="72"/>
      <c r="CI26" s="72">
        <f t="shared" si="27"/>
        <v>0</v>
      </c>
      <c r="CJ26" s="72"/>
      <c r="CK26" s="72"/>
    </row>
    <row r="27" spans="1:89" ht="12.75" customHeight="1">
      <c r="A27" s="45">
        <v>24</v>
      </c>
      <c r="B27" s="45">
        <v>64</v>
      </c>
      <c r="C27" s="72">
        <v>0</v>
      </c>
      <c r="D27" s="72"/>
      <c r="E27" s="72"/>
      <c r="F27" s="72">
        <f t="shared" si="0"/>
        <v>0</v>
      </c>
      <c r="G27" s="72"/>
      <c r="H27" s="72"/>
      <c r="I27" s="72">
        <f t="shared" si="1"/>
        <v>0</v>
      </c>
      <c r="J27" s="72"/>
      <c r="K27" s="72"/>
      <c r="L27" s="72">
        <f t="shared" si="2"/>
        <v>0</v>
      </c>
      <c r="M27" s="72"/>
      <c r="N27" s="72"/>
      <c r="O27" s="72">
        <f t="shared" si="3"/>
        <v>0</v>
      </c>
      <c r="P27" s="72"/>
      <c r="Q27" s="72"/>
      <c r="R27" s="72">
        <f t="shared" si="4"/>
        <v>0</v>
      </c>
      <c r="S27" s="72"/>
      <c r="T27" s="72"/>
      <c r="U27" s="72">
        <f t="shared" si="5"/>
        <v>0</v>
      </c>
      <c r="V27" s="72"/>
      <c r="W27" s="72"/>
      <c r="X27" s="72">
        <f t="shared" si="6"/>
        <v>0</v>
      </c>
      <c r="Y27" s="72"/>
      <c r="Z27" s="72"/>
      <c r="AA27" s="72">
        <f t="shared" si="7"/>
        <v>0</v>
      </c>
      <c r="AB27" s="72"/>
      <c r="AC27" s="72"/>
      <c r="AD27" s="72">
        <f t="shared" si="8"/>
        <v>0</v>
      </c>
      <c r="AE27" s="72"/>
      <c r="AF27" s="72"/>
      <c r="AG27" s="72">
        <f t="shared" si="9"/>
        <v>0</v>
      </c>
      <c r="AH27" s="72"/>
      <c r="AI27" s="72"/>
      <c r="AJ27" s="72">
        <f t="shared" si="10"/>
        <v>0</v>
      </c>
      <c r="AK27" s="72"/>
      <c r="AL27" s="72"/>
      <c r="AM27" s="72">
        <f t="shared" si="11"/>
        <v>0</v>
      </c>
      <c r="AN27" s="72"/>
      <c r="AO27" s="72"/>
      <c r="AP27" s="72">
        <f t="shared" si="12"/>
        <v>0</v>
      </c>
      <c r="AQ27" s="72"/>
      <c r="AR27" s="72"/>
      <c r="AS27" s="72">
        <f t="shared" si="13"/>
        <v>0</v>
      </c>
      <c r="AT27" s="72"/>
      <c r="AU27" s="72"/>
      <c r="AV27" s="72">
        <f t="shared" si="14"/>
        <v>0</v>
      </c>
      <c r="AW27" s="72"/>
      <c r="AX27" s="72"/>
      <c r="AY27" s="72">
        <f t="shared" si="15"/>
        <v>0</v>
      </c>
      <c r="AZ27" s="72"/>
      <c r="BA27" s="72"/>
      <c r="BB27" s="72">
        <f t="shared" si="16"/>
        <v>0</v>
      </c>
      <c r="BC27" s="72"/>
      <c r="BD27" s="72"/>
      <c r="BE27" s="72">
        <f t="shared" si="17"/>
        <v>0</v>
      </c>
      <c r="BF27" s="72"/>
      <c r="BG27" s="72"/>
      <c r="BH27" s="72">
        <f t="shared" si="18"/>
        <v>0</v>
      </c>
      <c r="BI27" s="72"/>
      <c r="BJ27" s="72"/>
      <c r="BK27" s="72">
        <f t="shared" si="19"/>
        <v>0</v>
      </c>
      <c r="BL27" s="72"/>
      <c r="BM27" s="72"/>
      <c r="BN27" s="72">
        <f t="shared" si="20"/>
        <v>0</v>
      </c>
      <c r="BO27" s="72">
        <v>100</v>
      </c>
      <c r="BP27" s="72"/>
      <c r="BQ27" s="72">
        <f t="shared" si="21"/>
        <v>100</v>
      </c>
      <c r="BR27" s="72">
        <v>80</v>
      </c>
      <c r="BS27" s="72">
        <v>100</v>
      </c>
      <c r="BT27" s="72">
        <f t="shared" si="22"/>
        <v>80</v>
      </c>
      <c r="BU27" s="72">
        <v>200</v>
      </c>
      <c r="BV27" s="72"/>
      <c r="BW27" s="72">
        <f t="shared" si="23"/>
        <v>280</v>
      </c>
      <c r="BX27" s="72"/>
      <c r="BY27" s="72">
        <v>280</v>
      </c>
      <c r="BZ27" s="72">
        <f t="shared" si="24"/>
        <v>0</v>
      </c>
      <c r="CA27" s="72"/>
      <c r="CB27" s="72"/>
      <c r="CC27" s="72">
        <f t="shared" si="25"/>
        <v>0</v>
      </c>
      <c r="CD27" s="72"/>
      <c r="CE27" s="72"/>
      <c r="CF27" s="72">
        <f t="shared" si="26"/>
        <v>0</v>
      </c>
      <c r="CG27" s="72"/>
      <c r="CH27" s="72"/>
      <c r="CI27" s="72">
        <f t="shared" si="27"/>
        <v>0</v>
      </c>
      <c r="CJ27" s="72"/>
      <c r="CK27" s="72"/>
    </row>
    <row r="28" spans="1:89" ht="12.75" customHeight="1">
      <c r="A28" s="45">
        <v>25</v>
      </c>
      <c r="B28" s="45">
        <v>71</v>
      </c>
      <c r="C28" s="72">
        <v>0</v>
      </c>
      <c r="D28" s="72"/>
      <c r="E28" s="72"/>
      <c r="F28" s="72">
        <f t="shared" si="0"/>
        <v>0</v>
      </c>
      <c r="G28" s="72"/>
      <c r="H28" s="72"/>
      <c r="I28" s="72">
        <f t="shared" si="1"/>
        <v>0</v>
      </c>
      <c r="J28" s="72"/>
      <c r="K28" s="72"/>
      <c r="L28" s="72">
        <f t="shared" si="2"/>
        <v>0</v>
      </c>
      <c r="M28" s="72"/>
      <c r="N28" s="72"/>
      <c r="O28" s="72">
        <f t="shared" si="3"/>
        <v>0</v>
      </c>
      <c r="P28" s="72"/>
      <c r="Q28" s="72"/>
      <c r="R28" s="72">
        <f t="shared" si="4"/>
        <v>0</v>
      </c>
      <c r="S28" s="72"/>
      <c r="T28" s="72"/>
      <c r="U28" s="72">
        <f t="shared" si="5"/>
        <v>0</v>
      </c>
      <c r="V28" s="72"/>
      <c r="W28" s="72"/>
      <c r="X28" s="72">
        <f t="shared" si="6"/>
        <v>0</v>
      </c>
      <c r="Y28" s="72"/>
      <c r="Z28" s="72"/>
      <c r="AA28" s="72">
        <f t="shared" si="7"/>
        <v>0</v>
      </c>
      <c r="AB28" s="72"/>
      <c r="AC28" s="72"/>
      <c r="AD28" s="72">
        <f t="shared" si="8"/>
        <v>0</v>
      </c>
      <c r="AE28" s="72"/>
      <c r="AF28" s="72"/>
      <c r="AG28" s="72">
        <f t="shared" si="9"/>
        <v>0</v>
      </c>
      <c r="AH28" s="72"/>
      <c r="AI28" s="72"/>
      <c r="AJ28" s="72">
        <f t="shared" si="10"/>
        <v>0</v>
      </c>
      <c r="AK28" s="72"/>
      <c r="AL28" s="72"/>
      <c r="AM28" s="72">
        <f t="shared" si="11"/>
        <v>0</v>
      </c>
      <c r="AN28" s="72"/>
      <c r="AO28" s="72"/>
      <c r="AP28" s="72">
        <f t="shared" si="12"/>
        <v>0</v>
      </c>
      <c r="AQ28" s="72"/>
      <c r="AR28" s="72"/>
      <c r="AS28" s="72">
        <f t="shared" si="13"/>
        <v>0</v>
      </c>
      <c r="AT28" s="72"/>
      <c r="AU28" s="72"/>
      <c r="AV28" s="72">
        <f t="shared" si="14"/>
        <v>0</v>
      </c>
      <c r="AW28" s="72"/>
      <c r="AX28" s="72"/>
      <c r="AY28" s="72">
        <f t="shared" si="15"/>
        <v>0</v>
      </c>
      <c r="AZ28" s="72"/>
      <c r="BA28" s="72"/>
      <c r="BB28" s="72">
        <f t="shared" si="16"/>
        <v>0</v>
      </c>
      <c r="BC28" s="72"/>
      <c r="BD28" s="72"/>
      <c r="BE28" s="72">
        <f t="shared" si="17"/>
        <v>0</v>
      </c>
      <c r="BF28" s="72"/>
      <c r="BG28" s="72"/>
      <c r="BH28" s="72">
        <f t="shared" si="18"/>
        <v>0</v>
      </c>
      <c r="BI28" s="72"/>
      <c r="BJ28" s="72"/>
      <c r="BK28" s="72">
        <f t="shared" si="19"/>
        <v>0</v>
      </c>
      <c r="BL28" s="72"/>
      <c r="BM28" s="72"/>
      <c r="BN28" s="72">
        <f t="shared" si="20"/>
        <v>0</v>
      </c>
      <c r="BO28" s="72"/>
      <c r="BP28" s="72"/>
      <c r="BQ28" s="72">
        <f t="shared" si="21"/>
        <v>0</v>
      </c>
      <c r="BR28" s="72"/>
      <c r="BS28" s="72"/>
      <c r="BT28" s="72">
        <f t="shared" si="22"/>
        <v>0</v>
      </c>
      <c r="BU28" s="72"/>
      <c r="BV28" s="72"/>
      <c r="BW28" s="72">
        <f t="shared" si="23"/>
        <v>0</v>
      </c>
      <c r="BX28" s="72"/>
      <c r="BY28" s="72"/>
      <c r="BZ28" s="72">
        <f t="shared" si="24"/>
        <v>0</v>
      </c>
      <c r="CA28" s="72"/>
      <c r="CB28" s="72"/>
      <c r="CC28" s="72">
        <f t="shared" si="25"/>
        <v>0</v>
      </c>
      <c r="CD28" s="72"/>
      <c r="CE28" s="72"/>
      <c r="CF28" s="72">
        <f t="shared" si="26"/>
        <v>0</v>
      </c>
      <c r="CG28" s="72"/>
      <c r="CH28" s="72"/>
      <c r="CI28" s="72">
        <f t="shared" si="27"/>
        <v>0</v>
      </c>
      <c r="CJ28" s="72"/>
      <c r="CK28" s="72"/>
    </row>
    <row r="29" spans="1:89" ht="12.75" customHeight="1">
      <c r="A29" s="45">
        <v>26</v>
      </c>
      <c r="B29" s="45">
        <v>72</v>
      </c>
      <c r="C29" s="72">
        <v>0</v>
      </c>
      <c r="D29" s="72"/>
      <c r="E29" s="72"/>
      <c r="F29" s="72">
        <f t="shared" si="0"/>
        <v>0</v>
      </c>
      <c r="G29" s="72"/>
      <c r="H29" s="72"/>
      <c r="I29" s="72">
        <f t="shared" si="1"/>
        <v>0</v>
      </c>
      <c r="J29" s="72"/>
      <c r="K29" s="72"/>
      <c r="L29" s="72">
        <f t="shared" si="2"/>
        <v>0</v>
      </c>
      <c r="M29" s="72"/>
      <c r="N29" s="72"/>
      <c r="O29" s="72">
        <f t="shared" si="3"/>
        <v>0</v>
      </c>
      <c r="P29" s="72"/>
      <c r="Q29" s="72"/>
      <c r="R29" s="72">
        <f t="shared" si="4"/>
        <v>0</v>
      </c>
      <c r="S29" s="72"/>
      <c r="T29" s="72"/>
      <c r="U29" s="72">
        <f t="shared" si="5"/>
        <v>0</v>
      </c>
      <c r="V29" s="72"/>
      <c r="W29" s="72"/>
      <c r="X29" s="72">
        <f t="shared" si="6"/>
        <v>0</v>
      </c>
      <c r="Y29" s="72"/>
      <c r="Z29" s="72"/>
      <c r="AA29" s="72">
        <f t="shared" si="7"/>
        <v>0</v>
      </c>
      <c r="AB29" s="72"/>
      <c r="AC29" s="72"/>
      <c r="AD29" s="72">
        <f t="shared" si="8"/>
        <v>0</v>
      </c>
      <c r="AE29" s="72"/>
      <c r="AF29" s="72"/>
      <c r="AG29" s="72">
        <f t="shared" si="9"/>
        <v>0</v>
      </c>
      <c r="AH29" s="72"/>
      <c r="AI29" s="72"/>
      <c r="AJ29" s="72">
        <f t="shared" si="10"/>
        <v>0</v>
      </c>
      <c r="AK29" s="72"/>
      <c r="AL29" s="72"/>
      <c r="AM29" s="72">
        <f t="shared" si="11"/>
        <v>0</v>
      </c>
      <c r="AN29" s="72"/>
      <c r="AO29" s="72"/>
      <c r="AP29" s="72">
        <f t="shared" si="12"/>
        <v>0</v>
      </c>
      <c r="AQ29" s="72"/>
      <c r="AR29" s="72"/>
      <c r="AS29" s="72">
        <f t="shared" si="13"/>
        <v>0</v>
      </c>
      <c r="AT29" s="72"/>
      <c r="AU29" s="72"/>
      <c r="AV29" s="72">
        <f t="shared" si="14"/>
        <v>0</v>
      </c>
      <c r="AW29" s="72"/>
      <c r="AX29" s="72"/>
      <c r="AY29" s="72">
        <f t="shared" si="15"/>
        <v>0</v>
      </c>
      <c r="AZ29" s="72"/>
      <c r="BA29" s="72"/>
      <c r="BB29" s="72">
        <f t="shared" si="16"/>
        <v>0</v>
      </c>
      <c r="BC29" s="72"/>
      <c r="BD29" s="72"/>
      <c r="BE29" s="72">
        <f t="shared" si="17"/>
        <v>0</v>
      </c>
      <c r="BF29" s="72"/>
      <c r="BG29" s="72"/>
      <c r="BH29" s="72">
        <f t="shared" si="18"/>
        <v>0</v>
      </c>
      <c r="BI29" s="72"/>
      <c r="BJ29" s="72"/>
      <c r="BK29" s="72">
        <f t="shared" si="19"/>
        <v>0</v>
      </c>
      <c r="BL29" s="72"/>
      <c r="BM29" s="72"/>
      <c r="BN29" s="72">
        <f t="shared" si="20"/>
        <v>0</v>
      </c>
      <c r="BO29" s="72"/>
      <c r="BP29" s="72"/>
      <c r="BQ29" s="72">
        <f t="shared" si="21"/>
        <v>0</v>
      </c>
      <c r="BR29" s="72"/>
      <c r="BS29" s="72"/>
      <c r="BT29" s="72">
        <f t="shared" si="22"/>
        <v>0</v>
      </c>
      <c r="BU29" s="72"/>
      <c r="BV29" s="72"/>
      <c r="BW29" s="72">
        <f t="shared" si="23"/>
        <v>0</v>
      </c>
      <c r="BX29" s="72"/>
      <c r="BY29" s="72"/>
      <c r="BZ29" s="72">
        <f t="shared" si="24"/>
        <v>0</v>
      </c>
      <c r="CA29" s="72"/>
      <c r="CB29" s="72"/>
      <c r="CC29" s="72">
        <f t="shared" si="25"/>
        <v>0</v>
      </c>
      <c r="CD29" s="72"/>
      <c r="CE29" s="72"/>
      <c r="CF29" s="72">
        <f t="shared" si="26"/>
        <v>0</v>
      </c>
      <c r="CG29" s="72"/>
      <c r="CH29" s="72"/>
      <c r="CI29" s="72">
        <f t="shared" si="27"/>
        <v>0</v>
      </c>
      <c r="CJ29" s="72"/>
      <c r="CK29" s="72"/>
    </row>
    <row r="30" spans="1:89" ht="12.75" customHeight="1">
      <c r="A30" s="45">
        <v>27</v>
      </c>
      <c r="B30" s="45">
        <v>73</v>
      </c>
      <c r="C30" s="72">
        <v>0</v>
      </c>
      <c r="D30" s="72"/>
      <c r="E30" s="72"/>
      <c r="F30" s="72">
        <f t="shared" si="0"/>
        <v>0</v>
      </c>
      <c r="G30" s="72"/>
      <c r="H30" s="72"/>
      <c r="I30" s="72">
        <f t="shared" si="1"/>
        <v>0</v>
      </c>
      <c r="J30" s="72"/>
      <c r="K30" s="72"/>
      <c r="L30" s="72">
        <f t="shared" si="2"/>
        <v>0</v>
      </c>
      <c r="M30" s="72"/>
      <c r="N30" s="72"/>
      <c r="O30" s="72">
        <f t="shared" si="3"/>
        <v>0</v>
      </c>
      <c r="P30" s="72"/>
      <c r="Q30" s="72"/>
      <c r="R30" s="72">
        <f t="shared" si="4"/>
        <v>0</v>
      </c>
      <c r="S30" s="72"/>
      <c r="T30" s="72"/>
      <c r="U30" s="72">
        <f t="shared" si="5"/>
        <v>0</v>
      </c>
      <c r="V30" s="72"/>
      <c r="W30" s="72"/>
      <c r="X30" s="72">
        <f t="shared" si="6"/>
        <v>0</v>
      </c>
      <c r="Y30" s="72"/>
      <c r="Z30" s="72"/>
      <c r="AA30" s="72">
        <f t="shared" si="7"/>
        <v>0</v>
      </c>
      <c r="AB30" s="72"/>
      <c r="AC30" s="72"/>
      <c r="AD30" s="72">
        <f t="shared" si="8"/>
        <v>0</v>
      </c>
      <c r="AE30" s="72"/>
      <c r="AF30" s="72"/>
      <c r="AG30" s="72">
        <f t="shared" si="9"/>
        <v>0</v>
      </c>
      <c r="AH30" s="72"/>
      <c r="AI30" s="72"/>
      <c r="AJ30" s="72">
        <f t="shared" si="10"/>
        <v>0</v>
      </c>
      <c r="AK30" s="72"/>
      <c r="AL30" s="72"/>
      <c r="AM30" s="72">
        <f t="shared" si="11"/>
        <v>0</v>
      </c>
      <c r="AN30" s="72"/>
      <c r="AO30" s="72"/>
      <c r="AP30" s="72">
        <f t="shared" si="12"/>
        <v>0</v>
      </c>
      <c r="AQ30" s="72"/>
      <c r="AR30" s="72"/>
      <c r="AS30" s="72">
        <f t="shared" si="13"/>
        <v>0</v>
      </c>
      <c r="AT30" s="72"/>
      <c r="AU30" s="72"/>
      <c r="AV30" s="72">
        <f t="shared" si="14"/>
        <v>0</v>
      </c>
      <c r="AW30" s="72"/>
      <c r="AX30" s="72"/>
      <c r="AY30" s="72">
        <f t="shared" si="15"/>
        <v>0</v>
      </c>
      <c r="AZ30" s="72"/>
      <c r="BA30" s="72"/>
      <c r="BB30" s="72">
        <f t="shared" si="16"/>
        <v>0</v>
      </c>
      <c r="BC30" s="72"/>
      <c r="BD30" s="72"/>
      <c r="BE30" s="72">
        <f t="shared" si="17"/>
        <v>0</v>
      </c>
      <c r="BF30" s="72"/>
      <c r="BG30" s="72"/>
      <c r="BH30" s="72">
        <f t="shared" si="18"/>
        <v>0</v>
      </c>
      <c r="BI30" s="72"/>
      <c r="BJ30" s="72"/>
      <c r="BK30" s="72">
        <f t="shared" si="19"/>
        <v>0</v>
      </c>
      <c r="BL30" s="72"/>
      <c r="BM30" s="72"/>
      <c r="BN30" s="72">
        <f t="shared" si="20"/>
        <v>0</v>
      </c>
      <c r="BO30" s="72"/>
      <c r="BP30" s="72"/>
      <c r="BQ30" s="72">
        <f t="shared" si="21"/>
        <v>0</v>
      </c>
      <c r="BR30" s="72"/>
      <c r="BS30" s="72"/>
      <c r="BT30" s="72">
        <f t="shared" si="22"/>
        <v>0</v>
      </c>
      <c r="BU30" s="72"/>
      <c r="BV30" s="72"/>
      <c r="BW30" s="72">
        <f t="shared" si="23"/>
        <v>0</v>
      </c>
      <c r="BX30" s="72"/>
      <c r="BY30" s="72"/>
      <c r="BZ30" s="72">
        <f t="shared" si="24"/>
        <v>0</v>
      </c>
      <c r="CA30" s="72"/>
      <c r="CB30" s="72"/>
      <c r="CC30" s="72">
        <f t="shared" si="25"/>
        <v>0</v>
      </c>
      <c r="CD30" s="72"/>
      <c r="CE30" s="72"/>
      <c r="CF30" s="72">
        <f t="shared" si="26"/>
        <v>0</v>
      </c>
      <c r="CG30" s="72"/>
      <c r="CH30" s="72"/>
      <c r="CI30" s="72">
        <f t="shared" si="27"/>
        <v>0</v>
      </c>
      <c r="CJ30" s="72"/>
      <c r="CK30" s="72"/>
    </row>
    <row r="31" spans="1:89" ht="12.75" customHeight="1">
      <c r="A31" s="45">
        <v>28</v>
      </c>
      <c r="B31" s="45">
        <v>74</v>
      </c>
      <c r="C31" s="72">
        <v>0</v>
      </c>
      <c r="D31" s="72"/>
      <c r="E31" s="72"/>
      <c r="F31" s="72">
        <f t="shared" si="0"/>
        <v>0</v>
      </c>
      <c r="G31" s="72"/>
      <c r="H31" s="72"/>
      <c r="I31" s="72">
        <f t="shared" si="1"/>
        <v>0</v>
      </c>
      <c r="J31" s="72"/>
      <c r="K31" s="72"/>
      <c r="L31" s="72">
        <f t="shared" si="2"/>
        <v>0</v>
      </c>
      <c r="M31" s="72"/>
      <c r="N31" s="72"/>
      <c r="O31" s="72">
        <f t="shared" si="3"/>
        <v>0</v>
      </c>
      <c r="P31" s="72"/>
      <c r="Q31" s="72"/>
      <c r="R31" s="72">
        <f t="shared" si="4"/>
        <v>0</v>
      </c>
      <c r="S31" s="72"/>
      <c r="T31" s="72"/>
      <c r="U31" s="72">
        <f t="shared" si="5"/>
        <v>0</v>
      </c>
      <c r="V31" s="72"/>
      <c r="W31" s="72"/>
      <c r="X31" s="72">
        <f t="shared" si="6"/>
        <v>0</v>
      </c>
      <c r="Y31" s="72"/>
      <c r="Z31" s="72"/>
      <c r="AA31" s="72">
        <f t="shared" si="7"/>
        <v>0</v>
      </c>
      <c r="AB31" s="72"/>
      <c r="AC31" s="72"/>
      <c r="AD31" s="72">
        <f t="shared" si="8"/>
        <v>0</v>
      </c>
      <c r="AE31" s="72"/>
      <c r="AF31" s="72"/>
      <c r="AG31" s="72">
        <f t="shared" si="9"/>
        <v>0</v>
      </c>
      <c r="AH31" s="72"/>
      <c r="AI31" s="72"/>
      <c r="AJ31" s="72">
        <f t="shared" si="10"/>
        <v>0</v>
      </c>
      <c r="AK31" s="72"/>
      <c r="AL31" s="72"/>
      <c r="AM31" s="72">
        <f t="shared" si="11"/>
        <v>0</v>
      </c>
      <c r="AN31" s="72"/>
      <c r="AO31" s="72"/>
      <c r="AP31" s="72">
        <f t="shared" si="12"/>
        <v>0</v>
      </c>
      <c r="AQ31" s="72"/>
      <c r="AR31" s="72"/>
      <c r="AS31" s="72">
        <f t="shared" si="13"/>
        <v>0</v>
      </c>
      <c r="AT31" s="72"/>
      <c r="AU31" s="72"/>
      <c r="AV31" s="72">
        <f t="shared" si="14"/>
        <v>0</v>
      </c>
      <c r="AW31" s="72"/>
      <c r="AX31" s="72"/>
      <c r="AY31" s="72">
        <f t="shared" si="15"/>
        <v>0</v>
      </c>
      <c r="AZ31" s="72"/>
      <c r="BA31" s="72"/>
      <c r="BB31" s="72">
        <f t="shared" si="16"/>
        <v>0</v>
      </c>
      <c r="BC31" s="72"/>
      <c r="BD31" s="72"/>
      <c r="BE31" s="72">
        <f t="shared" si="17"/>
        <v>0</v>
      </c>
      <c r="BF31" s="72"/>
      <c r="BG31" s="72"/>
      <c r="BH31" s="72">
        <f t="shared" si="18"/>
        <v>0</v>
      </c>
      <c r="BI31" s="72"/>
      <c r="BJ31" s="72"/>
      <c r="BK31" s="72">
        <f t="shared" si="19"/>
        <v>0</v>
      </c>
      <c r="BL31" s="72"/>
      <c r="BM31" s="72"/>
      <c r="BN31" s="72">
        <f t="shared" si="20"/>
        <v>0</v>
      </c>
      <c r="BO31" s="72"/>
      <c r="BP31" s="72"/>
      <c r="BQ31" s="72">
        <f t="shared" si="21"/>
        <v>0</v>
      </c>
      <c r="BR31" s="72"/>
      <c r="BS31" s="72"/>
      <c r="BT31" s="72">
        <f t="shared" si="22"/>
        <v>0</v>
      </c>
      <c r="BU31" s="72"/>
      <c r="BV31" s="72"/>
      <c r="BW31" s="72">
        <f t="shared" si="23"/>
        <v>0</v>
      </c>
      <c r="BX31" s="72"/>
      <c r="BY31" s="72"/>
      <c r="BZ31" s="72">
        <f t="shared" si="24"/>
        <v>0</v>
      </c>
      <c r="CA31" s="72"/>
      <c r="CB31" s="72"/>
      <c r="CC31" s="72">
        <f t="shared" si="25"/>
        <v>0</v>
      </c>
      <c r="CD31" s="72"/>
      <c r="CE31" s="72"/>
      <c r="CF31" s="72">
        <f t="shared" si="26"/>
        <v>0</v>
      </c>
      <c r="CG31" s="72"/>
      <c r="CH31" s="72"/>
      <c r="CI31" s="72">
        <f t="shared" si="27"/>
        <v>0</v>
      </c>
      <c r="CJ31" s="72"/>
      <c r="CK31" s="72"/>
    </row>
    <row r="32" spans="1:89" ht="12.75" customHeight="1">
      <c r="A32" s="45">
        <v>29</v>
      </c>
      <c r="B32" s="45">
        <v>81</v>
      </c>
      <c r="C32" s="72">
        <v>0</v>
      </c>
      <c r="D32" s="72"/>
      <c r="E32" s="72"/>
      <c r="F32" s="72">
        <f t="shared" si="0"/>
        <v>0</v>
      </c>
      <c r="G32" s="72"/>
      <c r="H32" s="72"/>
      <c r="I32" s="72">
        <f t="shared" si="1"/>
        <v>0</v>
      </c>
      <c r="J32" s="72"/>
      <c r="K32" s="72"/>
      <c r="L32" s="72">
        <f t="shared" si="2"/>
        <v>0</v>
      </c>
      <c r="M32" s="72"/>
      <c r="N32" s="72"/>
      <c r="O32" s="72">
        <f t="shared" si="3"/>
        <v>0</v>
      </c>
      <c r="P32" s="72"/>
      <c r="Q32" s="72"/>
      <c r="R32" s="72">
        <f t="shared" si="4"/>
        <v>0</v>
      </c>
      <c r="S32" s="72"/>
      <c r="T32" s="72"/>
      <c r="U32" s="72">
        <f t="shared" si="5"/>
        <v>0</v>
      </c>
      <c r="V32" s="72"/>
      <c r="W32" s="72"/>
      <c r="X32" s="72">
        <f t="shared" si="6"/>
        <v>0</v>
      </c>
      <c r="Y32" s="72"/>
      <c r="Z32" s="72"/>
      <c r="AA32" s="72">
        <f t="shared" si="7"/>
        <v>0</v>
      </c>
      <c r="AB32" s="72"/>
      <c r="AC32" s="72"/>
      <c r="AD32" s="72">
        <f t="shared" si="8"/>
        <v>0</v>
      </c>
      <c r="AE32" s="72"/>
      <c r="AF32" s="72"/>
      <c r="AG32" s="72">
        <f t="shared" si="9"/>
        <v>0</v>
      </c>
      <c r="AH32" s="72"/>
      <c r="AI32" s="72"/>
      <c r="AJ32" s="72">
        <f t="shared" si="10"/>
        <v>0</v>
      </c>
      <c r="AK32" s="72"/>
      <c r="AL32" s="72"/>
      <c r="AM32" s="72">
        <f t="shared" si="11"/>
        <v>0</v>
      </c>
      <c r="AN32" s="72"/>
      <c r="AO32" s="72"/>
      <c r="AP32" s="72">
        <f t="shared" si="12"/>
        <v>0</v>
      </c>
      <c r="AQ32" s="72"/>
      <c r="AR32" s="72"/>
      <c r="AS32" s="72">
        <f t="shared" si="13"/>
        <v>0</v>
      </c>
      <c r="AT32" s="72"/>
      <c r="AU32" s="72"/>
      <c r="AV32" s="72">
        <f t="shared" si="14"/>
        <v>0</v>
      </c>
      <c r="AW32" s="72"/>
      <c r="AX32" s="72"/>
      <c r="AY32" s="72">
        <f t="shared" si="15"/>
        <v>0</v>
      </c>
      <c r="AZ32" s="72"/>
      <c r="BA32" s="72"/>
      <c r="BB32" s="72">
        <f t="shared" si="16"/>
        <v>0</v>
      </c>
      <c r="BC32" s="72"/>
      <c r="BD32" s="72"/>
      <c r="BE32" s="72">
        <f t="shared" si="17"/>
        <v>0</v>
      </c>
      <c r="BF32" s="72"/>
      <c r="BG32" s="72"/>
      <c r="BH32" s="72">
        <f t="shared" si="18"/>
        <v>0</v>
      </c>
      <c r="BI32" s="72"/>
      <c r="BJ32" s="72"/>
      <c r="BK32" s="72">
        <f t="shared" si="19"/>
        <v>0</v>
      </c>
      <c r="BL32" s="72"/>
      <c r="BM32" s="72"/>
      <c r="BN32" s="72">
        <f t="shared" si="20"/>
        <v>0</v>
      </c>
      <c r="BO32" s="72"/>
      <c r="BP32" s="72"/>
      <c r="BQ32" s="72">
        <f t="shared" si="21"/>
        <v>0</v>
      </c>
      <c r="BR32" s="72"/>
      <c r="BS32" s="72"/>
      <c r="BT32" s="72">
        <f t="shared" si="22"/>
        <v>0</v>
      </c>
      <c r="BU32" s="72"/>
      <c r="BV32" s="72"/>
      <c r="BW32" s="72">
        <f t="shared" si="23"/>
        <v>0</v>
      </c>
      <c r="BX32" s="72"/>
      <c r="BY32" s="72"/>
      <c r="BZ32" s="72">
        <f t="shared" si="24"/>
        <v>0</v>
      </c>
      <c r="CA32" s="72"/>
      <c r="CB32" s="72"/>
      <c r="CC32" s="72">
        <f t="shared" si="25"/>
        <v>0</v>
      </c>
      <c r="CD32" s="72"/>
      <c r="CE32" s="72"/>
      <c r="CF32" s="72">
        <f t="shared" si="26"/>
        <v>0</v>
      </c>
      <c r="CG32" s="72"/>
      <c r="CH32" s="72"/>
      <c r="CI32" s="72">
        <f t="shared" si="27"/>
        <v>0</v>
      </c>
      <c r="CJ32" s="72"/>
      <c r="CK32" s="72"/>
    </row>
    <row r="33" spans="1:89" ht="12.75" customHeight="1">
      <c r="A33" s="45">
        <v>30</v>
      </c>
      <c r="B33" s="45">
        <v>82</v>
      </c>
      <c r="C33" s="72">
        <v>80</v>
      </c>
      <c r="D33" s="72"/>
      <c r="E33" s="72"/>
      <c r="F33" s="72">
        <f t="shared" si="0"/>
        <v>80</v>
      </c>
      <c r="G33" s="72"/>
      <c r="H33" s="72"/>
      <c r="I33" s="72">
        <f t="shared" si="1"/>
        <v>80</v>
      </c>
      <c r="J33" s="72"/>
      <c r="K33" s="72"/>
      <c r="L33" s="72">
        <f t="shared" si="2"/>
        <v>80</v>
      </c>
      <c r="M33" s="72"/>
      <c r="N33" s="72"/>
      <c r="O33" s="72">
        <f t="shared" si="3"/>
        <v>80</v>
      </c>
      <c r="P33" s="72"/>
      <c r="Q33" s="72"/>
      <c r="R33" s="72">
        <f t="shared" si="4"/>
        <v>80</v>
      </c>
      <c r="S33" s="72"/>
      <c r="T33" s="72"/>
      <c r="U33" s="72">
        <f t="shared" si="5"/>
        <v>80</v>
      </c>
      <c r="V33" s="72"/>
      <c r="W33" s="72"/>
      <c r="X33" s="72">
        <f t="shared" si="6"/>
        <v>80</v>
      </c>
      <c r="Y33" s="72"/>
      <c r="Z33" s="72"/>
      <c r="AA33" s="72">
        <f t="shared" si="7"/>
        <v>80</v>
      </c>
      <c r="AB33" s="72"/>
      <c r="AC33" s="72"/>
      <c r="AD33" s="72">
        <f t="shared" si="8"/>
        <v>80</v>
      </c>
      <c r="AE33" s="72"/>
      <c r="AF33" s="72"/>
      <c r="AG33" s="72">
        <f t="shared" si="9"/>
        <v>80</v>
      </c>
      <c r="AH33" s="72"/>
      <c r="AI33" s="72"/>
      <c r="AJ33" s="72">
        <f t="shared" si="10"/>
        <v>80</v>
      </c>
      <c r="AK33" s="72"/>
      <c r="AL33" s="72"/>
      <c r="AM33" s="72">
        <f t="shared" si="11"/>
        <v>80</v>
      </c>
      <c r="AN33" s="72"/>
      <c r="AO33" s="72"/>
      <c r="AP33" s="72">
        <f t="shared" si="12"/>
        <v>80</v>
      </c>
      <c r="AQ33" s="72"/>
      <c r="AR33" s="72"/>
      <c r="AS33" s="72">
        <f t="shared" si="13"/>
        <v>80</v>
      </c>
      <c r="AT33" s="72"/>
      <c r="AU33" s="72"/>
      <c r="AV33" s="72">
        <f t="shared" si="14"/>
        <v>80</v>
      </c>
      <c r="AW33" s="72"/>
      <c r="AX33" s="72"/>
      <c r="AY33" s="72">
        <f t="shared" si="15"/>
        <v>80</v>
      </c>
      <c r="AZ33" s="72"/>
      <c r="BA33" s="72"/>
      <c r="BB33" s="72">
        <f t="shared" si="16"/>
        <v>80</v>
      </c>
      <c r="BC33" s="72"/>
      <c r="BD33" s="72"/>
      <c r="BE33" s="72">
        <f t="shared" si="17"/>
        <v>80</v>
      </c>
      <c r="BF33" s="72"/>
      <c r="BG33" s="72"/>
      <c r="BH33" s="72">
        <f t="shared" si="18"/>
        <v>80</v>
      </c>
      <c r="BI33" s="72"/>
      <c r="BJ33" s="72"/>
      <c r="BK33" s="72">
        <f t="shared" si="19"/>
        <v>80</v>
      </c>
      <c r="BL33" s="72"/>
      <c r="BM33" s="72"/>
      <c r="BN33" s="72">
        <f t="shared" si="20"/>
        <v>80</v>
      </c>
      <c r="BO33" s="72"/>
      <c r="BP33" s="72"/>
      <c r="BQ33" s="72">
        <f t="shared" si="21"/>
        <v>80</v>
      </c>
      <c r="BR33" s="72"/>
      <c r="BS33" s="72"/>
      <c r="BT33" s="72">
        <f t="shared" si="22"/>
        <v>80</v>
      </c>
      <c r="BU33" s="72"/>
      <c r="BV33" s="72"/>
      <c r="BW33" s="72">
        <f t="shared" si="23"/>
        <v>80</v>
      </c>
      <c r="BX33" s="72"/>
      <c r="BY33" s="72"/>
      <c r="BZ33" s="72">
        <f t="shared" si="24"/>
        <v>80</v>
      </c>
      <c r="CA33" s="72">
        <v>120</v>
      </c>
      <c r="CB33" s="72">
        <v>80</v>
      </c>
      <c r="CC33" s="72">
        <f t="shared" si="25"/>
        <v>120</v>
      </c>
      <c r="CD33" s="72"/>
      <c r="CE33" s="72"/>
      <c r="CF33" s="72">
        <f t="shared" si="26"/>
        <v>120</v>
      </c>
      <c r="CG33" s="72"/>
      <c r="CH33" s="72"/>
      <c r="CI33" s="72">
        <f t="shared" si="27"/>
        <v>120</v>
      </c>
      <c r="CJ33" s="72"/>
      <c r="CK33" s="72"/>
    </row>
    <row r="34" spans="1:89" ht="12.75" customHeight="1">
      <c r="A34" s="45">
        <v>31</v>
      </c>
      <c r="B34" s="45">
        <v>83</v>
      </c>
      <c r="C34" s="72">
        <v>0</v>
      </c>
      <c r="D34" s="72"/>
      <c r="E34" s="72"/>
      <c r="F34" s="72">
        <f t="shared" si="0"/>
        <v>0</v>
      </c>
      <c r="G34" s="72"/>
      <c r="H34" s="72"/>
      <c r="I34" s="72">
        <f t="shared" si="1"/>
        <v>0</v>
      </c>
      <c r="J34" s="72"/>
      <c r="K34" s="72"/>
      <c r="L34" s="72">
        <f t="shared" si="2"/>
        <v>0</v>
      </c>
      <c r="M34" s="72"/>
      <c r="N34" s="72"/>
      <c r="O34" s="72">
        <f t="shared" si="3"/>
        <v>0</v>
      </c>
      <c r="P34" s="72"/>
      <c r="Q34" s="72"/>
      <c r="R34" s="72">
        <f t="shared" si="4"/>
        <v>0</v>
      </c>
      <c r="S34" s="72"/>
      <c r="T34" s="72"/>
      <c r="U34" s="72">
        <f t="shared" si="5"/>
        <v>0</v>
      </c>
      <c r="V34" s="72"/>
      <c r="W34" s="72"/>
      <c r="X34" s="72">
        <f t="shared" si="6"/>
        <v>0</v>
      </c>
      <c r="Y34" s="72"/>
      <c r="Z34" s="72"/>
      <c r="AA34" s="72">
        <f t="shared" si="7"/>
        <v>0</v>
      </c>
      <c r="AB34" s="72"/>
      <c r="AC34" s="72"/>
      <c r="AD34" s="72">
        <f t="shared" si="8"/>
        <v>0</v>
      </c>
      <c r="AE34" s="72"/>
      <c r="AF34" s="72"/>
      <c r="AG34" s="72">
        <f t="shared" si="9"/>
        <v>0</v>
      </c>
      <c r="AH34" s="72"/>
      <c r="AI34" s="72"/>
      <c r="AJ34" s="72">
        <f t="shared" si="10"/>
        <v>0</v>
      </c>
      <c r="AK34" s="72"/>
      <c r="AL34" s="72"/>
      <c r="AM34" s="72">
        <f t="shared" si="11"/>
        <v>0</v>
      </c>
      <c r="AN34" s="72"/>
      <c r="AO34" s="72"/>
      <c r="AP34" s="72">
        <f t="shared" si="12"/>
        <v>0</v>
      </c>
      <c r="AQ34" s="72"/>
      <c r="AR34" s="72"/>
      <c r="AS34" s="72">
        <f t="shared" si="13"/>
        <v>0</v>
      </c>
      <c r="AT34" s="72"/>
      <c r="AU34" s="72"/>
      <c r="AV34" s="72">
        <f t="shared" si="14"/>
        <v>0</v>
      </c>
      <c r="AW34" s="72"/>
      <c r="AX34" s="72"/>
      <c r="AY34" s="72">
        <f t="shared" si="15"/>
        <v>0</v>
      </c>
      <c r="AZ34" s="72"/>
      <c r="BA34" s="72"/>
      <c r="BB34" s="72">
        <f t="shared" si="16"/>
        <v>0</v>
      </c>
      <c r="BC34" s="72"/>
      <c r="BD34" s="72"/>
      <c r="BE34" s="72">
        <f t="shared" si="17"/>
        <v>0</v>
      </c>
      <c r="BF34" s="72"/>
      <c r="BG34" s="72"/>
      <c r="BH34" s="72">
        <f t="shared" si="18"/>
        <v>0</v>
      </c>
      <c r="BI34" s="72"/>
      <c r="BJ34" s="72"/>
      <c r="BK34" s="72">
        <f t="shared" si="19"/>
        <v>0</v>
      </c>
      <c r="BL34" s="72"/>
      <c r="BM34" s="72"/>
      <c r="BN34" s="72">
        <f t="shared" si="20"/>
        <v>0</v>
      </c>
      <c r="BO34" s="72"/>
      <c r="BP34" s="72"/>
      <c r="BQ34" s="72">
        <f t="shared" si="21"/>
        <v>0</v>
      </c>
      <c r="BR34" s="72"/>
      <c r="BS34" s="72"/>
      <c r="BT34" s="72">
        <f t="shared" si="22"/>
        <v>0</v>
      </c>
      <c r="BU34" s="72"/>
      <c r="BV34" s="72"/>
      <c r="BW34" s="72">
        <f t="shared" si="23"/>
        <v>0</v>
      </c>
      <c r="BX34" s="72"/>
      <c r="BY34" s="72"/>
      <c r="BZ34" s="72">
        <f t="shared" si="24"/>
        <v>0</v>
      </c>
      <c r="CA34" s="72"/>
      <c r="CB34" s="72"/>
      <c r="CC34" s="72">
        <f t="shared" si="25"/>
        <v>0</v>
      </c>
      <c r="CD34" s="72"/>
      <c r="CE34" s="72"/>
      <c r="CF34" s="72">
        <f t="shared" si="26"/>
        <v>0</v>
      </c>
      <c r="CG34" s="72"/>
      <c r="CH34" s="72"/>
      <c r="CI34" s="72">
        <f t="shared" si="27"/>
        <v>0</v>
      </c>
      <c r="CJ34" s="72"/>
      <c r="CK34" s="72"/>
    </row>
    <row r="35" spans="1:89" ht="12.75" customHeight="1">
      <c r="A35" s="45">
        <v>32</v>
      </c>
      <c r="B35" s="45">
        <v>84</v>
      </c>
      <c r="C35" s="72">
        <v>0</v>
      </c>
      <c r="D35" s="72"/>
      <c r="E35" s="72"/>
      <c r="F35" s="72">
        <f t="shared" si="0"/>
        <v>0</v>
      </c>
      <c r="G35" s="72"/>
      <c r="H35" s="72"/>
      <c r="I35" s="72">
        <f t="shared" si="1"/>
        <v>0</v>
      </c>
      <c r="J35" s="72"/>
      <c r="K35" s="72"/>
      <c r="L35" s="72">
        <f t="shared" si="2"/>
        <v>0</v>
      </c>
      <c r="M35" s="72"/>
      <c r="N35" s="72"/>
      <c r="O35" s="72">
        <f t="shared" si="3"/>
        <v>0</v>
      </c>
      <c r="P35" s="72"/>
      <c r="Q35" s="72"/>
      <c r="R35" s="72">
        <f t="shared" si="4"/>
        <v>0</v>
      </c>
      <c r="S35" s="72"/>
      <c r="T35" s="72"/>
      <c r="U35" s="72">
        <f t="shared" si="5"/>
        <v>0</v>
      </c>
      <c r="V35" s="72"/>
      <c r="W35" s="72"/>
      <c r="X35" s="72">
        <f t="shared" si="6"/>
        <v>0</v>
      </c>
      <c r="Y35" s="72"/>
      <c r="Z35" s="72"/>
      <c r="AA35" s="72">
        <f t="shared" si="7"/>
        <v>0</v>
      </c>
      <c r="AB35" s="72"/>
      <c r="AC35" s="72"/>
      <c r="AD35" s="72">
        <f t="shared" si="8"/>
        <v>0</v>
      </c>
      <c r="AE35" s="72"/>
      <c r="AF35" s="72"/>
      <c r="AG35" s="72">
        <f t="shared" si="9"/>
        <v>0</v>
      </c>
      <c r="AH35" s="72"/>
      <c r="AI35" s="72"/>
      <c r="AJ35" s="72">
        <f t="shared" si="10"/>
        <v>0</v>
      </c>
      <c r="AK35" s="72"/>
      <c r="AL35" s="72"/>
      <c r="AM35" s="72">
        <f t="shared" si="11"/>
        <v>0</v>
      </c>
      <c r="AN35" s="72"/>
      <c r="AO35" s="72"/>
      <c r="AP35" s="72">
        <f t="shared" si="12"/>
        <v>0</v>
      </c>
      <c r="AQ35" s="72"/>
      <c r="AR35" s="72"/>
      <c r="AS35" s="72">
        <f t="shared" si="13"/>
        <v>0</v>
      </c>
      <c r="AT35" s="72"/>
      <c r="AU35" s="72"/>
      <c r="AV35" s="72">
        <f t="shared" si="14"/>
        <v>0</v>
      </c>
      <c r="AW35" s="72"/>
      <c r="AX35" s="72"/>
      <c r="AY35" s="72">
        <f t="shared" si="15"/>
        <v>0</v>
      </c>
      <c r="AZ35" s="72"/>
      <c r="BA35" s="72"/>
      <c r="BB35" s="72">
        <f t="shared" si="16"/>
        <v>0</v>
      </c>
      <c r="BC35" s="72"/>
      <c r="BD35" s="72"/>
      <c r="BE35" s="72">
        <f t="shared" si="17"/>
        <v>0</v>
      </c>
      <c r="BF35" s="72"/>
      <c r="BG35" s="72"/>
      <c r="BH35" s="72">
        <f t="shared" si="18"/>
        <v>0</v>
      </c>
      <c r="BI35" s="72"/>
      <c r="BJ35" s="72"/>
      <c r="BK35" s="72">
        <f t="shared" si="19"/>
        <v>0</v>
      </c>
      <c r="BL35" s="72"/>
      <c r="BM35" s="72"/>
      <c r="BN35" s="72">
        <f t="shared" si="20"/>
        <v>0</v>
      </c>
      <c r="BO35" s="72"/>
      <c r="BP35" s="72"/>
      <c r="BQ35" s="72">
        <f t="shared" si="21"/>
        <v>0</v>
      </c>
      <c r="BR35" s="72"/>
      <c r="BS35" s="72"/>
      <c r="BT35" s="72">
        <f t="shared" si="22"/>
        <v>0</v>
      </c>
      <c r="BU35" s="72"/>
      <c r="BV35" s="72"/>
      <c r="BW35" s="72">
        <f t="shared" si="23"/>
        <v>0</v>
      </c>
      <c r="BX35" s="72"/>
      <c r="BY35" s="72"/>
      <c r="BZ35" s="72">
        <f t="shared" si="24"/>
        <v>0</v>
      </c>
      <c r="CA35" s="72"/>
      <c r="CB35" s="72"/>
      <c r="CC35" s="72">
        <f t="shared" si="25"/>
        <v>0</v>
      </c>
      <c r="CD35" s="72"/>
      <c r="CE35" s="72"/>
      <c r="CF35" s="72">
        <f t="shared" si="26"/>
        <v>0</v>
      </c>
      <c r="CG35" s="72"/>
      <c r="CH35" s="72"/>
      <c r="CI35" s="72">
        <f t="shared" si="27"/>
        <v>0</v>
      </c>
      <c r="CJ35" s="72"/>
      <c r="CK35" s="72"/>
    </row>
    <row r="36" spans="1:89">
      <c r="A36" s="45">
        <v>33</v>
      </c>
      <c r="B36" s="45">
        <v>91</v>
      </c>
      <c r="C36" s="72">
        <v>0</v>
      </c>
      <c r="D36" s="72"/>
      <c r="E36" s="72"/>
      <c r="F36" s="72">
        <f t="shared" si="0"/>
        <v>0</v>
      </c>
      <c r="G36" s="72"/>
      <c r="H36" s="72"/>
      <c r="I36" s="72">
        <f t="shared" si="1"/>
        <v>0</v>
      </c>
      <c r="J36" s="72"/>
      <c r="K36" s="72"/>
      <c r="L36" s="72">
        <f t="shared" si="2"/>
        <v>0</v>
      </c>
      <c r="M36" s="72"/>
      <c r="N36" s="72"/>
      <c r="O36" s="72">
        <f t="shared" si="3"/>
        <v>0</v>
      </c>
      <c r="P36" s="72"/>
      <c r="Q36" s="72"/>
      <c r="R36" s="72">
        <f t="shared" si="4"/>
        <v>0</v>
      </c>
      <c r="S36" s="72"/>
      <c r="T36" s="72"/>
      <c r="U36" s="72">
        <f t="shared" si="5"/>
        <v>0</v>
      </c>
      <c r="V36" s="72"/>
      <c r="W36" s="72"/>
      <c r="X36" s="72">
        <f t="shared" si="6"/>
        <v>0</v>
      </c>
      <c r="Y36" s="72"/>
      <c r="Z36" s="72"/>
      <c r="AA36" s="72">
        <f t="shared" si="7"/>
        <v>0</v>
      </c>
      <c r="AB36" s="72"/>
      <c r="AC36" s="72"/>
      <c r="AD36" s="72">
        <f t="shared" si="8"/>
        <v>0</v>
      </c>
      <c r="AE36" s="72"/>
      <c r="AF36" s="72"/>
      <c r="AG36" s="72">
        <f t="shared" si="9"/>
        <v>0</v>
      </c>
      <c r="AH36" s="72"/>
      <c r="AI36" s="72"/>
      <c r="AJ36" s="72">
        <f t="shared" si="10"/>
        <v>0</v>
      </c>
      <c r="AK36" s="72"/>
      <c r="AL36" s="72"/>
      <c r="AM36" s="72">
        <f t="shared" si="11"/>
        <v>0</v>
      </c>
      <c r="AN36" s="72"/>
      <c r="AO36" s="72"/>
      <c r="AP36" s="72">
        <f t="shared" si="12"/>
        <v>0</v>
      </c>
      <c r="AQ36" s="72"/>
      <c r="AR36" s="72"/>
      <c r="AS36" s="72">
        <f t="shared" si="13"/>
        <v>0</v>
      </c>
      <c r="AT36" s="72">
        <v>100</v>
      </c>
      <c r="AU36" s="72"/>
      <c r="AV36" s="72">
        <f t="shared" si="14"/>
        <v>100</v>
      </c>
      <c r="AW36" s="72">
        <v>100</v>
      </c>
      <c r="AX36" s="72"/>
      <c r="AY36" s="72">
        <f t="shared" si="15"/>
        <v>200</v>
      </c>
      <c r="AZ36" s="72">
        <v>100</v>
      </c>
      <c r="BA36" s="72"/>
      <c r="BB36" s="72">
        <f t="shared" si="16"/>
        <v>300</v>
      </c>
      <c r="BC36" s="72"/>
      <c r="BD36" s="72">
        <v>300</v>
      </c>
      <c r="BE36" s="72">
        <f t="shared" si="17"/>
        <v>0</v>
      </c>
      <c r="BF36" s="72"/>
      <c r="BG36" s="72"/>
      <c r="BH36" s="72">
        <f t="shared" si="18"/>
        <v>0</v>
      </c>
      <c r="BI36" s="72"/>
      <c r="BJ36" s="72"/>
      <c r="BK36" s="72">
        <f t="shared" si="19"/>
        <v>0</v>
      </c>
      <c r="BL36" s="72"/>
      <c r="BM36" s="72"/>
      <c r="BN36" s="72">
        <f t="shared" si="20"/>
        <v>0</v>
      </c>
      <c r="BO36" s="72"/>
      <c r="BP36" s="72"/>
      <c r="BQ36" s="72">
        <f t="shared" si="21"/>
        <v>0</v>
      </c>
      <c r="BR36" s="72"/>
      <c r="BS36" s="72"/>
      <c r="BT36" s="72">
        <f t="shared" si="22"/>
        <v>0</v>
      </c>
      <c r="BU36" s="72"/>
      <c r="BV36" s="72"/>
      <c r="BW36" s="72">
        <f t="shared" si="23"/>
        <v>0</v>
      </c>
      <c r="BX36" s="72"/>
      <c r="BY36" s="72"/>
      <c r="BZ36" s="72">
        <f t="shared" si="24"/>
        <v>0</v>
      </c>
      <c r="CA36" s="72"/>
      <c r="CB36" s="72"/>
      <c r="CC36" s="72">
        <f t="shared" si="25"/>
        <v>0</v>
      </c>
      <c r="CD36" s="72"/>
      <c r="CE36" s="72"/>
      <c r="CF36" s="72">
        <f t="shared" si="26"/>
        <v>0</v>
      </c>
      <c r="CG36" s="72"/>
      <c r="CH36" s="72"/>
      <c r="CI36" s="72">
        <f t="shared" si="27"/>
        <v>0</v>
      </c>
      <c r="CJ36" s="72"/>
      <c r="CK36" s="72"/>
    </row>
    <row r="37" spans="1:89" ht="12.75" customHeight="1">
      <c r="A37" s="45">
        <v>34</v>
      </c>
      <c r="B37" s="45">
        <v>92</v>
      </c>
      <c r="C37" s="72">
        <v>0</v>
      </c>
      <c r="D37" s="72"/>
      <c r="E37" s="72"/>
      <c r="F37" s="72">
        <f t="shared" si="0"/>
        <v>0</v>
      </c>
      <c r="G37" s="72"/>
      <c r="H37" s="72"/>
      <c r="I37" s="72">
        <f t="shared" si="1"/>
        <v>0</v>
      </c>
      <c r="J37" s="72"/>
      <c r="K37" s="72"/>
      <c r="L37" s="72">
        <f t="shared" si="2"/>
        <v>0</v>
      </c>
      <c r="M37" s="72"/>
      <c r="N37" s="72"/>
      <c r="O37" s="72">
        <f t="shared" si="3"/>
        <v>0</v>
      </c>
      <c r="P37" s="72"/>
      <c r="Q37" s="72"/>
      <c r="R37" s="72">
        <f t="shared" si="4"/>
        <v>0</v>
      </c>
      <c r="S37" s="72"/>
      <c r="T37" s="72"/>
      <c r="U37" s="72">
        <f t="shared" si="5"/>
        <v>0</v>
      </c>
      <c r="V37" s="72"/>
      <c r="W37" s="72"/>
      <c r="X37" s="72">
        <f t="shared" si="6"/>
        <v>0</v>
      </c>
      <c r="Y37" s="72"/>
      <c r="Z37" s="72"/>
      <c r="AA37" s="72">
        <f t="shared" si="7"/>
        <v>0</v>
      </c>
      <c r="AB37" s="72"/>
      <c r="AC37" s="72"/>
      <c r="AD37" s="72">
        <f t="shared" si="8"/>
        <v>0</v>
      </c>
      <c r="AE37" s="72"/>
      <c r="AF37" s="72"/>
      <c r="AG37" s="72">
        <f t="shared" si="9"/>
        <v>0</v>
      </c>
      <c r="AH37" s="72"/>
      <c r="AI37" s="72"/>
      <c r="AJ37" s="72">
        <f t="shared" si="10"/>
        <v>0</v>
      </c>
      <c r="AK37" s="72"/>
      <c r="AL37" s="72"/>
      <c r="AM37" s="72">
        <f t="shared" si="11"/>
        <v>0</v>
      </c>
      <c r="AN37" s="72"/>
      <c r="AO37" s="72"/>
      <c r="AP37" s="72">
        <f t="shared" si="12"/>
        <v>0</v>
      </c>
      <c r="AQ37" s="72"/>
      <c r="AR37" s="72"/>
      <c r="AS37" s="72">
        <f t="shared" si="13"/>
        <v>0</v>
      </c>
      <c r="AT37" s="72"/>
      <c r="AU37" s="72"/>
      <c r="AV37" s="72">
        <f t="shared" si="14"/>
        <v>0</v>
      </c>
      <c r="AW37" s="72"/>
      <c r="AX37" s="72"/>
      <c r="AY37" s="72">
        <f t="shared" si="15"/>
        <v>0</v>
      </c>
      <c r="AZ37" s="72"/>
      <c r="BA37" s="72"/>
      <c r="BB37" s="72">
        <f t="shared" si="16"/>
        <v>0</v>
      </c>
      <c r="BC37" s="72"/>
      <c r="BD37" s="72"/>
      <c r="BE37" s="72">
        <f t="shared" si="17"/>
        <v>0</v>
      </c>
      <c r="BF37" s="72"/>
      <c r="BG37" s="72"/>
      <c r="BH37" s="72">
        <f t="shared" si="18"/>
        <v>0</v>
      </c>
      <c r="BI37" s="72"/>
      <c r="BJ37" s="72"/>
      <c r="BK37" s="72">
        <f t="shared" si="19"/>
        <v>0</v>
      </c>
      <c r="BL37" s="72"/>
      <c r="BM37" s="72"/>
      <c r="BN37" s="72">
        <f t="shared" si="20"/>
        <v>0</v>
      </c>
      <c r="BO37" s="72"/>
      <c r="BP37" s="72"/>
      <c r="BQ37" s="72">
        <f t="shared" si="21"/>
        <v>0</v>
      </c>
      <c r="BR37" s="72"/>
      <c r="BS37" s="72"/>
      <c r="BT37" s="72">
        <f t="shared" si="22"/>
        <v>0</v>
      </c>
      <c r="BU37" s="72"/>
      <c r="BV37" s="72"/>
      <c r="BW37" s="72">
        <f t="shared" si="23"/>
        <v>0</v>
      </c>
      <c r="BX37" s="72"/>
      <c r="BY37" s="72"/>
      <c r="BZ37" s="72">
        <f t="shared" si="24"/>
        <v>0</v>
      </c>
      <c r="CA37" s="72"/>
      <c r="CB37" s="72"/>
      <c r="CC37" s="72">
        <f t="shared" si="25"/>
        <v>0</v>
      </c>
      <c r="CD37" s="72"/>
      <c r="CE37" s="72"/>
      <c r="CF37" s="72">
        <f t="shared" si="26"/>
        <v>0</v>
      </c>
      <c r="CG37" s="72"/>
      <c r="CH37" s="72"/>
      <c r="CI37" s="72">
        <f t="shared" si="27"/>
        <v>0</v>
      </c>
      <c r="CJ37" s="72"/>
      <c r="CK37" s="72"/>
    </row>
    <row r="38" spans="1:89" ht="12.75" customHeight="1">
      <c r="A38" s="45">
        <v>35</v>
      </c>
      <c r="B38" s="45">
        <v>93</v>
      </c>
      <c r="C38" s="72">
        <v>0</v>
      </c>
      <c r="D38" s="72"/>
      <c r="E38" s="72"/>
      <c r="F38" s="72">
        <f t="shared" si="0"/>
        <v>0</v>
      </c>
      <c r="G38" s="72"/>
      <c r="H38" s="72"/>
      <c r="I38" s="72">
        <f t="shared" si="1"/>
        <v>0</v>
      </c>
      <c r="J38" s="72"/>
      <c r="K38" s="72"/>
      <c r="L38" s="72">
        <f t="shared" si="2"/>
        <v>0</v>
      </c>
      <c r="M38" s="72"/>
      <c r="N38" s="72"/>
      <c r="O38" s="72">
        <f t="shared" si="3"/>
        <v>0</v>
      </c>
      <c r="P38" s="72"/>
      <c r="Q38" s="72"/>
      <c r="R38" s="72">
        <f t="shared" si="4"/>
        <v>0</v>
      </c>
      <c r="S38" s="72"/>
      <c r="T38" s="72"/>
      <c r="U38" s="72">
        <f t="shared" si="5"/>
        <v>0</v>
      </c>
      <c r="V38" s="72"/>
      <c r="W38" s="72"/>
      <c r="X38" s="72">
        <f t="shared" si="6"/>
        <v>0</v>
      </c>
      <c r="Y38" s="72"/>
      <c r="Z38" s="72"/>
      <c r="AA38" s="72">
        <f t="shared" si="7"/>
        <v>0</v>
      </c>
      <c r="AB38" s="72"/>
      <c r="AC38" s="72"/>
      <c r="AD38" s="72">
        <f t="shared" si="8"/>
        <v>0</v>
      </c>
      <c r="AE38" s="72"/>
      <c r="AF38" s="72"/>
      <c r="AG38" s="72">
        <f t="shared" si="9"/>
        <v>0</v>
      </c>
      <c r="AH38" s="72"/>
      <c r="AI38" s="72"/>
      <c r="AJ38" s="72">
        <f t="shared" si="10"/>
        <v>0</v>
      </c>
      <c r="AK38" s="72"/>
      <c r="AL38" s="72"/>
      <c r="AM38" s="72">
        <f t="shared" si="11"/>
        <v>0</v>
      </c>
      <c r="AN38" s="72"/>
      <c r="AO38" s="72"/>
      <c r="AP38" s="72">
        <f t="shared" si="12"/>
        <v>0</v>
      </c>
      <c r="AQ38" s="72"/>
      <c r="AR38" s="72"/>
      <c r="AS38" s="72">
        <f t="shared" si="13"/>
        <v>0</v>
      </c>
      <c r="AT38" s="72"/>
      <c r="AU38" s="72"/>
      <c r="AV38" s="72">
        <f t="shared" si="14"/>
        <v>0</v>
      </c>
      <c r="AW38" s="72"/>
      <c r="AX38" s="72"/>
      <c r="AY38" s="72">
        <f t="shared" si="15"/>
        <v>0</v>
      </c>
      <c r="AZ38" s="72"/>
      <c r="BA38" s="72"/>
      <c r="BB38" s="72">
        <f t="shared" si="16"/>
        <v>0</v>
      </c>
      <c r="BC38" s="72"/>
      <c r="BD38" s="72"/>
      <c r="BE38" s="72">
        <f t="shared" si="17"/>
        <v>0</v>
      </c>
      <c r="BF38" s="72"/>
      <c r="BG38" s="72"/>
      <c r="BH38" s="72">
        <f t="shared" si="18"/>
        <v>0</v>
      </c>
      <c r="BI38" s="72"/>
      <c r="BJ38" s="72"/>
      <c r="BK38" s="72">
        <f t="shared" si="19"/>
        <v>0</v>
      </c>
      <c r="BL38" s="72"/>
      <c r="BM38" s="72"/>
      <c r="BN38" s="72">
        <f t="shared" si="20"/>
        <v>0</v>
      </c>
      <c r="BO38" s="72"/>
      <c r="BP38" s="72"/>
      <c r="BQ38" s="72">
        <f t="shared" si="21"/>
        <v>0</v>
      </c>
      <c r="BR38" s="72"/>
      <c r="BS38" s="72"/>
      <c r="BT38" s="72">
        <f t="shared" si="22"/>
        <v>0</v>
      </c>
      <c r="BU38" s="72"/>
      <c r="BV38" s="72"/>
      <c r="BW38" s="72">
        <f t="shared" si="23"/>
        <v>0</v>
      </c>
      <c r="BX38" s="72"/>
      <c r="BY38" s="72"/>
      <c r="BZ38" s="72">
        <f t="shared" si="24"/>
        <v>0</v>
      </c>
      <c r="CA38" s="72"/>
      <c r="CB38" s="72"/>
      <c r="CC38" s="72">
        <f t="shared" si="25"/>
        <v>0</v>
      </c>
      <c r="CD38" s="72"/>
      <c r="CE38" s="72"/>
      <c r="CF38" s="72">
        <f t="shared" si="26"/>
        <v>0</v>
      </c>
      <c r="CG38" s="72"/>
      <c r="CH38" s="72"/>
      <c r="CI38" s="72">
        <f t="shared" si="27"/>
        <v>0</v>
      </c>
      <c r="CJ38" s="72"/>
      <c r="CK38" s="72"/>
    </row>
    <row r="39" spans="1:89" ht="12.75" customHeight="1">
      <c r="A39" s="45">
        <v>36</v>
      </c>
      <c r="B39" s="45">
        <v>94</v>
      </c>
      <c r="C39" s="72">
        <v>0</v>
      </c>
      <c r="D39" s="72"/>
      <c r="E39" s="72"/>
      <c r="F39" s="72">
        <f t="shared" si="0"/>
        <v>0</v>
      </c>
      <c r="G39" s="72"/>
      <c r="H39" s="72"/>
      <c r="I39" s="72">
        <f t="shared" si="1"/>
        <v>0</v>
      </c>
      <c r="J39" s="72"/>
      <c r="K39" s="72"/>
      <c r="L39" s="72">
        <f t="shared" si="2"/>
        <v>0</v>
      </c>
      <c r="M39" s="72"/>
      <c r="N39" s="72"/>
      <c r="O39" s="72">
        <f t="shared" si="3"/>
        <v>0</v>
      </c>
      <c r="P39" s="72"/>
      <c r="Q39" s="72"/>
      <c r="R39" s="72">
        <f t="shared" si="4"/>
        <v>0</v>
      </c>
      <c r="S39" s="72"/>
      <c r="T39" s="72"/>
      <c r="U39" s="72">
        <f t="shared" si="5"/>
        <v>0</v>
      </c>
      <c r="V39" s="72"/>
      <c r="W39" s="72"/>
      <c r="X39" s="72">
        <f t="shared" si="6"/>
        <v>0</v>
      </c>
      <c r="Y39" s="72"/>
      <c r="Z39" s="72"/>
      <c r="AA39" s="72">
        <f t="shared" si="7"/>
        <v>0</v>
      </c>
      <c r="AB39" s="72"/>
      <c r="AC39" s="72"/>
      <c r="AD39" s="72">
        <f t="shared" si="8"/>
        <v>0</v>
      </c>
      <c r="AE39" s="72"/>
      <c r="AF39" s="72"/>
      <c r="AG39" s="72">
        <f t="shared" si="9"/>
        <v>0</v>
      </c>
      <c r="AH39" s="72"/>
      <c r="AI39" s="72"/>
      <c r="AJ39" s="72">
        <f t="shared" si="10"/>
        <v>0</v>
      </c>
      <c r="AK39" s="72"/>
      <c r="AL39" s="72"/>
      <c r="AM39" s="72">
        <f t="shared" si="11"/>
        <v>0</v>
      </c>
      <c r="AN39" s="72"/>
      <c r="AO39" s="72"/>
      <c r="AP39" s="72">
        <f t="shared" si="12"/>
        <v>0</v>
      </c>
      <c r="AQ39" s="72"/>
      <c r="AR39" s="72"/>
      <c r="AS39" s="72">
        <f t="shared" si="13"/>
        <v>0</v>
      </c>
      <c r="AT39" s="72"/>
      <c r="AU39" s="72"/>
      <c r="AV39" s="72">
        <f t="shared" si="14"/>
        <v>0</v>
      </c>
      <c r="AW39" s="72"/>
      <c r="AX39" s="72"/>
      <c r="AY39" s="72">
        <f t="shared" si="15"/>
        <v>0</v>
      </c>
      <c r="AZ39" s="72"/>
      <c r="BA39" s="72"/>
      <c r="BB39" s="72">
        <f t="shared" si="16"/>
        <v>0</v>
      </c>
      <c r="BC39" s="72"/>
      <c r="BD39" s="72"/>
      <c r="BE39" s="72">
        <f t="shared" si="17"/>
        <v>0</v>
      </c>
      <c r="BF39" s="72"/>
      <c r="BG39" s="72"/>
      <c r="BH39" s="72">
        <f t="shared" si="18"/>
        <v>0</v>
      </c>
      <c r="BI39" s="72"/>
      <c r="BJ39" s="72"/>
      <c r="BK39" s="72">
        <f t="shared" si="19"/>
        <v>0</v>
      </c>
      <c r="BL39" s="72"/>
      <c r="BM39" s="72"/>
      <c r="BN39" s="72">
        <f t="shared" si="20"/>
        <v>0</v>
      </c>
      <c r="BO39" s="72"/>
      <c r="BP39" s="72"/>
      <c r="BQ39" s="72">
        <f t="shared" si="21"/>
        <v>0</v>
      </c>
      <c r="BR39" s="72"/>
      <c r="BS39" s="72"/>
      <c r="BT39" s="72">
        <f t="shared" si="22"/>
        <v>0</v>
      </c>
      <c r="BU39" s="72"/>
      <c r="BV39" s="72"/>
      <c r="BW39" s="72">
        <f t="shared" si="23"/>
        <v>0</v>
      </c>
      <c r="BX39" s="72"/>
      <c r="BY39" s="72"/>
      <c r="BZ39" s="72">
        <f t="shared" si="24"/>
        <v>0</v>
      </c>
      <c r="CA39" s="72"/>
      <c r="CB39" s="72"/>
      <c r="CC39" s="72">
        <f t="shared" si="25"/>
        <v>0</v>
      </c>
      <c r="CD39" s="72"/>
      <c r="CE39" s="72"/>
      <c r="CF39" s="72">
        <f t="shared" si="26"/>
        <v>0</v>
      </c>
      <c r="CG39" s="72"/>
      <c r="CH39" s="72"/>
      <c r="CI39" s="72">
        <f t="shared" si="27"/>
        <v>0</v>
      </c>
      <c r="CJ39" s="72"/>
      <c r="CK39" s="72"/>
    </row>
    <row r="40" spans="1:89">
      <c r="A40" s="45">
        <v>37</v>
      </c>
      <c r="B40" s="45" t="s">
        <v>38</v>
      </c>
      <c r="C40" s="72">
        <v>0</v>
      </c>
      <c r="D40" s="72"/>
      <c r="E40" s="72"/>
      <c r="F40" s="72">
        <f t="shared" si="0"/>
        <v>0</v>
      </c>
      <c r="G40" s="72"/>
      <c r="H40" s="72"/>
      <c r="I40" s="72">
        <f t="shared" si="1"/>
        <v>0</v>
      </c>
      <c r="J40" s="72"/>
      <c r="K40" s="72"/>
      <c r="L40" s="72">
        <f t="shared" si="2"/>
        <v>0</v>
      </c>
      <c r="M40" s="72"/>
      <c r="N40" s="72"/>
      <c r="O40" s="72">
        <f t="shared" si="3"/>
        <v>0</v>
      </c>
      <c r="P40" s="72"/>
      <c r="Q40" s="72"/>
      <c r="R40" s="72">
        <f t="shared" si="4"/>
        <v>0</v>
      </c>
      <c r="S40" s="72"/>
      <c r="T40" s="72"/>
      <c r="U40" s="72">
        <f t="shared" si="5"/>
        <v>0</v>
      </c>
      <c r="V40" s="72"/>
      <c r="W40" s="72"/>
      <c r="X40" s="72">
        <f t="shared" si="6"/>
        <v>0</v>
      </c>
      <c r="Y40" s="72"/>
      <c r="Z40" s="72"/>
      <c r="AA40" s="72">
        <f t="shared" si="7"/>
        <v>0</v>
      </c>
      <c r="AB40" s="72"/>
      <c r="AC40" s="72"/>
      <c r="AD40" s="72">
        <f t="shared" si="8"/>
        <v>0</v>
      </c>
      <c r="AE40" s="72"/>
      <c r="AF40" s="72"/>
      <c r="AG40" s="72">
        <f t="shared" si="9"/>
        <v>0</v>
      </c>
      <c r="AH40" s="72"/>
      <c r="AI40" s="72"/>
      <c r="AJ40" s="72">
        <f t="shared" si="10"/>
        <v>0</v>
      </c>
      <c r="AK40" s="72"/>
      <c r="AL40" s="72"/>
      <c r="AM40" s="72">
        <f t="shared" si="11"/>
        <v>0</v>
      </c>
      <c r="AN40" s="72"/>
      <c r="AO40" s="72"/>
      <c r="AP40" s="72">
        <f t="shared" si="12"/>
        <v>0</v>
      </c>
      <c r="AQ40" s="72"/>
      <c r="AR40" s="72"/>
      <c r="AS40" s="72">
        <f t="shared" si="13"/>
        <v>0</v>
      </c>
      <c r="AT40" s="72"/>
      <c r="AU40" s="72"/>
      <c r="AV40" s="72">
        <f t="shared" si="14"/>
        <v>0</v>
      </c>
      <c r="AW40" s="72"/>
      <c r="AX40" s="72"/>
      <c r="AY40" s="72">
        <f t="shared" si="15"/>
        <v>0</v>
      </c>
      <c r="AZ40" s="72"/>
      <c r="BA40" s="72"/>
      <c r="BB40" s="72">
        <f t="shared" si="16"/>
        <v>0</v>
      </c>
      <c r="BC40" s="72"/>
      <c r="BD40" s="72"/>
      <c r="BE40" s="72">
        <f t="shared" si="17"/>
        <v>0</v>
      </c>
      <c r="BF40" s="72"/>
      <c r="BG40" s="72"/>
      <c r="BH40" s="72">
        <f t="shared" si="18"/>
        <v>0</v>
      </c>
      <c r="BI40" s="72"/>
      <c r="BJ40" s="72"/>
      <c r="BK40" s="72">
        <f t="shared" si="19"/>
        <v>0</v>
      </c>
      <c r="BL40" s="72"/>
      <c r="BM40" s="72"/>
      <c r="BN40" s="72">
        <f t="shared" si="20"/>
        <v>0</v>
      </c>
      <c r="BO40" s="72"/>
      <c r="BP40" s="72"/>
      <c r="BQ40" s="72">
        <f t="shared" si="21"/>
        <v>0</v>
      </c>
      <c r="BR40" s="72"/>
      <c r="BS40" s="72"/>
      <c r="BT40" s="72">
        <f t="shared" si="22"/>
        <v>0</v>
      </c>
      <c r="BU40" s="72"/>
      <c r="BV40" s="72"/>
      <c r="BW40" s="72">
        <f t="shared" si="23"/>
        <v>0</v>
      </c>
      <c r="BX40" s="72"/>
      <c r="BY40" s="72"/>
      <c r="BZ40" s="72">
        <f t="shared" si="24"/>
        <v>0</v>
      </c>
      <c r="CA40" s="72"/>
      <c r="CB40" s="72"/>
      <c r="CC40" s="72">
        <f t="shared" si="25"/>
        <v>0</v>
      </c>
      <c r="CD40" s="72"/>
      <c r="CE40" s="72"/>
      <c r="CF40" s="72">
        <f t="shared" si="26"/>
        <v>0</v>
      </c>
      <c r="CG40" s="72"/>
      <c r="CH40" s="72"/>
      <c r="CI40" s="72">
        <f t="shared" si="27"/>
        <v>0</v>
      </c>
      <c r="CJ40" s="72"/>
      <c r="CK40" s="72"/>
    </row>
    <row r="41" spans="1:89">
      <c r="A41" s="45">
        <v>38</v>
      </c>
      <c r="B41" s="45" t="s">
        <v>27</v>
      </c>
      <c r="C41" s="72">
        <v>0</v>
      </c>
      <c r="D41" s="72"/>
      <c r="E41" s="72"/>
      <c r="F41" s="72">
        <f t="shared" si="0"/>
        <v>0</v>
      </c>
      <c r="G41" s="72"/>
      <c r="H41" s="72"/>
      <c r="I41" s="72">
        <f t="shared" si="1"/>
        <v>0</v>
      </c>
      <c r="J41" s="72"/>
      <c r="K41" s="72"/>
      <c r="L41" s="72">
        <f t="shared" si="2"/>
        <v>0</v>
      </c>
      <c r="M41" s="72"/>
      <c r="N41" s="72"/>
      <c r="O41" s="72">
        <f t="shared" si="3"/>
        <v>0</v>
      </c>
      <c r="P41" s="72"/>
      <c r="Q41" s="72"/>
      <c r="R41" s="72">
        <f t="shared" si="4"/>
        <v>0</v>
      </c>
      <c r="S41" s="72"/>
      <c r="T41" s="72"/>
      <c r="U41" s="72">
        <f t="shared" si="5"/>
        <v>0</v>
      </c>
      <c r="V41" s="72"/>
      <c r="W41" s="72"/>
      <c r="X41" s="72">
        <f t="shared" si="6"/>
        <v>0</v>
      </c>
      <c r="Y41" s="72"/>
      <c r="Z41" s="72"/>
      <c r="AA41" s="72">
        <f t="shared" si="7"/>
        <v>0</v>
      </c>
      <c r="AB41" s="72"/>
      <c r="AC41" s="72"/>
      <c r="AD41" s="72">
        <f t="shared" si="8"/>
        <v>0</v>
      </c>
      <c r="AE41" s="72"/>
      <c r="AF41" s="72"/>
      <c r="AG41" s="72">
        <f t="shared" si="9"/>
        <v>0</v>
      </c>
      <c r="AH41" s="72"/>
      <c r="AI41" s="72"/>
      <c r="AJ41" s="72">
        <f t="shared" si="10"/>
        <v>0</v>
      </c>
      <c r="AK41" s="72"/>
      <c r="AL41" s="72"/>
      <c r="AM41" s="72">
        <f t="shared" si="11"/>
        <v>0</v>
      </c>
      <c r="AN41" s="72"/>
      <c r="AO41" s="72"/>
      <c r="AP41" s="72">
        <f t="shared" si="12"/>
        <v>0</v>
      </c>
      <c r="AQ41" s="72"/>
      <c r="AR41" s="72"/>
      <c r="AS41" s="72">
        <f t="shared" si="13"/>
        <v>0</v>
      </c>
      <c r="AT41" s="72"/>
      <c r="AU41" s="72"/>
      <c r="AV41" s="72">
        <f t="shared" si="14"/>
        <v>0</v>
      </c>
      <c r="AW41" s="72"/>
      <c r="AX41" s="72"/>
      <c r="AY41" s="72">
        <f t="shared" si="15"/>
        <v>0</v>
      </c>
      <c r="AZ41" s="72"/>
      <c r="BA41" s="72"/>
      <c r="BB41" s="72">
        <f t="shared" si="16"/>
        <v>0</v>
      </c>
      <c r="BC41" s="72"/>
      <c r="BD41" s="72"/>
      <c r="BE41" s="72">
        <f t="shared" si="17"/>
        <v>0</v>
      </c>
      <c r="BF41" s="72"/>
      <c r="BG41" s="72"/>
      <c r="BH41" s="72">
        <f t="shared" si="18"/>
        <v>0</v>
      </c>
      <c r="BI41" s="72"/>
      <c r="BJ41" s="72"/>
      <c r="BK41" s="72">
        <f t="shared" si="19"/>
        <v>0</v>
      </c>
      <c r="BL41" s="72"/>
      <c r="BM41" s="72"/>
      <c r="BN41" s="72">
        <f t="shared" si="20"/>
        <v>0</v>
      </c>
      <c r="BO41" s="72"/>
      <c r="BP41" s="72"/>
      <c r="BQ41" s="72">
        <f t="shared" si="21"/>
        <v>0</v>
      </c>
      <c r="BR41" s="72"/>
      <c r="BS41" s="72"/>
      <c r="BT41" s="72">
        <f t="shared" si="22"/>
        <v>0</v>
      </c>
      <c r="BU41" s="72"/>
      <c r="BV41" s="72"/>
      <c r="BW41" s="72">
        <f t="shared" si="23"/>
        <v>0</v>
      </c>
      <c r="BX41" s="72"/>
      <c r="BY41" s="72"/>
      <c r="BZ41" s="72">
        <f t="shared" si="24"/>
        <v>0</v>
      </c>
      <c r="CA41" s="72"/>
      <c r="CB41" s="72"/>
      <c r="CC41" s="72">
        <f t="shared" si="25"/>
        <v>0</v>
      </c>
      <c r="CD41" s="72"/>
      <c r="CE41" s="72"/>
      <c r="CF41" s="72">
        <f t="shared" si="26"/>
        <v>0</v>
      </c>
      <c r="CG41" s="72"/>
      <c r="CH41" s="72"/>
      <c r="CI41" s="72">
        <f t="shared" si="27"/>
        <v>0</v>
      </c>
      <c r="CJ41" s="72"/>
      <c r="CK41" s="72"/>
    </row>
    <row r="42" spans="1:89">
      <c r="A42" s="45">
        <v>39</v>
      </c>
      <c r="B42" s="45" t="s">
        <v>66</v>
      </c>
      <c r="C42" s="72">
        <v>0</v>
      </c>
      <c r="D42" s="72"/>
      <c r="E42" s="72"/>
      <c r="F42" s="72">
        <f t="shared" si="0"/>
        <v>0</v>
      </c>
      <c r="G42" s="72"/>
      <c r="H42" s="72"/>
      <c r="I42" s="72">
        <f t="shared" si="1"/>
        <v>0</v>
      </c>
      <c r="J42" s="72"/>
      <c r="K42" s="72"/>
      <c r="L42" s="72">
        <f t="shared" si="2"/>
        <v>0</v>
      </c>
      <c r="M42" s="72"/>
      <c r="N42" s="72"/>
      <c r="O42" s="72">
        <f t="shared" si="3"/>
        <v>0</v>
      </c>
      <c r="P42" s="72"/>
      <c r="Q42" s="72"/>
      <c r="R42" s="72">
        <f t="shared" si="4"/>
        <v>0</v>
      </c>
      <c r="S42" s="72"/>
      <c r="T42" s="72"/>
      <c r="U42" s="72">
        <f t="shared" si="5"/>
        <v>0</v>
      </c>
      <c r="V42" s="72"/>
      <c r="W42" s="72"/>
      <c r="X42" s="72">
        <f t="shared" si="6"/>
        <v>0</v>
      </c>
      <c r="Y42" s="72"/>
      <c r="Z42" s="72"/>
      <c r="AA42" s="72">
        <f t="shared" si="7"/>
        <v>0</v>
      </c>
      <c r="AB42" s="72"/>
      <c r="AC42" s="72"/>
      <c r="AD42" s="72">
        <f t="shared" si="8"/>
        <v>0</v>
      </c>
      <c r="AE42" s="72"/>
      <c r="AF42" s="72"/>
      <c r="AG42" s="72">
        <f t="shared" si="9"/>
        <v>0</v>
      </c>
      <c r="AH42" s="72"/>
      <c r="AI42" s="72"/>
      <c r="AJ42" s="72">
        <f t="shared" si="10"/>
        <v>0</v>
      </c>
      <c r="AK42" s="72"/>
      <c r="AL42" s="72"/>
      <c r="AM42" s="72">
        <f t="shared" si="11"/>
        <v>0</v>
      </c>
      <c r="AN42" s="72"/>
      <c r="AO42" s="72"/>
      <c r="AP42" s="72">
        <f t="shared" si="12"/>
        <v>0</v>
      </c>
      <c r="AQ42" s="72"/>
      <c r="AR42" s="72"/>
      <c r="AS42" s="72">
        <f t="shared" si="13"/>
        <v>0</v>
      </c>
      <c r="AT42" s="72">
        <v>25</v>
      </c>
      <c r="AU42" s="72"/>
      <c r="AV42" s="72">
        <f t="shared" si="14"/>
        <v>25</v>
      </c>
      <c r="AW42" s="72">
        <v>25</v>
      </c>
      <c r="AX42" s="72"/>
      <c r="AY42" s="72">
        <f t="shared" si="15"/>
        <v>50</v>
      </c>
      <c r="AZ42" s="72">
        <v>25</v>
      </c>
      <c r="BA42" s="72"/>
      <c r="BB42" s="72">
        <f t="shared" si="16"/>
        <v>75</v>
      </c>
      <c r="BC42" s="72"/>
      <c r="BD42" s="72">
        <v>75</v>
      </c>
      <c r="BE42" s="72">
        <f t="shared" si="17"/>
        <v>0</v>
      </c>
      <c r="BF42" s="72"/>
      <c r="BG42" s="72"/>
      <c r="BH42" s="72">
        <f t="shared" si="18"/>
        <v>0</v>
      </c>
      <c r="BI42" s="72"/>
      <c r="BJ42" s="72"/>
      <c r="BK42" s="72">
        <f t="shared" si="19"/>
        <v>0</v>
      </c>
      <c r="BL42" s="72"/>
      <c r="BM42" s="72"/>
      <c r="BN42" s="72">
        <f t="shared" si="20"/>
        <v>0</v>
      </c>
      <c r="BO42" s="72"/>
      <c r="BP42" s="72"/>
      <c r="BQ42" s="72">
        <f t="shared" si="21"/>
        <v>0</v>
      </c>
      <c r="BR42" s="72"/>
      <c r="BS42" s="72"/>
      <c r="BT42" s="72">
        <f t="shared" si="22"/>
        <v>0</v>
      </c>
      <c r="BU42" s="72"/>
      <c r="BV42" s="72"/>
      <c r="BW42" s="72">
        <f t="shared" si="23"/>
        <v>0</v>
      </c>
      <c r="BX42" s="72"/>
      <c r="BY42" s="72"/>
      <c r="BZ42" s="72">
        <f t="shared" si="24"/>
        <v>0</v>
      </c>
      <c r="CA42" s="72"/>
      <c r="CB42" s="72"/>
      <c r="CC42" s="72">
        <f t="shared" si="25"/>
        <v>0</v>
      </c>
      <c r="CD42" s="72"/>
      <c r="CE42" s="72"/>
      <c r="CF42" s="72">
        <f t="shared" si="26"/>
        <v>0</v>
      </c>
      <c r="CG42" s="72"/>
      <c r="CH42" s="72"/>
      <c r="CI42" s="72">
        <f t="shared" si="27"/>
        <v>0</v>
      </c>
      <c r="CJ42" s="72"/>
      <c r="CK42" s="72"/>
    </row>
    <row r="43" spans="1:89">
      <c r="A43" s="45">
        <v>40</v>
      </c>
      <c r="B43" s="45" t="s">
        <v>36</v>
      </c>
      <c r="C43" s="72">
        <v>0</v>
      </c>
      <c r="D43" s="72"/>
      <c r="E43" s="72"/>
      <c r="F43" s="72">
        <f t="shared" si="0"/>
        <v>0</v>
      </c>
      <c r="G43" s="72"/>
      <c r="H43" s="72"/>
      <c r="I43" s="72">
        <f t="shared" si="1"/>
        <v>0</v>
      </c>
      <c r="J43" s="72"/>
      <c r="K43" s="72"/>
      <c r="L43" s="72">
        <f t="shared" si="2"/>
        <v>0</v>
      </c>
      <c r="M43" s="72"/>
      <c r="N43" s="72"/>
      <c r="O43" s="72">
        <f t="shared" si="3"/>
        <v>0</v>
      </c>
      <c r="P43" s="72">
        <v>25</v>
      </c>
      <c r="Q43" s="72"/>
      <c r="R43" s="72">
        <f t="shared" si="4"/>
        <v>25</v>
      </c>
      <c r="S43" s="72">
        <v>25</v>
      </c>
      <c r="T43" s="72"/>
      <c r="U43" s="72">
        <f t="shared" si="5"/>
        <v>50</v>
      </c>
      <c r="V43" s="72"/>
      <c r="W43" s="72"/>
      <c r="X43" s="72">
        <f t="shared" si="6"/>
        <v>50</v>
      </c>
      <c r="Y43" s="72">
        <v>25</v>
      </c>
      <c r="Z43" s="72"/>
      <c r="AA43" s="72">
        <f t="shared" si="7"/>
        <v>75</v>
      </c>
      <c r="AB43" s="72"/>
      <c r="AC43" s="72"/>
      <c r="AD43" s="72">
        <f t="shared" si="8"/>
        <v>75</v>
      </c>
      <c r="AE43" s="72"/>
      <c r="AF43" s="72"/>
      <c r="AG43" s="72">
        <f t="shared" si="9"/>
        <v>75</v>
      </c>
      <c r="AH43" s="72"/>
      <c r="AI43" s="72"/>
      <c r="AJ43" s="72">
        <f t="shared" si="10"/>
        <v>75</v>
      </c>
      <c r="AK43" s="72"/>
      <c r="AL43" s="72"/>
      <c r="AM43" s="72">
        <f t="shared" si="11"/>
        <v>75</v>
      </c>
      <c r="AN43" s="72"/>
      <c r="AO43" s="72"/>
      <c r="AP43" s="72">
        <f t="shared" si="12"/>
        <v>75</v>
      </c>
      <c r="AQ43" s="72"/>
      <c r="AR43" s="72"/>
      <c r="AS43" s="72">
        <f t="shared" si="13"/>
        <v>75</v>
      </c>
      <c r="AT43" s="72">
        <v>25</v>
      </c>
      <c r="AU43" s="72"/>
      <c r="AV43" s="72">
        <f t="shared" si="14"/>
        <v>100</v>
      </c>
      <c r="AW43" s="72">
        <v>25</v>
      </c>
      <c r="AX43" s="72"/>
      <c r="AY43" s="72">
        <f t="shared" si="15"/>
        <v>125</v>
      </c>
      <c r="AZ43" s="72">
        <v>25</v>
      </c>
      <c r="BA43" s="72"/>
      <c r="BB43" s="72">
        <f t="shared" si="16"/>
        <v>150</v>
      </c>
      <c r="BC43" s="72"/>
      <c r="BD43" s="72"/>
      <c r="BE43" s="72">
        <f t="shared" si="17"/>
        <v>150</v>
      </c>
      <c r="BF43" s="72"/>
      <c r="BG43" s="72"/>
      <c r="BH43" s="72">
        <f t="shared" si="18"/>
        <v>150</v>
      </c>
      <c r="BI43" s="72"/>
      <c r="BJ43" s="72"/>
      <c r="BK43" s="72">
        <f t="shared" si="19"/>
        <v>150</v>
      </c>
      <c r="BL43" s="72"/>
      <c r="BM43" s="72"/>
      <c r="BN43" s="72">
        <f t="shared" si="20"/>
        <v>150</v>
      </c>
      <c r="BO43" s="72">
        <v>25</v>
      </c>
      <c r="BP43" s="72">
        <v>150</v>
      </c>
      <c r="BQ43" s="72">
        <v>0</v>
      </c>
      <c r="BR43" s="72"/>
      <c r="BS43" s="72"/>
      <c r="BT43" s="72">
        <f t="shared" si="22"/>
        <v>0</v>
      </c>
      <c r="BU43" s="72"/>
      <c r="BV43" s="72"/>
      <c r="BW43" s="72">
        <f t="shared" si="23"/>
        <v>0</v>
      </c>
      <c r="BX43" s="72"/>
      <c r="BY43" s="72"/>
      <c r="BZ43" s="72">
        <f t="shared" si="24"/>
        <v>0</v>
      </c>
      <c r="CA43" s="72"/>
      <c r="CB43" s="72"/>
      <c r="CC43" s="72">
        <f t="shared" si="25"/>
        <v>0</v>
      </c>
      <c r="CD43" s="72"/>
      <c r="CE43" s="72"/>
      <c r="CF43" s="72">
        <f t="shared" si="26"/>
        <v>0</v>
      </c>
      <c r="CG43" s="72"/>
      <c r="CH43" s="72"/>
      <c r="CI43" s="72">
        <f t="shared" si="27"/>
        <v>0</v>
      </c>
      <c r="CJ43" s="72"/>
      <c r="CK43" s="72"/>
    </row>
    <row r="44" spans="1:89">
      <c r="A44" s="45">
        <v>41</v>
      </c>
      <c r="B44" s="45" t="s">
        <v>77</v>
      </c>
      <c r="C44" s="72">
        <v>0</v>
      </c>
      <c r="D44" s="72"/>
      <c r="E44" s="72"/>
      <c r="F44" s="72">
        <f t="shared" si="0"/>
        <v>0</v>
      </c>
      <c r="G44" s="72"/>
      <c r="H44" s="72"/>
      <c r="I44" s="72">
        <f t="shared" si="1"/>
        <v>0</v>
      </c>
      <c r="J44" s="72"/>
      <c r="K44" s="72"/>
      <c r="L44" s="72">
        <f t="shared" si="2"/>
        <v>0</v>
      </c>
      <c r="M44" s="72"/>
      <c r="N44" s="72"/>
      <c r="O44" s="72">
        <f t="shared" si="3"/>
        <v>0</v>
      </c>
      <c r="P44" s="72">
        <v>25</v>
      </c>
      <c r="Q44" s="72"/>
      <c r="R44" s="72">
        <f t="shared" si="4"/>
        <v>25</v>
      </c>
      <c r="S44" s="72"/>
      <c r="T44" s="72"/>
      <c r="U44" s="72">
        <f t="shared" si="5"/>
        <v>25</v>
      </c>
      <c r="V44" s="72">
        <v>25</v>
      </c>
      <c r="W44" s="72"/>
      <c r="X44" s="72">
        <f t="shared" si="6"/>
        <v>50</v>
      </c>
      <c r="Y44" s="72">
        <v>25</v>
      </c>
      <c r="Z44" s="72"/>
      <c r="AA44" s="72">
        <f t="shared" si="7"/>
        <v>75</v>
      </c>
      <c r="AB44" s="72"/>
      <c r="AC44" s="72"/>
      <c r="AD44" s="72">
        <f t="shared" si="8"/>
        <v>75</v>
      </c>
      <c r="AE44" s="72"/>
      <c r="AF44" s="72"/>
      <c r="AG44" s="72">
        <f t="shared" si="9"/>
        <v>75</v>
      </c>
      <c r="AH44" s="72"/>
      <c r="AI44" s="72"/>
      <c r="AJ44" s="72">
        <f t="shared" si="10"/>
        <v>75</v>
      </c>
      <c r="AK44" s="72"/>
      <c r="AL44" s="72"/>
      <c r="AM44" s="72">
        <f t="shared" si="11"/>
        <v>75</v>
      </c>
      <c r="AN44" s="72"/>
      <c r="AO44" s="72"/>
      <c r="AP44" s="72">
        <f t="shared" si="12"/>
        <v>75</v>
      </c>
      <c r="AQ44" s="72">
        <v>25</v>
      </c>
      <c r="AR44" s="72"/>
      <c r="AS44" s="72">
        <f t="shared" si="13"/>
        <v>100</v>
      </c>
      <c r="AT44" s="72">
        <v>25</v>
      </c>
      <c r="AU44" s="72"/>
      <c r="AV44" s="72">
        <f t="shared" si="14"/>
        <v>125</v>
      </c>
      <c r="AW44" s="72">
        <v>25</v>
      </c>
      <c r="AX44" s="72"/>
      <c r="AY44" s="72">
        <f t="shared" si="15"/>
        <v>150</v>
      </c>
      <c r="AZ44" s="72">
        <v>25</v>
      </c>
      <c r="BA44" s="72"/>
      <c r="BB44" s="72">
        <f t="shared" si="16"/>
        <v>175</v>
      </c>
      <c r="BC44" s="72">
        <v>25</v>
      </c>
      <c r="BD44" s="72"/>
      <c r="BE44" s="72">
        <f t="shared" si="17"/>
        <v>200</v>
      </c>
      <c r="BF44" s="72">
        <v>25</v>
      </c>
      <c r="BG44" s="72"/>
      <c r="BH44" s="72">
        <f t="shared" si="18"/>
        <v>225</v>
      </c>
      <c r="BI44" s="72">
        <v>25</v>
      </c>
      <c r="BJ44" s="72"/>
      <c r="BK44" s="72">
        <f t="shared" si="19"/>
        <v>250</v>
      </c>
      <c r="BL44" s="72"/>
      <c r="BM44" s="72"/>
      <c r="BN44" s="72">
        <f t="shared" si="20"/>
        <v>250</v>
      </c>
      <c r="BO44" s="72"/>
      <c r="BP44" s="72">
        <v>250</v>
      </c>
      <c r="BQ44" s="72">
        <f t="shared" si="21"/>
        <v>0</v>
      </c>
      <c r="BR44" s="72"/>
      <c r="BS44" s="72"/>
      <c r="BT44" s="72">
        <f t="shared" si="22"/>
        <v>0</v>
      </c>
      <c r="BU44" s="72"/>
      <c r="BV44" s="72"/>
      <c r="BW44" s="72">
        <f t="shared" si="23"/>
        <v>0</v>
      </c>
      <c r="BX44" s="72"/>
      <c r="BY44" s="72"/>
      <c r="BZ44" s="72">
        <f t="shared" si="24"/>
        <v>0</v>
      </c>
      <c r="CA44" s="72"/>
      <c r="CB44" s="72"/>
      <c r="CC44" s="72">
        <f t="shared" si="25"/>
        <v>0</v>
      </c>
      <c r="CD44" s="72"/>
      <c r="CE44" s="72"/>
      <c r="CF44" s="72">
        <f t="shared" si="26"/>
        <v>0</v>
      </c>
      <c r="CG44" s="72"/>
      <c r="CH44" s="72"/>
      <c r="CI44" s="72">
        <f t="shared" si="27"/>
        <v>0</v>
      </c>
      <c r="CJ44" s="72"/>
      <c r="CK44" s="72"/>
    </row>
    <row r="45" spans="1:89">
      <c r="A45" s="45">
        <v>42</v>
      </c>
      <c r="B45" s="45" t="s">
        <v>37</v>
      </c>
      <c r="C45" s="72">
        <v>0</v>
      </c>
      <c r="D45" s="72"/>
      <c r="E45" s="72"/>
      <c r="F45" s="72">
        <f t="shared" si="0"/>
        <v>0</v>
      </c>
      <c r="G45" s="72"/>
      <c r="H45" s="72"/>
      <c r="I45" s="72">
        <f t="shared" si="1"/>
        <v>0</v>
      </c>
      <c r="J45" s="72"/>
      <c r="K45" s="72"/>
      <c r="L45" s="72">
        <f t="shared" si="2"/>
        <v>0</v>
      </c>
      <c r="M45" s="72"/>
      <c r="N45" s="72"/>
      <c r="O45" s="72">
        <f t="shared" si="3"/>
        <v>0</v>
      </c>
      <c r="P45" s="72"/>
      <c r="Q45" s="72"/>
      <c r="R45" s="72">
        <f t="shared" si="4"/>
        <v>0</v>
      </c>
      <c r="S45" s="72"/>
      <c r="T45" s="72"/>
      <c r="U45" s="72">
        <f t="shared" si="5"/>
        <v>0</v>
      </c>
      <c r="V45" s="72"/>
      <c r="W45" s="72"/>
      <c r="X45" s="72">
        <f t="shared" si="6"/>
        <v>0</v>
      </c>
      <c r="Y45" s="72"/>
      <c r="Z45" s="72"/>
      <c r="AA45" s="72">
        <f t="shared" si="7"/>
        <v>0</v>
      </c>
      <c r="AB45" s="72"/>
      <c r="AC45" s="72"/>
      <c r="AD45" s="72">
        <f t="shared" si="8"/>
        <v>0</v>
      </c>
      <c r="AE45" s="72"/>
      <c r="AF45" s="72"/>
      <c r="AG45" s="72">
        <f t="shared" si="9"/>
        <v>0</v>
      </c>
      <c r="AH45" s="72"/>
      <c r="AI45" s="72"/>
      <c r="AJ45" s="72">
        <f t="shared" si="10"/>
        <v>0</v>
      </c>
      <c r="AK45" s="72"/>
      <c r="AL45" s="72"/>
      <c r="AM45" s="72">
        <f t="shared" si="11"/>
        <v>0</v>
      </c>
      <c r="AN45" s="72"/>
      <c r="AO45" s="72"/>
      <c r="AP45" s="72">
        <f t="shared" si="12"/>
        <v>0</v>
      </c>
      <c r="AQ45" s="72"/>
      <c r="AR45" s="72"/>
      <c r="AS45" s="72">
        <f t="shared" si="13"/>
        <v>0</v>
      </c>
      <c r="AT45" s="72"/>
      <c r="AU45" s="72"/>
      <c r="AV45" s="72">
        <f t="shared" si="14"/>
        <v>0</v>
      </c>
      <c r="AW45" s="72"/>
      <c r="AX45" s="72"/>
      <c r="AY45" s="72">
        <f t="shared" si="15"/>
        <v>0</v>
      </c>
      <c r="AZ45" s="72"/>
      <c r="BA45" s="72"/>
      <c r="BB45" s="72">
        <f t="shared" si="16"/>
        <v>0</v>
      </c>
      <c r="BC45" s="72"/>
      <c r="BD45" s="72"/>
      <c r="BE45" s="72">
        <f t="shared" si="17"/>
        <v>0</v>
      </c>
      <c r="BF45" s="72"/>
      <c r="BG45" s="72"/>
      <c r="BH45" s="72">
        <f t="shared" si="18"/>
        <v>0</v>
      </c>
      <c r="BI45" s="72"/>
      <c r="BJ45" s="72"/>
      <c r="BK45" s="72">
        <f t="shared" si="19"/>
        <v>0</v>
      </c>
      <c r="BL45" s="72"/>
      <c r="BM45" s="72"/>
      <c r="BN45" s="72">
        <f t="shared" si="20"/>
        <v>0</v>
      </c>
      <c r="BO45" s="72"/>
      <c r="BP45" s="72"/>
      <c r="BQ45" s="72">
        <f t="shared" si="21"/>
        <v>0</v>
      </c>
      <c r="BR45" s="72"/>
      <c r="BS45" s="72"/>
      <c r="BT45" s="72">
        <f t="shared" si="22"/>
        <v>0</v>
      </c>
      <c r="BU45" s="72"/>
      <c r="BV45" s="72"/>
      <c r="BW45" s="72">
        <f t="shared" si="23"/>
        <v>0</v>
      </c>
      <c r="BX45" s="72"/>
      <c r="BY45" s="72"/>
      <c r="BZ45" s="72">
        <f t="shared" si="24"/>
        <v>0</v>
      </c>
      <c r="CA45" s="72"/>
      <c r="CB45" s="72"/>
      <c r="CC45" s="72">
        <f t="shared" si="25"/>
        <v>0</v>
      </c>
      <c r="CD45" s="72"/>
      <c r="CE45" s="72"/>
      <c r="CF45" s="72">
        <f t="shared" si="26"/>
        <v>0</v>
      </c>
      <c r="CG45" s="72"/>
      <c r="CH45" s="72"/>
      <c r="CI45" s="72">
        <f t="shared" si="27"/>
        <v>0</v>
      </c>
      <c r="CJ45" s="72"/>
      <c r="CK45" s="72"/>
    </row>
    <row r="46" spans="1:89">
      <c r="A46" s="45">
        <v>43</v>
      </c>
      <c r="B46" s="45" t="s">
        <v>119</v>
      </c>
      <c r="C46" s="72">
        <v>0</v>
      </c>
      <c r="D46" s="72"/>
      <c r="E46" s="72"/>
      <c r="F46" s="72">
        <f t="shared" si="0"/>
        <v>0</v>
      </c>
      <c r="G46" s="72"/>
      <c r="H46" s="72"/>
      <c r="I46" s="72">
        <f t="shared" si="1"/>
        <v>0</v>
      </c>
      <c r="J46" s="72"/>
      <c r="K46" s="72"/>
      <c r="L46" s="72">
        <f t="shared" si="2"/>
        <v>0</v>
      </c>
      <c r="M46" s="72"/>
      <c r="N46" s="72"/>
      <c r="O46" s="72">
        <f t="shared" si="3"/>
        <v>0</v>
      </c>
      <c r="P46" s="72"/>
      <c r="Q46" s="72"/>
      <c r="R46" s="72">
        <f t="shared" si="4"/>
        <v>0</v>
      </c>
      <c r="S46" s="72"/>
      <c r="T46" s="72"/>
      <c r="U46" s="72">
        <f t="shared" si="5"/>
        <v>0</v>
      </c>
      <c r="V46" s="72"/>
      <c r="W46" s="72"/>
      <c r="X46" s="72">
        <f t="shared" si="6"/>
        <v>0</v>
      </c>
      <c r="Y46" s="72"/>
      <c r="Z46" s="72"/>
      <c r="AA46" s="72">
        <f t="shared" si="7"/>
        <v>0</v>
      </c>
      <c r="AB46" s="72"/>
      <c r="AC46" s="72"/>
      <c r="AD46" s="72">
        <f t="shared" si="8"/>
        <v>0</v>
      </c>
      <c r="AE46" s="72"/>
      <c r="AF46" s="72"/>
      <c r="AG46" s="72">
        <f t="shared" si="9"/>
        <v>0</v>
      </c>
      <c r="AH46" s="72"/>
      <c r="AI46" s="72"/>
      <c r="AJ46" s="72">
        <f t="shared" si="10"/>
        <v>0</v>
      </c>
      <c r="AK46" s="72"/>
      <c r="AL46" s="72"/>
      <c r="AM46" s="72">
        <f t="shared" si="11"/>
        <v>0</v>
      </c>
      <c r="AN46" s="72"/>
      <c r="AO46" s="72"/>
      <c r="AP46" s="72">
        <f t="shared" si="12"/>
        <v>0</v>
      </c>
      <c r="AQ46" s="72"/>
      <c r="AR46" s="72"/>
      <c r="AS46" s="72">
        <f t="shared" si="13"/>
        <v>0</v>
      </c>
      <c r="AT46" s="72"/>
      <c r="AU46" s="72"/>
      <c r="AV46" s="72">
        <f t="shared" si="14"/>
        <v>0</v>
      </c>
      <c r="AW46" s="72"/>
      <c r="AX46" s="72"/>
      <c r="AY46" s="72">
        <f t="shared" si="15"/>
        <v>0</v>
      </c>
      <c r="AZ46" s="72">
        <v>25</v>
      </c>
      <c r="BA46" s="72"/>
      <c r="BB46" s="72">
        <f t="shared" si="16"/>
        <v>25</v>
      </c>
      <c r="BC46" s="72"/>
      <c r="BD46" s="72">
        <v>25</v>
      </c>
      <c r="BE46" s="72">
        <f t="shared" si="17"/>
        <v>0</v>
      </c>
      <c r="BF46" s="72"/>
      <c r="BG46" s="72"/>
      <c r="BH46" s="72">
        <f t="shared" si="18"/>
        <v>0</v>
      </c>
      <c r="BI46" s="72"/>
      <c r="BJ46" s="72"/>
      <c r="BK46" s="72">
        <f t="shared" si="19"/>
        <v>0</v>
      </c>
      <c r="BL46" s="72"/>
      <c r="BM46" s="72"/>
      <c r="BN46" s="72">
        <f t="shared" si="20"/>
        <v>0</v>
      </c>
      <c r="BO46" s="72"/>
      <c r="BP46" s="72"/>
      <c r="BQ46" s="72">
        <f t="shared" si="21"/>
        <v>0</v>
      </c>
      <c r="BR46" s="72"/>
      <c r="BS46" s="72"/>
      <c r="BT46" s="72">
        <f t="shared" si="22"/>
        <v>0</v>
      </c>
      <c r="BU46" s="72"/>
      <c r="BV46" s="72"/>
      <c r="BW46" s="72">
        <f t="shared" si="23"/>
        <v>0</v>
      </c>
      <c r="BX46" s="72"/>
      <c r="BY46" s="72"/>
      <c r="BZ46" s="72">
        <f t="shared" si="24"/>
        <v>0</v>
      </c>
      <c r="CA46" s="72"/>
      <c r="CB46" s="72"/>
      <c r="CC46" s="72">
        <f t="shared" si="25"/>
        <v>0</v>
      </c>
      <c r="CD46" s="72"/>
      <c r="CE46" s="72"/>
      <c r="CF46" s="72">
        <f t="shared" si="26"/>
        <v>0</v>
      </c>
      <c r="CG46" s="72"/>
      <c r="CH46" s="72"/>
      <c r="CI46" s="72">
        <f t="shared" si="27"/>
        <v>0</v>
      </c>
      <c r="CJ46" s="72"/>
      <c r="CK46" s="72"/>
    </row>
    <row r="47" spans="1:89">
      <c r="A47" s="45">
        <v>44</v>
      </c>
      <c r="B47" s="45" t="s">
        <v>120</v>
      </c>
      <c r="C47" s="72">
        <v>0</v>
      </c>
      <c r="D47" s="72"/>
      <c r="E47" s="72"/>
      <c r="F47" s="72">
        <f t="shared" si="0"/>
        <v>0</v>
      </c>
      <c r="G47" s="72"/>
      <c r="H47" s="72"/>
      <c r="I47" s="72">
        <f t="shared" si="1"/>
        <v>0</v>
      </c>
      <c r="J47" s="72"/>
      <c r="K47" s="72"/>
      <c r="L47" s="72">
        <f t="shared" si="2"/>
        <v>0</v>
      </c>
      <c r="M47" s="72"/>
      <c r="N47" s="72"/>
      <c r="O47" s="72">
        <f t="shared" si="3"/>
        <v>0</v>
      </c>
      <c r="P47" s="72"/>
      <c r="Q47" s="72"/>
      <c r="R47" s="72">
        <f t="shared" si="4"/>
        <v>0</v>
      </c>
      <c r="S47" s="72"/>
      <c r="T47" s="72"/>
      <c r="U47" s="72">
        <f t="shared" si="5"/>
        <v>0</v>
      </c>
      <c r="V47" s="72"/>
      <c r="W47" s="72"/>
      <c r="X47" s="72">
        <f t="shared" si="6"/>
        <v>0</v>
      </c>
      <c r="Y47" s="72"/>
      <c r="Z47" s="72"/>
      <c r="AA47" s="72">
        <f t="shared" si="7"/>
        <v>0</v>
      </c>
      <c r="AB47" s="72"/>
      <c r="AC47" s="72"/>
      <c r="AD47" s="72">
        <f t="shared" si="8"/>
        <v>0</v>
      </c>
      <c r="AE47" s="72"/>
      <c r="AF47" s="72"/>
      <c r="AG47" s="72">
        <f t="shared" si="9"/>
        <v>0</v>
      </c>
      <c r="AH47" s="72"/>
      <c r="AI47" s="72"/>
      <c r="AJ47" s="72">
        <f t="shared" si="10"/>
        <v>0</v>
      </c>
      <c r="AK47" s="72"/>
      <c r="AL47" s="72"/>
      <c r="AM47" s="72">
        <f t="shared" si="11"/>
        <v>0</v>
      </c>
      <c r="AN47" s="72"/>
      <c r="AO47" s="72"/>
      <c r="AP47" s="72">
        <f t="shared" si="12"/>
        <v>0</v>
      </c>
      <c r="AQ47" s="72"/>
      <c r="AR47" s="72"/>
      <c r="AS47" s="72">
        <f t="shared" si="13"/>
        <v>0</v>
      </c>
      <c r="AT47" s="72"/>
      <c r="AU47" s="72"/>
      <c r="AV47" s="72">
        <f t="shared" si="14"/>
        <v>0</v>
      </c>
      <c r="AW47" s="72"/>
      <c r="AX47" s="72"/>
      <c r="AY47" s="72">
        <f t="shared" si="15"/>
        <v>0</v>
      </c>
      <c r="AZ47" s="72">
        <v>25</v>
      </c>
      <c r="BA47" s="72"/>
      <c r="BB47" s="72">
        <f t="shared" si="16"/>
        <v>25</v>
      </c>
      <c r="BC47" s="72"/>
      <c r="BD47" s="72">
        <v>25</v>
      </c>
      <c r="BE47" s="72">
        <f t="shared" si="17"/>
        <v>0</v>
      </c>
      <c r="BF47" s="72"/>
      <c r="BG47" s="72"/>
      <c r="BH47" s="72">
        <f t="shared" si="18"/>
        <v>0</v>
      </c>
      <c r="BI47" s="72"/>
      <c r="BJ47" s="72"/>
      <c r="BK47" s="72">
        <f t="shared" si="19"/>
        <v>0</v>
      </c>
      <c r="BL47" s="72"/>
      <c r="BM47" s="72"/>
      <c r="BN47" s="72">
        <f t="shared" si="20"/>
        <v>0</v>
      </c>
      <c r="BO47" s="72"/>
      <c r="BP47" s="72"/>
      <c r="BQ47" s="72">
        <f t="shared" si="21"/>
        <v>0</v>
      </c>
      <c r="BR47" s="72"/>
      <c r="BS47" s="72"/>
      <c r="BT47" s="72">
        <f t="shared" si="22"/>
        <v>0</v>
      </c>
      <c r="BU47" s="72"/>
      <c r="BV47" s="72"/>
      <c r="BW47" s="72">
        <f t="shared" si="23"/>
        <v>0</v>
      </c>
      <c r="BX47" s="72"/>
      <c r="BY47" s="72"/>
      <c r="BZ47" s="72">
        <f t="shared" si="24"/>
        <v>0</v>
      </c>
      <c r="CA47" s="72"/>
      <c r="CB47" s="72"/>
      <c r="CC47" s="72">
        <f t="shared" si="25"/>
        <v>0</v>
      </c>
      <c r="CD47" s="72"/>
      <c r="CE47" s="72"/>
      <c r="CF47" s="72">
        <f t="shared" si="26"/>
        <v>0</v>
      </c>
      <c r="CG47" s="72"/>
      <c r="CH47" s="72"/>
      <c r="CI47" s="72">
        <f t="shared" si="27"/>
        <v>0</v>
      </c>
      <c r="CJ47" s="72"/>
      <c r="CK47" s="72"/>
    </row>
    <row r="48" spans="1:89">
      <c r="A48" s="45">
        <v>45</v>
      </c>
      <c r="B48" s="45" t="s">
        <v>33</v>
      </c>
      <c r="C48" s="72">
        <v>0</v>
      </c>
      <c r="D48" s="72"/>
      <c r="E48" s="72"/>
      <c r="F48" s="72">
        <f t="shared" si="0"/>
        <v>0</v>
      </c>
      <c r="G48" s="72"/>
      <c r="H48" s="72"/>
      <c r="I48" s="72">
        <f t="shared" si="1"/>
        <v>0</v>
      </c>
      <c r="J48" s="72"/>
      <c r="K48" s="72"/>
      <c r="L48" s="72">
        <f t="shared" si="2"/>
        <v>0</v>
      </c>
      <c r="M48" s="72"/>
      <c r="N48" s="72"/>
      <c r="O48" s="72">
        <f t="shared" si="3"/>
        <v>0</v>
      </c>
      <c r="P48" s="72"/>
      <c r="Q48" s="72"/>
      <c r="R48" s="72">
        <f t="shared" si="4"/>
        <v>0</v>
      </c>
      <c r="S48" s="72"/>
      <c r="T48" s="72"/>
      <c r="U48" s="72">
        <f t="shared" si="5"/>
        <v>0</v>
      </c>
      <c r="V48" s="72"/>
      <c r="W48" s="72"/>
      <c r="X48" s="72">
        <f t="shared" si="6"/>
        <v>0</v>
      </c>
      <c r="Y48" s="72"/>
      <c r="Z48" s="72"/>
      <c r="AA48" s="72">
        <f t="shared" si="7"/>
        <v>0</v>
      </c>
      <c r="AB48" s="72"/>
      <c r="AC48" s="72"/>
      <c r="AD48" s="72">
        <f t="shared" si="8"/>
        <v>0</v>
      </c>
      <c r="AE48" s="72"/>
      <c r="AF48" s="72"/>
      <c r="AG48" s="72">
        <f t="shared" si="9"/>
        <v>0</v>
      </c>
      <c r="AH48" s="72"/>
      <c r="AI48" s="72"/>
      <c r="AJ48" s="72">
        <f t="shared" si="10"/>
        <v>0</v>
      </c>
      <c r="AK48" s="72"/>
      <c r="AL48" s="72"/>
      <c r="AM48" s="72">
        <f t="shared" si="11"/>
        <v>0</v>
      </c>
      <c r="AN48" s="72"/>
      <c r="AO48" s="72"/>
      <c r="AP48" s="72">
        <f t="shared" si="12"/>
        <v>0</v>
      </c>
      <c r="AQ48" s="72"/>
      <c r="AR48" s="72"/>
      <c r="AS48" s="72">
        <f t="shared" si="13"/>
        <v>0</v>
      </c>
      <c r="AT48" s="72"/>
      <c r="AU48" s="72"/>
      <c r="AV48" s="72">
        <f t="shared" si="14"/>
        <v>0</v>
      </c>
      <c r="AW48" s="72"/>
      <c r="AX48" s="72"/>
      <c r="AY48" s="72">
        <f t="shared" si="15"/>
        <v>0</v>
      </c>
      <c r="AZ48" s="72"/>
      <c r="BA48" s="72"/>
      <c r="BB48" s="72">
        <f t="shared" si="16"/>
        <v>0</v>
      </c>
      <c r="BC48" s="72"/>
      <c r="BD48" s="72"/>
      <c r="BE48" s="72">
        <f t="shared" si="17"/>
        <v>0</v>
      </c>
      <c r="BF48" s="72"/>
      <c r="BG48" s="72"/>
      <c r="BH48" s="72">
        <f t="shared" si="18"/>
        <v>0</v>
      </c>
      <c r="BI48" s="72"/>
      <c r="BJ48" s="72"/>
      <c r="BK48" s="72">
        <f t="shared" si="19"/>
        <v>0</v>
      </c>
      <c r="BL48" s="72"/>
      <c r="BM48" s="72"/>
      <c r="BN48" s="72">
        <f t="shared" si="20"/>
        <v>0</v>
      </c>
      <c r="BO48" s="72"/>
      <c r="BP48" s="72"/>
      <c r="BQ48" s="72">
        <f t="shared" si="21"/>
        <v>0</v>
      </c>
      <c r="BR48" s="72"/>
      <c r="BS48" s="72"/>
      <c r="BT48" s="72">
        <f t="shared" si="22"/>
        <v>0</v>
      </c>
      <c r="BU48" s="72"/>
      <c r="BV48" s="72"/>
      <c r="BW48" s="72">
        <f t="shared" si="23"/>
        <v>0</v>
      </c>
      <c r="BX48" s="72"/>
      <c r="BY48" s="72"/>
      <c r="BZ48" s="72">
        <f t="shared" si="24"/>
        <v>0</v>
      </c>
      <c r="CA48" s="72"/>
      <c r="CB48" s="72"/>
      <c r="CC48" s="72">
        <f t="shared" si="25"/>
        <v>0</v>
      </c>
      <c r="CD48" s="72"/>
      <c r="CE48" s="72"/>
      <c r="CF48" s="72">
        <f t="shared" si="26"/>
        <v>0</v>
      </c>
      <c r="CG48" s="72"/>
      <c r="CH48" s="72"/>
      <c r="CI48" s="72">
        <f t="shared" si="27"/>
        <v>0</v>
      </c>
      <c r="CJ48" s="72"/>
      <c r="CK48" s="72"/>
    </row>
    <row r="49" spans="1:89">
      <c r="A49" s="45">
        <v>46</v>
      </c>
      <c r="B49" s="45" t="s">
        <v>31</v>
      </c>
      <c r="C49" s="72">
        <v>0</v>
      </c>
      <c r="D49" s="72"/>
      <c r="E49" s="72"/>
      <c r="F49" s="72">
        <f t="shared" si="0"/>
        <v>0</v>
      </c>
      <c r="G49" s="72"/>
      <c r="H49" s="72"/>
      <c r="I49" s="72">
        <f t="shared" si="1"/>
        <v>0</v>
      </c>
      <c r="J49" s="72"/>
      <c r="K49" s="72"/>
      <c r="L49" s="72">
        <f t="shared" si="2"/>
        <v>0</v>
      </c>
      <c r="M49" s="72"/>
      <c r="N49" s="72"/>
      <c r="O49" s="72">
        <f t="shared" si="3"/>
        <v>0</v>
      </c>
      <c r="P49" s="72"/>
      <c r="Q49" s="72"/>
      <c r="R49" s="72">
        <f t="shared" si="4"/>
        <v>0</v>
      </c>
      <c r="S49" s="72"/>
      <c r="T49" s="72"/>
      <c r="U49" s="72">
        <f t="shared" si="5"/>
        <v>0</v>
      </c>
      <c r="V49" s="72"/>
      <c r="W49" s="72"/>
      <c r="X49" s="72">
        <f t="shared" si="6"/>
        <v>0</v>
      </c>
      <c r="Y49" s="72"/>
      <c r="Z49" s="72"/>
      <c r="AA49" s="72">
        <f t="shared" si="7"/>
        <v>0</v>
      </c>
      <c r="AB49" s="72"/>
      <c r="AC49" s="72"/>
      <c r="AD49" s="72">
        <f t="shared" si="8"/>
        <v>0</v>
      </c>
      <c r="AE49" s="72"/>
      <c r="AF49" s="72"/>
      <c r="AG49" s="72">
        <f t="shared" si="9"/>
        <v>0</v>
      </c>
      <c r="AH49" s="72"/>
      <c r="AI49" s="72"/>
      <c r="AJ49" s="72">
        <f t="shared" si="10"/>
        <v>0</v>
      </c>
      <c r="AK49" s="72"/>
      <c r="AL49" s="72"/>
      <c r="AM49" s="72">
        <f t="shared" si="11"/>
        <v>0</v>
      </c>
      <c r="AN49" s="72"/>
      <c r="AO49" s="72"/>
      <c r="AP49" s="72">
        <f t="shared" si="12"/>
        <v>0</v>
      </c>
      <c r="AQ49" s="72"/>
      <c r="AR49" s="72"/>
      <c r="AS49" s="72">
        <f t="shared" si="13"/>
        <v>0</v>
      </c>
      <c r="AT49" s="72"/>
      <c r="AU49" s="72"/>
      <c r="AV49" s="72">
        <f t="shared" si="14"/>
        <v>0</v>
      </c>
      <c r="AW49" s="72"/>
      <c r="AX49" s="72"/>
      <c r="AY49" s="72">
        <f t="shared" si="15"/>
        <v>0</v>
      </c>
      <c r="AZ49" s="72"/>
      <c r="BA49" s="72"/>
      <c r="BB49" s="72">
        <f t="shared" si="16"/>
        <v>0</v>
      </c>
      <c r="BC49" s="72"/>
      <c r="BD49" s="72"/>
      <c r="BE49" s="72">
        <f t="shared" si="17"/>
        <v>0</v>
      </c>
      <c r="BF49" s="72"/>
      <c r="BG49" s="72"/>
      <c r="BH49" s="72">
        <f t="shared" si="18"/>
        <v>0</v>
      </c>
      <c r="BI49" s="72"/>
      <c r="BJ49" s="72"/>
      <c r="BK49" s="72">
        <f t="shared" si="19"/>
        <v>0</v>
      </c>
      <c r="BL49" s="72"/>
      <c r="BM49" s="72"/>
      <c r="BN49" s="72">
        <f t="shared" si="20"/>
        <v>0</v>
      </c>
      <c r="BO49" s="72"/>
      <c r="BP49" s="72"/>
      <c r="BQ49" s="72">
        <f t="shared" si="21"/>
        <v>0</v>
      </c>
      <c r="BR49" s="72"/>
      <c r="BS49" s="72"/>
      <c r="BT49" s="72">
        <f t="shared" si="22"/>
        <v>0</v>
      </c>
      <c r="BU49" s="72"/>
      <c r="BV49" s="72"/>
      <c r="BW49" s="72">
        <f t="shared" si="23"/>
        <v>0</v>
      </c>
      <c r="BX49" s="72"/>
      <c r="BY49" s="72"/>
      <c r="BZ49" s="72">
        <f t="shared" si="24"/>
        <v>0</v>
      </c>
      <c r="CA49" s="72"/>
      <c r="CB49" s="72"/>
      <c r="CC49" s="72">
        <f t="shared" si="25"/>
        <v>0</v>
      </c>
      <c r="CD49" s="72"/>
      <c r="CE49" s="72"/>
      <c r="CF49" s="72">
        <f t="shared" si="26"/>
        <v>0</v>
      </c>
      <c r="CG49" s="72"/>
      <c r="CH49" s="72"/>
      <c r="CI49" s="72">
        <f t="shared" si="27"/>
        <v>0</v>
      </c>
      <c r="CJ49" s="72"/>
      <c r="CK49" s="72"/>
    </row>
    <row r="50" spans="1:89">
      <c r="A50" s="45">
        <v>47</v>
      </c>
      <c r="B50" s="45" t="s">
        <v>90</v>
      </c>
      <c r="C50" s="72">
        <v>0</v>
      </c>
      <c r="D50" s="72"/>
      <c r="E50" s="72"/>
      <c r="F50" s="72">
        <f t="shared" si="0"/>
        <v>0</v>
      </c>
      <c r="G50" s="72"/>
      <c r="H50" s="72"/>
      <c r="I50" s="72">
        <f t="shared" si="1"/>
        <v>0</v>
      </c>
      <c r="J50" s="72"/>
      <c r="K50" s="72"/>
      <c r="L50" s="72">
        <f t="shared" si="2"/>
        <v>0</v>
      </c>
      <c r="M50" s="72"/>
      <c r="N50" s="72"/>
      <c r="O50" s="72">
        <f t="shared" si="3"/>
        <v>0</v>
      </c>
      <c r="P50" s="72"/>
      <c r="Q50" s="72"/>
      <c r="R50" s="72">
        <f t="shared" si="4"/>
        <v>0</v>
      </c>
      <c r="S50" s="72"/>
      <c r="T50" s="72"/>
      <c r="U50" s="72">
        <f t="shared" si="5"/>
        <v>0</v>
      </c>
      <c r="V50" s="72"/>
      <c r="W50" s="72"/>
      <c r="X50" s="72">
        <f t="shared" si="6"/>
        <v>0</v>
      </c>
      <c r="Y50" s="72"/>
      <c r="Z50" s="72"/>
      <c r="AA50" s="72">
        <f t="shared" si="7"/>
        <v>0</v>
      </c>
      <c r="AB50" s="72"/>
      <c r="AC50" s="72"/>
      <c r="AD50" s="72">
        <f t="shared" si="8"/>
        <v>0</v>
      </c>
      <c r="AE50" s="72"/>
      <c r="AF50" s="72"/>
      <c r="AG50" s="72">
        <f t="shared" si="9"/>
        <v>0</v>
      </c>
      <c r="AH50" s="72"/>
      <c r="AI50" s="72"/>
      <c r="AJ50" s="72">
        <f t="shared" si="10"/>
        <v>0</v>
      </c>
      <c r="AK50" s="72"/>
      <c r="AL50" s="72"/>
      <c r="AM50" s="72">
        <f t="shared" si="11"/>
        <v>0</v>
      </c>
      <c r="AN50" s="72"/>
      <c r="AO50" s="72"/>
      <c r="AP50" s="72">
        <f t="shared" si="12"/>
        <v>0</v>
      </c>
      <c r="AQ50" s="72"/>
      <c r="AR50" s="72"/>
      <c r="AS50" s="72">
        <f t="shared" si="13"/>
        <v>0</v>
      </c>
      <c r="AT50" s="72"/>
      <c r="AU50" s="72"/>
      <c r="AV50" s="72">
        <f t="shared" si="14"/>
        <v>0</v>
      </c>
      <c r="AW50" s="72"/>
      <c r="AX50" s="72"/>
      <c r="AY50" s="72">
        <f t="shared" si="15"/>
        <v>0</v>
      </c>
      <c r="AZ50" s="72"/>
      <c r="BA50" s="72"/>
      <c r="BB50" s="72">
        <f t="shared" si="16"/>
        <v>0</v>
      </c>
      <c r="BC50" s="72"/>
      <c r="BD50" s="72"/>
      <c r="BE50" s="72">
        <f t="shared" si="17"/>
        <v>0</v>
      </c>
      <c r="BF50" s="72"/>
      <c r="BG50" s="72"/>
      <c r="BH50" s="72">
        <f t="shared" si="18"/>
        <v>0</v>
      </c>
      <c r="BI50" s="72"/>
      <c r="BJ50" s="72"/>
      <c r="BK50" s="72">
        <f t="shared" si="19"/>
        <v>0</v>
      </c>
      <c r="BL50" s="72"/>
      <c r="BM50" s="72"/>
      <c r="BN50" s="72">
        <f t="shared" si="20"/>
        <v>0</v>
      </c>
      <c r="BO50" s="72"/>
      <c r="BP50" s="72"/>
      <c r="BQ50" s="72">
        <f t="shared" si="21"/>
        <v>0</v>
      </c>
      <c r="BR50" s="72"/>
      <c r="BS50" s="72"/>
      <c r="BT50" s="72">
        <f t="shared" si="22"/>
        <v>0</v>
      </c>
      <c r="BU50" s="72"/>
      <c r="BV50" s="72"/>
      <c r="BW50" s="72">
        <f t="shared" si="23"/>
        <v>0</v>
      </c>
      <c r="BX50" s="72"/>
      <c r="BY50" s="72"/>
      <c r="BZ50" s="72">
        <f t="shared" si="24"/>
        <v>0</v>
      </c>
      <c r="CA50" s="72"/>
      <c r="CB50" s="72"/>
      <c r="CC50" s="72">
        <f t="shared" si="25"/>
        <v>0</v>
      </c>
      <c r="CD50" s="72"/>
      <c r="CE50" s="72"/>
      <c r="CF50" s="72">
        <f t="shared" si="26"/>
        <v>0</v>
      </c>
      <c r="CG50" s="72"/>
      <c r="CH50" s="72"/>
      <c r="CI50" s="72">
        <f t="shared" si="27"/>
        <v>0</v>
      </c>
      <c r="CJ50" s="72"/>
      <c r="CK50" s="72"/>
    </row>
    <row r="51" spans="1:89">
      <c r="A51" s="45">
        <v>47</v>
      </c>
      <c r="B51" s="45" t="s">
        <v>91</v>
      </c>
      <c r="C51" s="72">
        <v>0</v>
      </c>
      <c r="D51" s="72"/>
      <c r="E51" s="72"/>
      <c r="F51" s="72">
        <f>C51+D51-E51</f>
        <v>0</v>
      </c>
      <c r="G51" s="72"/>
      <c r="H51" s="72"/>
      <c r="I51" s="72">
        <f>F51+G51-H51</f>
        <v>0</v>
      </c>
      <c r="J51" s="72"/>
      <c r="K51" s="72"/>
      <c r="L51" s="72">
        <f>I51+J51-K51</f>
        <v>0</v>
      </c>
      <c r="M51" s="72"/>
      <c r="N51" s="72"/>
      <c r="O51" s="72">
        <f>L51+M51-N51</f>
        <v>0</v>
      </c>
      <c r="P51" s="72"/>
      <c r="Q51" s="72"/>
      <c r="R51" s="72">
        <f>O51+P51-Q51</f>
        <v>0</v>
      </c>
      <c r="S51" s="72"/>
      <c r="T51" s="72"/>
      <c r="U51" s="72">
        <f>R51+S51-T51</f>
        <v>0</v>
      </c>
      <c r="V51" s="72"/>
      <c r="W51" s="72"/>
      <c r="X51" s="72">
        <f>U51+V51-W51</f>
        <v>0</v>
      </c>
      <c r="Y51" s="72"/>
      <c r="Z51" s="72"/>
      <c r="AA51" s="72">
        <f>X51+Y51-Z51</f>
        <v>0</v>
      </c>
      <c r="AB51" s="72"/>
      <c r="AC51" s="72"/>
      <c r="AD51" s="72">
        <f>AA51+AB51-AC51</f>
        <v>0</v>
      </c>
      <c r="AE51" s="72"/>
      <c r="AF51" s="72"/>
      <c r="AG51" s="72">
        <f>AD51+AE51-AF51</f>
        <v>0</v>
      </c>
      <c r="AH51" s="72"/>
      <c r="AI51" s="72"/>
      <c r="AJ51" s="72">
        <f>AG51+AH51-AI51</f>
        <v>0</v>
      </c>
      <c r="AK51" s="72"/>
      <c r="AL51" s="72"/>
      <c r="AM51" s="72">
        <f>AJ51+AK51-AL51</f>
        <v>0</v>
      </c>
      <c r="AN51" s="72"/>
      <c r="AO51" s="72"/>
      <c r="AP51" s="72">
        <f>AM51+AN51-AO51</f>
        <v>0</v>
      </c>
      <c r="AQ51" s="72"/>
      <c r="AR51" s="72"/>
      <c r="AS51" s="72">
        <f>AP51+AQ51-AR51</f>
        <v>0</v>
      </c>
      <c r="AT51" s="72"/>
      <c r="AU51" s="72"/>
      <c r="AV51" s="72">
        <f>AS51+AT51-AU51</f>
        <v>0</v>
      </c>
      <c r="AW51" s="72"/>
      <c r="AX51" s="72"/>
      <c r="AY51" s="72">
        <f>AV51+AW51-AX51</f>
        <v>0</v>
      </c>
      <c r="AZ51" s="72"/>
      <c r="BA51" s="72"/>
      <c r="BB51" s="72">
        <f>AY51+AZ51-BA51</f>
        <v>0</v>
      </c>
      <c r="BC51" s="72"/>
      <c r="BD51" s="72"/>
      <c r="BE51" s="72">
        <f>BB51+BC51-BD51</f>
        <v>0</v>
      </c>
      <c r="BF51" s="72"/>
      <c r="BG51" s="72"/>
      <c r="BH51" s="72">
        <f>BE51+BF51-BG51</f>
        <v>0</v>
      </c>
      <c r="BI51" s="72"/>
      <c r="BJ51" s="72"/>
      <c r="BK51" s="72">
        <f>BH51+BI51-BJ51</f>
        <v>0</v>
      </c>
      <c r="BL51" s="72"/>
      <c r="BM51" s="72"/>
      <c r="BN51" s="72">
        <f>BK51+BL51-BM51</f>
        <v>0</v>
      </c>
      <c r="BO51" s="72"/>
      <c r="BP51" s="72"/>
      <c r="BQ51" s="72">
        <f>BN51+BO51-BP51</f>
        <v>0</v>
      </c>
      <c r="BR51" s="72"/>
      <c r="BS51" s="72"/>
      <c r="BT51" s="72">
        <f>BQ51+BR51-BS51</f>
        <v>0</v>
      </c>
      <c r="BU51" s="72"/>
      <c r="BV51" s="72"/>
      <c r="BW51" s="72">
        <f>BT51+BU51-BV51</f>
        <v>0</v>
      </c>
      <c r="BX51" s="72"/>
      <c r="BY51" s="72"/>
      <c r="BZ51" s="72">
        <f>BW51+BX51-BY51</f>
        <v>0</v>
      </c>
      <c r="CA51" s="72"/>
      <c r="CB51" s="72"/>
      <c r="CC51" s="72">
        <f>BZ51+CA51-CB51</f>
        <v>0</v>
      </c>
      <c r="CD51" s="72"/>
      <c r="CE51" s="72"/>
      <c r="CF51" s="72">
        <f>CC51+CD51-CE51</f>
        <v>0</v>
      </c>
      <c r="CG51" s="72"/>
      <c r="CH51" s="72"/>
      <c r="CI51" s="72">
        <f>CF51+CG51-CH51</f>
        <v>0</v>
      </c>
      <c r="CJ51" s="72"/>
      <c r="CK51" s="72"/>
    </row>
    <row r="52" spans="1:89">
      <c r="A52" s="45"/>
      <c r="B52" s="45"/>
      <c r="C52" s="72">
        <f t="shared" ref="C52:K52" si="28">SUM(C4:C51)</f>
        <v>80</v>
      </c>
      <c r="D52" s="72">
        <f t="shared" si="28"/>
        <v>0</v>
      </c>
      <c r="E52" s="72">
        <f t="shared" si="28"/>
        <v>0</v>
      </c>
      <c r="F52" s="72">
        <f t="shared" si="28"/>
        <v>80</v>
      </c>
      <c r="G52" s="72">
        <f t="shared" si="28"/>
        <v>0</v>
      </c>
      <c r="H52" s="72">
        <f t="shared" si="28"/>
        <v>0</v>
      </c>
      <c r="I52" s="72">
        <f t="shared" si="28"/>
        <v>80</v>
      </c>
      <c r="J52" s="72">
        <f t="shared" si="28"/>
        <v>0</v>
      </c>
      <c r="K52" s="72">
        <f t="shared" si="28"/>
        <v>0</v>
      </c>
      <c r="L52" s="72">
        <f t="shared" ref="L52:Q52" si="29">SUM(L4:L51)</f>
        <v>80</v>
      </c>
      <c r="M52" s="72">
        <f t="shared" si="29"/>
        <v>0</v>
      </c>
      <c r="N52" s="72">
        <f t="shared" si="29"/>
        <v>0</v>
      </c>
      <c r="O52" s="72">
        <f t="shared" si="29"/>
        <v>80</v>
      </c>
      <c r="P52" s="72">
        <f t="shared" si="29"/>
        <v>210</v>
      </c>
      <c r="Q52" s="72">
        <f t="shared" si="29"/>
        <v>0</v>
      </c>
      <c r="R52" s="72">
        <f t="shared" ref="R52:W52" si="30">SUM(R4:R51)</f>
        <v>290</v>
      </c>
      <c r="S52" s="72">
        <f t="shared" si="30"/>
        <v>25</v>
      </c>
      <c r="T52" s="72">
        <f t="shared" si="30"/>
        <v>0</v>
      </c>
      <c r="U52" s="72">
        <f t="shared" si="30"/>
        <v>315</v>
      </c>
      <c r="V52" s="72">
        <f t="shared" si="30"/>
        <v>125</v>
      </c>
      <c r="W52" s="72">
        <f t="shared" si="30"/>
        <v>0</v>
      </c>
      <c r="X52" s="72">
        <f t="shared" ref="X52:AI52" si="31">SUM(X4:X51)</f>
        <v>440</v>
      </c>
      <c r="Y52" s="72">
        <f t="shared" si="31"/>
        <v>150</v>
      </c>
      <c r="Z52" s="72">
        <f t="shared" si="31"/>
        <v>0</v>
      </c>
      <c r="AA52" s="72">
        <f t="shared" si="31"/>
        <v>590</v>
      </c>
      <c r="AB52" s="72">
        <f t="shared" si="31"/>
        <v>100</v>
      </c>
      <c r="AC52" s="72">
        <f t="shared" si="31"/>
        <v>0</v>
      </c>
      <c r="AD52" s="72">
        <f t="shared" si="31"/>
        <v>690</v>
      </c>
      <c r="AE52" s="72">
        <f t="shared" si="31"/>
        <v>100</v>
      </c>
      <c r="AF52" s="72">
        <f t="shared" si="31"/>
        <v>0</v>
      </c>
      <c r="AG52" s="72">
        <f t="shared" si="31"/>
        <v>790</v>
      </c>
      <c r="AH52" s="72">
        <f t="shared" si="31"/>
        <v>100</v>
      </c>
      <c r="AI52" s="72">
        <f t="shared" si="31"/>
        <v>0</v>
      </c>
      <c r="AJ52" s="72">
        <f t="shared" ref="AJ52:BG52" si="32">SUM(AJ4:AJ51)</f>
        <v>890</v>
      </c>
      <c r="AK52" s="72">
        <f t="shared" si="32"/>
        <v>100</v>
      </c>
      <c r="AL52" s="72">
        <f t="shared" si="32"/>
        <v>0</v>
      </c>
      <c r="AM52" s="72">
        <f t="shared" si="32"/>
        <v>990</v>
      </c>
      <c r="AN52" s="72">
        <f t="shared" si="32"/>
        <v>100</v>
      </c>
      <c r="AO52" s="72">
        <f t="shared" si="32"/>
        <v>0</v>
      </c>
      <c r="AP52" s="72">
        <f t="shared" si="32"/>
        <v>1090</v>
      </c>
      <c r="AQ52" s="72">
        <f t="shared" si="32"/>
        <v>225</v>
      </c>
      <c r="AR52" s="72">
        <f t="shared" si="32"/>
        <v>0</v>
      </c>
      <c r="AS52" s="72">
        <f t="shared" si="32"/>
        <v>1315</v>
      </c>
      <c r="AT52" s="72">
        <f t="shared" si="32"/>
        <v>375</v>
      </c>
      <c r="AU52" s="72">
        <f t="shared" si="32"/>
        <v>0</v>
      </c>
      <c r="AV52" s="72">
        <f t="shared" si="32"/>
        <v>1690</v>
      </c>
      <c r="AW52" s="72">
        <f t="shared" si="32"/>
        <v>375</v>
      </c>
      <c r="AX52" s="72">
        <f t="shared" si="32"/>
        <v>0</v>
      </c>
      <c r="AY52" s="72">
        <f t="shared" si="32"/>
        <v>2065</v>
      </c>
      <c r="AZ52" s="72">
        <f t="shared" si="32"/>
        <v>620</v>
      </c>
      <c r="BA52" s="72">
        <f t="shared" si="32"/>
        <v>0</v>
      </c>
      <c r="BB52" s="72">
        <f t="shared" si="32"/>
        <v>2685</v>
      </c>
      <c r="BC52" s="72">
        <f t="shared" si="32"/>
        <v>310</v>
      </c>
      <c r="BD52" s="72">
        <f>SUM(BD4:BD51)</f>
        <v>820</v>
      </c>
      <c r="BE52" s="72">
        <f t="shared" si="32"/>
        <v>2175</v>
      </c>
      <c r="BF52" s="72">
        <f t="shared" si="32"/>
        <v>225</v>
      </c>
      <c r="BG52" s="72">
        <f t="shared" si="32"/>
        <v>85</v>
      </c>
      <c r="BH52" s="72">
        <f t="shared" ref="BH52:BS52" si="33">SUM(BH4:BH51)</f>
        <v>2315</v>
      </c>
      <c r="BI52" s="72">
        <f t="shared" si="33"/>
        <v>125</v>
      </c>
      <c r="BJ52" s="72">
        <f t="shared" si="33"/>
        <v>300</v>
      </c>
      <c r="BK52" s="72">
        <f t="shared" si="33"/>
        <v>2140</v>
      </c>
      <c r="BL52" s="72">
        <f t="shared" si="33"/>
        <v>100</v>
      </c>
      <c r="BM52" s="72">
        <f t="shared" si="33"/>
        <v>100</v>
      </c>
      <c r="BN52" s="72">
        <f t="shared" si="33"/>
        <v>2140</v>
      </c>
      <c r="BO52" s="72">
        <f t="shared" si="33"/>
        <v>345</v>
      </c>
      <c r="BP52" s="72">
        <f t="shared" si="33"/>
        <v>400</v>
      </c>
      <c r="BQ52" s="72">
        <f t="shared" si="33"/>
        <v>2060</v>
      </c>
      <c r="BR52" s="72">
        <f t="shared" si="33"/>
        <v>560</v>
      </c>
      <c r="BS52" s="72">
        <f t="shared" si="33"/>
        <v>100</v>
      </c>
      <c r="BT52" s="72">
        <f t="shared" ref="BT52:BY52" si="34">SUM(BT4:BT51)</f>
        <v>2520</v>
      </c>
      <c r="BU52" s="72">
        <f t="shared" si="34"/>
        <v>1020</v>
      </c>
      <c r="BV52" s="72">
        <f t="shared" si="34"/>
        <v>740</v>
      </c>
      <c r="BW52" s="72">
        <f t="shared" si="34"/>
        <v>2800</v>
      </c>
      <c r="BX52" s="72">
        <f t="shared" si="34"/>
        <v>300</v>
      </c>
      <c r="BY52" s="72">
        <f t="shared" si="34"/>
        <v>480</v>
      </c>
      <c r="BZ52" s="72">
        <f t="shared" ref="BZ52:CE52" si="35">SUM(BZ4:BZ51)</f>
        <v>2620</v>
      </c>
      <c r="CA52" s="72">
        <f t="shared" si="35"/>
        <v>455</v>
      </c>
      <c r="CB52" s="72">
        <f t="shared" si="35"/>
        <v>80</v>
      </c>
      <c r="CC52" s="72">
        <f t="shared" si="35"/>
        <v>2995</v>
      </c>
      <c r="CD52" s="72">
        <f t="shared" si="35"/>
        <v>0</v>
      </c>
      <c r="CE52" s="72">
        <f t="shared" si="35"/>
        <v>0</v>
      </c>
      <c r="CF52" s="72">
        <f t="shared" ref="CF52:CK52" si="36">SUM(CF4:CF51)</f>
        <v>2995</v>
      </c>
      <c r="CG52" s="72">
        <f t="shared" si="36"/>
        <v>0</v>
      </c>
      <c r="CH52" s="72">
        <f t="shared" si="36"/>
        <v>0</v>
      </c>
      <c r="CI52" s="72">
        <f t="shared" si="36"/>
        <v>2995</v>
      </c>
      <c r="CJ52" s="72">
        <f t="shared" si="36"/>
        <v>0</v>
      </c>
      <c r="CK52" s="72">
        <f t="shared" si="36"/>
        <v>0</v>
      </c>
    </row>
  </sheetData>
  <mergeCells count="31">
    <mergeCell ref="AA2:AC2"/>
    <mergeCell ref="AD2:AF2"/>
    <mergeCell ref="AG2:AI2"/>
    <mergeCell ref="X2:Z2"/>
    <mergeCell ref="BB2:BD2"/>
    <mergeCell ref="AJ2:AL2"/>
    <mergeCell ref="AM2:AO2"/>
    <mergeCell ref="AP2:AR2"/>
    <mergeCell ref="AS2:AU2"/>
    <mergeCell ref="AV2:AX2"/>
    <mergeCell ref="AY2:BA2"/>
    <mergeCell ref="A2:A3"/>
    <mergeCell ref="B2:B3"/>
    <mergeCell ref="L2:N2"/>
    <mergeCell ref="R2:T2"/>
    <mergeCell ref="U2:W2"/>
    <mergeCell ref="O2:Q2"/>
    <mergeCell ref="C2:E2"/>
    <mergeCell ref="F2:H2"/>
    <mergeCell ref="I2:K2"/>
    <mergeCell ref="BT2:BV2"/>
    <mergeCell ref="BK2:BM2"/>
    <mergeCell ref="BN2:BP2"/>
    <mergeCell ref="BQ2:BS2"/>
    <mergeCell ref="BE2:BG2"/>
    <mergeCell ref="BH2:BJ2"/>
    <mergeCell ref="BW2:BY2"/>
    <mergeCell ref="BZ2:CB2"/>
    <mergeCell ref="CC2:CE2"/>
    <mergeCell ref="CF2:CH2"/>
    <mergeCell ref="CI2:CK2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rightToLeft="1" zoomScaleNormal="100" workbookViewId="0">
      <pane xSplit="3" ySplit="4" topLeftCell="D5" activePane="bottomRight" state="frozen"/>
      <selection activeCell="C22" sqref="C22"/>
      <selection pane="topRight" activeCell="C22" sqref="C22"/>
      <selection pane="bottomLeft" activeCell="C22" sqref="C22"/>
      <selection pane="bottomRight" activeCell="L27" sqref="L27"/>
    </sheetView>
  </sheetViews>
  <sheetFormatPr defaultRowHeight="12.75"/>
  <cols>
    <col min="1" max="1" width="5.7109375" style="89" customWidth="1"/>
    <col min="2" max="2" width="7.85546875" customWidth="1"/>
    <col min="3" max="3" width="29.140625" style="68" customWidth="1"/>
    <col min="4" max="4" width="14" style="59" customWidth="1"/>
    <col min="5" max="5" width="28.5703125" customWidth="1"/>
    <col min="6" max="6" width="13.28515625" customWidth="1"/>
    <col min="7" max="7" width="9.85546875" customWidth="1"/>
    <col min="9" max="9" width="10.28515625" customWidth="1"/>
  </cols>
  <sheetData>
    <row r="1" spans="1:9" ht="15">
      <c r="A1" s="130"/>
      <c r="B1" s="2"/>
      <c r="C1" s="131"/>
      <c r="D1" s="132"/>
      <c r="E1" s="2"/>
      <c r="F1" s="2"/>
      <c r="G1" s="2"/>
      <c r="H1" s="2"/>
      <c r="I1" s="2"/>
    </row>
    <row r="2" spans="1:9" ht="39.75" customHeight="1">
      <c r="A2" s="207" t="s">
        <v>309</v>
      </c>
      <c r="B2" s="208"/>
      <c r="C2" s="208"/>
      <c r="D2" s="208"/>
      <c r="E2" s="208"/>
      <c r="F2" s="208"/>
      <c r="G2" s="208"/>
      <c r="H2" s="208"/>
      <c r="I2" s="208"/>
    </row>
    <row r="3" spans="1:9" ht="57" customHeight="1">
      <c r="A3" s="214" t="s">
        <v>310</v>
      </c>
      <c r="B3" s="214"/>
      <c r="C3" s="214"/>
      <c r="D3" s="214"/>
      <c r="E3" s="214"/>
      <c r="F3" s="214"/>
      <c r="G3" s="214"/>
      <c r="H3" s="214"/>
      <c r="I3" s="214"/>
    </row>
    <row r="4" spans="1:9" ht="30">
      <c r="A4" s="133" t="s">
        <v>51</v>
      </c>
      <c r="B4" s="133" t="s">
        <v>82</v>
      </c>
      <c r="C4" s="133" t="s">
        <v>103</v>
      </c>
      <c r="D4" s="133" t="s">
        <v>89</v>
      </c>
      <c r="E4" s="133" t="s">
        <v>252</v>
      </c>
      <c r="F4" s="133" t="s">
        <v>258</v>
      </c>
      <c r="G4" s="133" t="s">
        <v>259</v>
      </c>
      <c r="H4" s="133" t="s">
        <v>85</v>
      </c>
      <c r="I4" s="133" t="s">
        <v>86</v>
      </c>
    </row>
    <row r="5" spans="1:9" ht="18" customHeight="1">
      <c r="A5" s="171">
        <v>1</v>
      </c>
      <c r="B5" s="171">
        <v>14</v>
      </c>
      <c r="C5" s="174" t="s">
        <v>319</v>
      </c>
      <c r="D5" s="133">
        <v>2016</v>
      </c>
      <c r="E5" s="133" t="s">
        <v>63</v>
      </c>
      <c r="F5" s="133">
        <v>1</v>
      </c>
      <c r="G5" s="133">
        <v>115</v>
      </c>
      <c r="H5" s="133">
        <f t="shared" ref="H5:H12" si="0">F5*G5</f>
        <v>115</v>
      </c>
      <c r="I5" s="171">
        <f t="shared" ref="I5" si="1">SUM(H5)</f>
        <v>115</v>
      </c>
    </row>
    <row r="6" spans="1:9" ht="20.25" customHeight="1">
      <c r="A6" s="215">
        <v>2</v>
      </c>
      <c r="B6" s="209">
        <v>54</v>
      </c>
      <c r="C6" s="218" t="s">
        <v>255</v>
      </c>
      <c r="D6" s="133">
        <v>2011</v>
      </c>
      <c r="E6" s="134" t="s">
        <v>60</v>
      </c>
      <c r="F6" s="133">
        <v>1</v>
      </c>
      <c r="G6" s="133">
        <v>60</v>
      </c>
      <c r="H6" s="133">
        <f t="shared" si="0"/>
        <v>60</v>
      </c>
      <c r="I6" s="209">
        <f>SUM(H6:H10)</f>
        <v>2640</v>
      </c>
    </row>
    <row r="7" spans="1:9" ht="18.75" customHeight="1">
      <c r="A7" s="216"/>
      <c r="B7" s="210"/>
      <c r="C7" s="219"/>
      <c r="D7" s="133">
        <v>2015</v>
      </c>
      <c r="E7" s="135" t="s">
        <v>135</v>
      </c>
      <c r="F7" s="133">
        <v>11</v>
      </c>
      <c r="G7" s="133">
        <v>100</v>
      </c>
      <c r="H7" s="133">
        <f t="shared" si="0"/>
        <v>1100</v>
      </c>
      <c r="I7" s="210"/>
    </row>
    <row r="8" spans="1:9" ht="18.75" customHeight="1">
      <c r="A8" s="216"/>
      <c r="B8" s="210"/>
      <c r="C8" s="219"/>
      <c r="D8" s="133">
        <v>2016</v>
      </c>
      <c r="E8" s="134" t="s">
        <v>228</v>
      </c>
      <c r="F8" s="133">
        <v>1</v>
      </c>
      <c r="G8" s="133">
        <v>80</v>
      </c>
      <c r="H8" s="133">
        <f t="shared" ref="H8:H9" si="2">F8*G8</f>
        <v>80</v>
      </c>
      <c r="I8" s="210"/>
    </row>
    <row r="9" spans="1:9" ht="18.75" customHeight="1">
      <c r="A9" s="216"/>
      <c r="B9" s="210"/>
      <c r="C9" s="219"/>
      <c r="D9" s="133">
        <v>2016</v>
      </c>
      <c r="E9" s="134" t="s">
        <v>279</v>
      </c>
      <c r="F9" s="133">
        <v>2</v>
      </c>
      <c r="G9" s="133">
        <v>200</v>
      </c>
      <c r="H9" s="133">
        <f t="shared" si="2"/>
        <v>400</v>
      </c>
      <c r="I9" s="210"/>
    </row>
    <row r="10" spans="1:9" ht="20.25" customHeight="1">
      <c r="A10" s="217"/>
      <c r="B10" s="211"/>
      <c r="C10" s="220"/>
      <c r="D10" s="133">
        <v>2016</v>
      </c>
      <c r="E10" s="134" t="s">
        <v>322</v>
      </c>
      <c r="F10" s="133">
        <v>10</v>
      </c>
      <c r="G10" s="133">
        <v>100</v>
      </c>
      <c r="H10" s="133">
        <f t="shared" si="0"/>
        <v>1000</v>
      </c>
      <c r="I10" s="211"/>
    </row>
    <row r="11" spans="1:9" ht="20.25" customHeight="1">
      <c r="A11" s="173">
        <v>3</v>
      </c>
      <c r="B11" s="172">
        <v>61</v>
      </c>
      <c r="C11" s="175" t="s">
        <v>319</v>
      </c>
      <c r="D11" s="133">
        <v>2016</v>
      </c>
      <c r="E11" s="134" t="s">
        <v>63</v>
      </c>
      <c r="F11" s="133">
        <v>1</v>
      </c>
      <c r="G11" s="133">
        <v>120</v>
      </c>
      <c r="H11" s="133">
        <f t="shared" si="0"/>
        <v>120</v>
      </c>
      <c r="I11" s="171">
        <f t="shared" ref="I11:I12" si="3">SUM(H11)</f>
        <v>120</v>
      </c>
    </row>
    <row r="12" spans="1:9" ht="15.75">
      <c r="A12" s="173">
        <v>4</v>
      </c>
      <c r="B12" s="133">
        <v>82</v>
      </c>
      <c r="C12" s="136" t="s">
        <v>257</v>
      </c>
      <c r="D12" s="133">
        <v>2016</v>
      </c>
      <c r="E12" s="134" t="s">
        <v>63</v>
      </c>
      <c r="F12" s="133">
        <v>1</v>
      </c>
      <c r="G12" s="133">
        <v>120</v>
      </c>
      <c r="H12" s="133">
        <f t="shared" si="0"/>
        <v>120</v>
      </c>
      <c r="I12" s="171">
        <f t="shared" si="3"/>
        <v>120</v>
      </c>
    </row>
    <row r="13" spans="1:9" ht="30.75" customHeight="1">
      <c r="A13" s="132"/>
      <c r="B13" s="139"/>
      <c r="C13" s="137"/>
      <c r="D13" s="138"/>
      <c r="E13" s="139"/>
      <c r="F13" s="133">
        <f>SUM(F6:F12)</f>
        <v>27</v>
      </c>
      <c r="G13" s="212" t="s">
        <v>65</v>
      </c>
      <c r="H13" s="213"/>
      <c r="I13" s="133">
        <f>SUM(I5:I12)</f>
        <v>2995</v>
      </c>
    </row>
    <row r="14" spans="1:9" ht="15">
      <c r="A14" s="130"/>
      <c r="B14" s="2"/>
      <c r="C14" s="131"/>
      <c r="D14" s="132"/>
      <c r="E14" s="2"/>
      <c r="F14" s="2"/>
      <c r="G14" s="2"/>
      <c r="H14" s="2"/>
      <c r="I14" s="2"/>
    </row>
    <row r="15" spans="1:9" s="106" customFormat="1" ht="33" customHeight="1">
      <c r="A15" s="206"/>
      <c r="B15" s="206"/>
      <c r="C15" s="206"/>
      <c r="D15" s="206"/>
      <c r="E15" s="206"/>
      <c r="F15" s="206"/>
      <c r="G15" s="206"/>
      <c r="H15" s="206"/>
      <c r="I15" s="206"/>
    </row>
    <row r="16" spans="1:9" s="106" customFormat="1" ht="33" customHeight="1">
      <c r="A16" s="132"/>
      <c r="B16" s="139"/>
      <c r="C16" s="140"/>
      <c r="D16" s="132"/>
      <c r="E16" s="141"/>
      <c r="F16" s="139"/>
      <c r="G16" s="139"/>
      <c r="H16" s="139"/>
      <c r="I16" s="139"/>
    </row>
    <row r="17" spans="1:9" ht="15">
      <c r="A17" s="130"/>
      <c r="B17" s="2"/>
      <c r="C17" s="131"/>
      <c r="D17" s="132"/>
      <c r="E17" s="2"/>
      <c r="F17" s="2"/>
      <c r="G17" s="2"/>
      <c r="H17" s="2"/>
      <c r="I17" s="2"/>
    </row>
  </sheetData>
  <mergeCells count="8">
    <mergeCell ref="A15:I15"/>
    <mergeCell ref="A2:I2"/>
    <mergeCell ref="I6:I10"/>
    <mergeCell ref="G13:H13"/>
    <mergeCell ref="A3:I3"/>
    <mergeCell ref="A6:A10"/>
    <mergeCell ref="B6:B10"/>
    <mergeCell ref="C6:C10"/>
  </mergeCells>
  <pageMargins left="0.5" right="0.61" top="0.25" bottom="0.47" header="0.28000000000000003" footer="0.42"/>
  <pageSetup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rightToLeft="1" zoomScaleNormal="100" workbookViewId="0">
      <pane xSplit="3" ySplit="4" topLeftCell="D5" activePane="bottomRight" state="frozen"/>
      <selection activeCell="C22" sqref="C22"/>
      <selection pane="topRight" activeCell="C22" sqref="C22"/>
      <selection pane="bottomLeft" activeCell="C22" sqref="C22"/>
      <selection pane="bottomRight" activeCell="F37" sqref="F37"/>
    </sheetView>
  </sheetViews>
  <sheetFormatPr defaultRowHeight="12.75"/>
  <cols>
    <col min="1" max="1" width="5.7109375" style="89" customWidth="1"/>
    <col min="2" max="2" width="7.85546875" customWidth="1"/>
    <col min="3" max="3" width="29.140625" style="68" customWidth="1"/>
    <col min="4" max="4" width="14" style="59" customWidth="1"/>
    <col min="5" max="5" width="28.5703125" customWidth="1"/>
    <col min="6" max="6" width="13.28515625" customWidth="1"/>
    <col min="7" max="7" width="9.85546875" customWidth="1"/>
  </cols>
  <sheetData>
    <row r="1" spans="1:8" ht="15">
      <c r="A1" s="130"/>
      <c r="B1" s="2"/>
      <c r="C1" s="131"/>
      <c r="D1" s="132"/>
      <c r="E1" s="2"/>
      <c r="F1" s="2"/>
      <c r="G1" s="2"/>
      <c r="H1" s="2"/>
    </row>
    <row r="2" spans="1:8" ht="39.75" customHeight="1">
      <c r="A2" s="207" t="s">
        <v>309</v>
      </c>
      <c r="B2" s="208"/>
      <c r="C2" s="208"/>
      <c r="D2" s="208"/>
      <c r="E2" s="208"/>
      <c r="F2" s="208"/>
      <c r="G2" s="208"/>
      <c r="H2" s="208"/>
    </row>
    <row r="3" spans="1:8" ht="57" customHeight="1">
      <c r="A3" s="214" t="s">
        <v>308</v>
      </c>
      <c r="B3" s="214"/>
      <c r="C3" s="214"/>
      <c r="D3" s="214"/>
      <c r="E3" s="214"/>
      <c r="F3" s="214"/>
      <c r="G3" s="214"/>
      <c r="H3" s="214"/>
    </row>
    <row r="4" spans="1:8" ht="30">
      <c r="A4" s="133" t="s">
        <v>51</v>
      </c>
      <c r="B4" s="133" t="s">
        <v>82</v>
      </c>
      <c r="C4" s="133" t="s">
        <v>103</v>
      </c>
      <c r="D4" s="133" t="s">
        <v>89</v>
      </c>
      <c r="E4" s="133" t="s">
        <v>252</v>
      </c>
      <c r="F4" s="133" t="s">
        <v>258</v>
      </c>
      <c r="G4" s="133" t="s">
        <v>259</v>
      </c>
      <c r="H4" s="133" t="s">
        <v>86</v>
      </c>
    </row>
    <row r="5" spans="1:8" ht="15.75">
      <c r="A5" s="156">
        <v>1</v>
      </c>
      <c r="B5" s="133">
        <v>54</v>
      </c>
      <c r="C5" s="157" t="s">
        <v>255</v>
      </c>
      <c r="D5" s="133">
        <v>2016</v>
      </c>
      <c r="E5" s="134" t="s">
        <v>228</v>
      </c>
      <c r="F5" s="133">
        <v>1</v>
      </c>
      <c r="G5" s="133">
        <v>80</v>
      </c>
      <c r="H5" s="133">
        <f>F5*G5</f>
        <v>80</v>
      </c>
    </row>
    <row r="6" spans="1:8" ht="20.25" customHeight="1">
      <c r="A6" s="132"/>
      <c r="B6" s="139"/>
      <c r="C6" s="148"/>
      <c r="F6" s="133">
        <f>SUM(F5:F5)</f>
        <v>1</v>
      </c>
      <c r="G6" s="147" t="s">
        <v>65</v>
      </c>
      <c r="H6" s="133">
        <f>SUM(H5:H5)</f>
        <v>80</v>
      </c>
    </row>
    <row r="7" spans="1:8" ht="20.25" customHeight="1">
      <c r="A7" s="130"/>
      <c r="B7" s="2"/>
      <c r="C7" s="131"/>
      <c r="F7" s="2"/>
      <c r="G7" s="2"/>
      <c r="H7" s="2"/>
    </row>
  </sheetData>
  <mergeCells count="2">
    <mergeCell ref="A2:H2"/>
    <mergeCell ref="A3:H3"/>
  </mergeCells>
  <pageMargins left="0.5" right="0.61" top="0.25" bottom="0.47" header="0.28000000000000003" footer="0.42"/>
  <pageSetup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rightToLeft="1" zoomScaleNormal="100" workbookViewId="0">
      <pane xSplit="3" ySplit="4" topLeftCell="D5" activePane="bottomRight" state="frozen"/>
      <selection activeCell="C22" sqref="C22"/>
      <selection pane="topRight" activeCell="C22" sqref="C22"/>
      <selection pane="bottomLeft" activeCell="C22" sqref="C22"/>
      <selection pane="bottomRight" activeCell="A6" sqref="A6"/>
    </sheetView>
  </sheetViews>
  <sheetFormatPr defaultRowHeight="12.75"/>
  <cols>
    <col min="1" max="1" width="5.7109375" style="89" customWidth="1"/>
    <col min="2" max="2" width="7.85546875" customWidth="1"/>
    <col min="3" max="3" width="29.140625" style="68" customWidth="1"/>
    <col min="4" max="4" width="14" style="59" customWidth="1"/>
    <col min="5" max="5" width="28.5703125" customWidth="1"/>
    <col min="6" max="6" width="13.28515625" customWidth="1"/>
    <col min="7" max="7" width="9.85546875" customWidth="1"/>
  </cols>
  <sheetData>
    <row r="1" spans="1:8" ht="15">
      <c r="A1" s="130"/>
      <c r="B1" s="2"/>
      <c r="C1" s="131"/>
      <c r="D1" s="132"/>
      <c r="E1" s="2"/>
      <c r="F1" s="2"/>
      <c r="G1" s="2"/>
      <c r="H1" s="2"/>
    </row>
    <row r="2" spans="1:8" ht="39.75" customHeight="1">
      <c r="A2" s="207" t="s">
        <v>309</v>
      </c>
      <c r="B2" s="208"/>
      <c r="C2" s="208"/>
      <c r="D2" s="208"/>
      <c r="E2" s="208"/>
      <c r="F2" s="208"/>
      <c r="G2" s="208"/>
      <c r="H2" s="208"/>
    </row>
    <row r="3" spans="1:8" ht="57" customHeight="1">
      <c r="A3" s="214" t="s">
        <v>311</v>
      </c>
      <c r="B3" s="214"/>
      <c r="C3" s="214"/>
      <c r="D3" s="214"/>
      <c r="E3" s="214"/>
      <c r="F3" s="214"/>
      <c r="G3" s="214"/>
      <c r="H3" s="214"/>
    </row>
    <row r="4" spans="1:8" ht="30">
      <c r="A4" s="133" t="s">
        <v>51</v>
      </c>
      <c r="B4" s="133" t="s">
        <v>82</v>
      </c>
      <c r="C4" s="133" t="s">
        <v>103</v>
      </c>
      <c r="D4" s="133" t="s">
        <v>89</v>
      </c>
      <c r="E4" s="133" t="s">
        <v>252</v>
      </c>
      <c r="F4" s="133" t="s">
        <v>258</v>
      </c>
      <c r="G4" s="133" t="s">
        <v>259</v>
      </c>
      <c r="H4" s="133" t="s">
        <v>86</v>
      </c>
    </row>
    <row r="5" spans="1:8" ht="20.25" customHeight="1">
      <c r="A5" s="156">
        <v>1</v>
      </c>
      <c r="B5" s="133">
        <v>54</v>
      </c>
      <c r="C5" s="157" t="s">
        <v>255</v>
      </c>
      <c r="D5" s="133">
        <v>2016</v>
      </c>
      <c r="E5" s="134" t="s">
        <v>286</v>
      </c>
      <c r="F5" s="133">
        <v>2</v>
      </c>
      <c r="G5" s="133">
        <v>200</v>
      </c>
      <c r="H5" s="133">
        <f>F5*G5</f>
        <v>400</v>
      </c>
    </row>
    <row r="6" spans="1:8" ht="20.25" customHeight="1">
      <c r="A6" s="132"/>
      <c r="B6" s="139"/>
      <c r="C6" s="148"/>
      <c r="F6" s="133">
        <f>SUM(F5:F5)</f>
        <v>2</v>
      </c>
      <c r="G6" s="133" t="s">
        <v>65</v>
      </c>
      <c r="H6" s="133">
        <f>SUM(H5:H5)</f>
        <v>400</v>
      </c>
    </row>
    <row r="7" spans="1:8" ht="20.25" customHeight="1">
      <c r="A7" s="130"/>
      <c r="B7" s="2"/>
      <c r="C7" s="131"/>
      <c r="F7" s="2"/>
      <c r="G7" s="2"/>
      <c r="H7" s="2"/>
    </row>
    <row r="8" spans="1:8" ht="20.25" customHeight="1">
      <c r="F8" s="148"/>
      <c r="G8" s="148"/>
      <c r="H8" s="148"/>
    </row>
    <row r="9" spans="1:8" ht="15">
      <c r="F9" s="139"/>
      <c r="G9" s="139"/>
      <c r="H9" s="139"/>
    </row>
    <row r="10" spans="1:8" ht="30.75" customHeight="1">
      <c r="F10" s="2"/>
      <c r="G10" s="2"/>
      <c r="H10" s="2"/>
    </row>
    <row r="12" spans="1:8" s="106" customFormat="1" ht="33" customHeight="1">
      <c r="A12" s="89"/>
      <c r="B12"/>
      <c r="C12" s="68"/>
      <c r="D12" s="59"/>
      <c r="E12"/>
      <c r="F12"/>
      <c r="G12"/>
      <c r="H12"/>
    </row>
    <row r="13" spans="1:8" s="106" customFormat="1" ht="33" customHeight="1">
      <c r="A13" s="89"/>
      <c r="B13"/>
      <c r="C13" s="68"/>
      <c r="D13" s="59"/>
      <c r="E13"/>
      <c r="F13"/>
      <c r="G13"/>
      <c r="H13"/>
    </row>
  </sheetData>
  <mergeCells count="2">
    <mergeCell ref="A2:H2"/>
    <mergeCell ref="A3:H3"/>
  </mergeCells>
  <pageMargins left="0.5" right="0.61" top="0.25" bottom="0.47" header="0.28000000000000003" footer="0.42"/>
  <pageSetup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rightToLeft="1" zoomScale="85" workbookViewId="0">
      <selection activeCell="N10" sqref="N10"/>
    </sheetView>
  </sheetViews>
  <sheetFormatPr defaultRowHeight="12.75"/>
  <cols>
    <col min="1" max="1" width="4.42578125" customWidth="1"/>
    <col min="2" max="2" width="24.5703125" bestFit="1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9.28515625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295</v>
      </c>
      <c r="B4" s="2"/>
      <c r="C4" s="196" t="s">
        <v>312</v>
      </c>
      <c r="D4" s="196"/>
      <c r="E4" s="196"/>
      <c r="F4" s="196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296</v>
      </c>
      <c r="D6" s="190"/>
      <c r="E6" s="190"/>
      <c r="F6" s="190"/>
      <c r="G6" s="4">
        <v>0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145" t="s">
        <v>5</v>
      </c>
      <c r="G8" s="145" t="s">
        <v>6</v>
      </c>
    </row>
    <row r="9" spans="1:10" ht="15">
      <c r="A9" s="4"/>
      <c r="B9" s="4" t="s">
        <v>279</v>
      </c>
      <c r="C9" s="145" t="s">
        <v>8</v>
      </c>
      <c r="D9" s="145">
        <v>29</v>
      </c>
      <c r="E9" s="4" t="s">
        <v>304</v>
      </c>
      <c r="F9" s="146">
        <v>200</v>
      </c>
      <c r="G9" s="8">
        <f>D9*F9</f>
        <v>5800</v>
      </c>
      <c r="I9" s="13"/>
      <c r="J9" s="13"/>
    </row>
    <row r="10" spans="1:10" ht="15">
      <c r="A10" s="4"/>
      <c r="B10" s="4"/>
      <c r="C10" s="158" t="s">
        <v>8</v>
      </c>
      <c r="D10" s="158">
        <v>31</v>
      </c>
      <c r="E10" s="4" t="s">
        <v>305</v>
      </c>
      <c r="F10" s="159">
        <v>200</v>
      </c>
      <c r="G10" s="8">
        <f t="shared" ref="G10:G12" si="0">D10*F10</f>
        <v>6200</v>
      </c>
    </row>
    <row r="11" spans="1:10" ht="15">
      <c r="A11" s="4"/>
      <c r="B11" s="4" t="s">
        <v>306</v>
      </c>
      <c r="C11" s="158"/>
      <c r="D11" s="158"/>
      <c r="E11" s="4"/>
      <c r="F11" s="159"/>
      <c r="G11" s="8">
        <f t="shared" si="0"/>
        <v>0</v>
      </c>
    </row>
    <row r="12" spans="1:10" ht="15">
      <c r="A12" s="4"/>
      <c r="B12" s="4" t="s">
        <v>307</v>
      </c>
      <c r="C12" s="158" t="s">
        <v>8</v>
      </c>
      <c r="D12" s="158">
        <v>1</v>
      </c>
      <c r="E12" s="4" t="s">
        <v>304</v>
      </c>
      <c r="F12" s="159">
        <v>200</v>
      </c>
      <c r="G12" s="8">
        <f t="shared" si="0"/>
        <v>200</v>
      </c>
    </row>
    <row r="13" spans="1:10" ht="15">
      <c r="A13" s="4"/>
      <c r="B13" s="4" t="s">
        <v>233</v>
      </c>
      <c r="C13" s="145" t="s">
        <v>8</v>
      </c>
      <c r="D13" s="158">
        <v>1</v>
      </c>
      <c r="E13" s="4" t="s">
        <v>304</v>
      </c>
      <c r="F13" s="146">
        <v>200</v>
      </c>
      <c r="G13" s="8">
        <f t="shared" ref="G13" si="1">D13*F13</f>
        <v>200</v>
      </c>
    </row>
    <row r="14" spans="1:10" ht="15">
      <c r="A14" s="4"/>
      <c r="B14" s="4" t="s">
        <v>15</v>
      </c>
      <c r="C14" s="145"/>
      <c r="D14" s="158"/>
      <c r="E14" s="4"/>
      <c r="F14" s="146"/>
      <c r="G14" s="8">
        <f>SUM(G9:G13)</f>
        <v>12400</v>
      </c>
    </row>
    <row r="15" spans="1:10" ht="15">
      <c r="A15" s="4"/>
      <c r="B15" s="4"/>
      <c r="C15" s="193" t="s">
        <v>282</v>
      </c>
      <c r="D15" s="194"/>
      <c r="E15" s="194"/>
      <c r="F15" s="195"/>
      <c r="G15" s="8">
        <f>G6+G14</f>
        <v>12400</v>
      </c>
    </row>
    <row r="16" spans="1:10" ht="15">
      <c r="A16" s="6"/>
      <c r="B16" s="6"/>
      <c r="C16" s="6"/>
      <c r="D16" s="6"/>
      <c r="E16" s="6"/>
      <c r="F16" s="2"/>
      <c r="G16" s="2"/>
    </row>
    <row r="17" spans="1:13" ht="15">
      <c r="A17" s="4">
        <v>3</v>
      </c>
      <c r="B17" s="4" t="s">
        <v>17</v>
      </c>
      <c r="C17" s="142"/>
      <c r="D17" s="143"/>
      <c r="E17" s="143"/>
      <c r="F17" s="144"/>
      <c r="G17" s="8"/>
    </row>
    <row r="18" spans="1:13" ht="15">
      <c r="A18" s="8"/>
      <c r="B18" s="8"/>
      <c r="C18" s="184"/>
      <c r="D18" s="185"/>
      <c r="E18" s="185"/>
      <c r="F18" s="186"/>
      <c r="G18" s="8"/>
      <c r="I18" s="13"/>
      <c r="J18" s="13"/>
      <c r="L18" s="13"/>
      <c r="M18" s="15"/>
    </row>
    <row r="19" spans="1:13" ht="15">
      <c r="A19" s="8"/>
      <c r="B19" s="8"/>
      <c r="C19" s="184"/>
      <c r="D19" s="185"/>
      <c r="E19" s="185"/>
      <c r="F19" s="186"/>
      <c r="G19" s="8"/>
      <c r="L19" s="15"/>
    </row>
    <row r="20" spans="1:13" ht="15">
      <c r="A20" s="8"/>
      <c r="B20" s="8"/>
      <c r="C20" s="184" t="s">
        <v>19</v>
      </c>
      <c r="D20" s="185"/>
      <c r="E20" s="185"/>
      <c r="F20" s="186"/>
      <c r="G20" s="8">
        <f>SUM(G17:G19)</f>
        <v>0</v>
      </c>
      <c r="L20" s="13"/>
    </row>
    <row r="21" spans="1:13" ht="15">
      <c r="A21" s="2"/>
      <c r="B21" s="2"/>
      <c r="C21" s="2"/>
      <c r="D21" s="2"/>
      <c r="E21" s="2"/>
      <c r="F21" s="2"/>
      <c r="G21" s="2"/>
      <c r="L21" s="13"/>
      <c r="M21" s="15"/>
    </row>
    <row r="22" spans="1:13" ht="15">
      <c r="A22" s="8">
        <v>4</v>
      </c>
      <c r="B22" s="8" t="s">
        <v>20</v>
      </c>
      <c r="C22" s="177" t="s">
        <v>21</v>
      </c>
      <c r="D22" s="178"/>
      <c r="E22" s="178"/>
      <c r="F22" s="179"/>
      <c r="G22" s="8">
        <f>G15-G20</f>
        <v>12400</v>
      </c>
      <c r="K22" s="16"/>
      <c r="L22" s="13"/>
    </row>
    <row r="23" spans="1:13" ht="15">
      <c r="A23" s="2"/>
      <c r="B23" s="2"/>
      <c r="C23" s="2"/>
      <c r="D23" s="2"/>
      <c r="E23" s="2"/>
      <c r="F23" s="2"/>
      <c r="G23" s="2"/>
      <c r="K23" s="16"/>
    </row>
    <row r="24" spans="1:13" ht="15">
      <c r="A24" s="8">
        <v>5</v>
      </c>
      <c r="B24" s="8" t="s">
        <v>22</v>
      </c>
      <c r="C24" s="12"/>
      <c r="D24" s="11"/>
      <c r="E24" s="11"/>
      <c r="F24" s="10"/>
      <c r="G24" s="8"/>
    </row>
    <row r="25" spans="1:13" ht="15">
      <c r="A25" s="8"/>
      <c r="B25" s="8" t="s">
        <v>23</v>
      </c>
      <c r="C25" s="187" t="s">
        <v>24</v>
      </c>
      <c r="D25" s="187"/>
      <c r="E25" s="146" t="s">
        <v>25</v>
      </c>
      <c r="F25" s="146" t="s">
        <v>26</v>
      </c>
      <c r="G25" s="8"/>
    </row>
    <row r="26" spans="1:13" ht="15">
      <c r="A26" s="8"/>
      <c r="B26" s="8"/>
      <c r="C26" s="187">
        <v>0</v>
      </c>
      <c r="D26" s="187"/>
      <c r="E26" s="146"/>
      <c r="F26" s="146"/>
      <c r="G26" s="8">
        <f>C26+E26-F26</f>
        <v>0</v>
      </c>
    </row>
    <row r="27" spans="1:13" ht="15">
      <c r="A27" s="69"/>
      <c r="B27" s="69"/>
      <c r="C27" s="177"/>
      <c r="D27" s="178"/>
      <c r="E27" s="178"/>
      <c r="F27" s="179"/>
      <c r="G27" s="8"/>
    </row>
    <row r="28" spans="1:13" ht="15">
      <c r="A28" s="69"/>
      <c r="B28" s="69"/>
      <c r="C28" s="177"/>
      <c r="D28" s="178"/>
      <c r="E28" s="178"/>
      <c r="F28" s="179"/>
      <c r="G28" s="8"/>
    </row>
    <row r="29" spans="1:13" ht="15">
      <c r="A29" s="69"/>
      <c r="B29" s="69"/>
      <c r="C29" s="177"/>
      <c r="D29" s="178"/>
      <c r="E29" s="178"/>
      <c r="F29" s="179"/>
      <c r="G29" s="8"/>
    </row>
    <row r="30" spans="1:13" ht="15">
      <c r="A30" s="69"/>
      <c r="B30" s="69"/>
      <c r="C30" s="177"/>
      <c r="D30" s="178"/>
      <c r="E30" s="178"/>
      <c r="F30" s="179"/>
      <c r="G30" s="8"/>
    </row>
    <row r="31" spans="1:13" ht="15">
      <c r="A31" s="69"/>
      <c r="B31" s="69"/>
      <c r="C31" s="177" t="s">
        <v>298</v>
      </c>
      <c r="D31" s="178"/>
      <c r="E31" s="178"/>
      <c r="F31" s="179"/>
      <c r="G31" s="8">
        <v>400</v>
      </c>
    </row>
    <row r="32" spans="1:13" ht="15">
      <c r="A32" s="69"/>
      <c r="B32" s="69"/>
      <c r="C32" s="177"/>
      <c r="D32" s="178"/>
      <c r="E32" s="178"/>
      <c r="F32" s="179"/>
      <c r="G32" s="8"/>
    </row>
    <row r="33" spans="1:9" ht="15">
      <c r="A33" s="69"/>
      <c r="B33" s="69"/>
      <c r="C33" s="177"/>
      <c r="D33" s="178"/>
      <c r="E33" s="178"/>
      <c r="F33" s="179"/>
      <c r="G33" s="8"/>
    </row>
    <row r="34" spans="1:9" ht="15">
      <c r="A34" s="69"/>
      <c r="B34" s="69"/>
      <c r="C34" s="177"/>
      <c r="D34" s="178"/>
      <c r="E34" s="178"/>
      <c r="F34" s="179"/>
      <c r="G34" s="8"/>
    </row>
    <row r="35" spans="1:9" ht="15">
      <c r="A35" s="180"/>
      <c r="B35" s="182"/>
      <c r="C35" s="177"/>
      <c r="D35" s="178"/>
      <c r="E35" s="178"/>
      <c r="F35" s="179"/>
      <c r="G35" s="8"/>
    </row>
    <row r="36" spans="1:9" ht="15">
      <c r="A36" s="181"/>
      <c r="B36" s="183"/>
      <c r="C36" s="177"/>
      <c r="D36" s="178"/>
      <c r="E36" s="178"/>
      <c r="F36" s="179"/>
      <c r="G36" s="8"/>
    </row>
    <row r="37" spans="1:9" ht="15">
      <c r="A37" s="8"/>
      <c r="B37" s="8"/>
      <c r="C37" s="177" t="s">
        <v>28</v>
      </c>
      <c r="D37" s="178"/>
      <c r="E37" s="178"/>
      <c r="F37" s="179"/>
      <c r="G37" s="8">
        <f>SUM(G26:G36)</f>
        <v>400</v>
      </c>
    </row>
    <row r="38" spans="1:9" ht="12.75" customHeight="1">
      <c r="A38" s="65"/>
      <c r="I38" s="65"/>
    </row>
    <row r="39" spans="1:9">
      <c r="A39" s="65"/>
      <c r="I39" s="65"/>
    </row>
  </sheetData>
  <mergeCells count="26">
    <mergeCell ref="A35:A36"/>
    <mergeCell ref="B35:B36"/>
    <mergeCell ref="C35:F35"/>
    <mergeCell ref="C36:F36"/>
    <mergeCell ref="C37:F37"/>
    <mergeCell ref="C34:F34"/>
    <mergeCell ref="C18:F18"/>
    <mergeCell ref="C19:F19"/>
    <mergeCell ref="C20:F20"/>
    <mergeCell ref="C22:F22"/>
    <mergeCell ref="C31:F31"/>
    <mergeCell ref="C32:F32"/>
    <mergeCell ref="C33:F33"/>
    <mergeCell ref="C25:D25"/>
    <mergeCell ref="C26:D26"/>
    <mergeCell ref="C27:F27"/>
    <mergeCell ref="C28:F28"/>
    <mergeCell ref="C29:F29"/>
    <mergeCell ref="C30:F30"/>
    <mergeCell ref="C15:F15"/>
    <mergeCell ref="C4:F4"/>
    <mergeCell ref="A1:G1"/>
    <mergeCell ref="A2:C2"/>
    <mergeCell ref="A3:C3"/>
    <mergeCell ref="C6:F6"/>
    <mergeCell ref="B8:E8"/>
  </mergeCells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rightToLeft="1" zoomScale="70" zoomScaleNormal="70" workbookViewId="0">
      <pane xSplit="3" ySplit="1" topLeftCell="D2" activePane="bottomRight" state="frozen"/>
      <selection activeCell="C22" sqref="C22"/>
      <selection pane="topRight" activeCell="C22" sqref="C22"/>
      <selection pane="bottomLeft" activeCell="C22" sqref="C22"/>
      <selection pane="bottomRight" activeCell="G10" sqref="G10"/>
    </sheetView>
  </sheetViews>
  <sheetFormatPr defaultRowHeight="12.75"/>
  <cols>
    <col min="1" max="1" width="7" style="89" customWidth="1"/>
    <col min="2" max="2" width="11.42578125" customWidth="1"/>
    <col min="3" max="3" width="29.140625" style="68" customWidth="1"/>
    <col min="4" max="4" width="14" style="59" customWidth="1"/>
    <col min="5" max="5" width="37.7109375" customWidth="1"/>
    <col min="6" max="6" width="8.28515625" customWidth="1"/>
    <col min="7" max="7" width="8.42578125" customWidth="1"/>
    <col min="9" max="9" width="15" customWidth="1"/>
    <col min="10" max="12" width="10.42578125" customWidth="1"/>
  </cols>
  <sheetData>
    <row r="1" spans="1:14" ht="40.5">
      <c r="A1" s="53" t="s">
        <v>51</v>
      </c>
      <c r="B1" s="53" t="s">
        <v>82</v>
      </c>
      <c r="C1" s="53" t="s">
        <v>103</v>
      </c>
      <c r="D1" s="53" t="s">
        <v>89</v>
      </c>
      <c r="E1" s="53" t="s">
        <v>83</v>
      </c>
      <c r="F1" s="53" t="s">
        <v>84</v>
      </c>
      <c r="G1" s="53" t="s">
        <v>29</v>
      </c>
      <c r="H1" s="53" t="s">
        <v>85</v>
      </c>
      <c r="I1" s="53" t="s">
        <v>86</v>
      </c>
      <c r="J1" s="82" t="s">
        <v>132</v>
      </c>
      <c r="K1" s="84" t="s">
        <v>85</v>
      </c>
      <c r="L1" s="82" t="s">
        <v>157</v>
      </c>
      <c r="M1" s="84" t="s">
        <v>85</v>
      </c>
      <c r="N1" s="84" t="s">
        <v>6</v>
      </c>
    </row>
    <row r="2" spans="1:14" ht="20.25" customHeight="1">
      <c r="A2" s="83">
        <v>1</v>
      </c>
      <c r="B2" s="54" t="s">
        <v>160</v>
      </c>
      <c r="C2" s="91"/>
      <c r="D2" s="54">
        <v>2016</v>
      </c>
      <c r="E2" s="55" t="s">
        <v>54</v>
      </c>
      <c r="F2" s="54">
        <f t="shared" ref="F2:F20" si="0">J2+L2</f>
        <v>1</v>
      </c>
      <c r="G2" s="54">
        <v>95</v>
      </c>
      <c r="H2" s="54">
        <f>F2*G2</f>
        <v>95</v>
      </c>
      <c r="I2" s="64">
        <f>SUM(H2)</f>
        <v>95</v>
      </c>
      <c r="J2" s="58">
        <v>1</v>
      </c>
      <c r="K2" s="58">
        <f t="shared" ref="K2:K20" si="1">J2*G2</f>
        <v>95</v>
      </c>
      <c r="L2" s="58"/>
      <c r="M2" s="58">
        <f t="shared" ref="M2:M20" si="2">L2*G2</f>
        <v>0</v>
      </c>
    </row>
    <row r="3" spans="1:14" ht="20.25" customHeight="1">
      <c r="A3" s="83">
        <v>1</v>
      </c>
      <c r="B3" s="54" t="s">
        <v>125</v>
      </c>
      <c r="C3" s="91"/>
      <c r="D3" s="54">
        <v>2015</v>
      </c>
      <c r="E3" s="55" t="s">
        <v>53</v>
      </c>
      <c r="F3" s="54">
        <f t="shared" si="0"/>
        <v>1</v>
      </c>
      <c r="G3" s="54">
        <v>100</v>
      </c>
      <c r="H3" s="54">
        <f t="shared" ref="H3:H20" si="3">F3*G3</f>
        <v>100</v>
      </c>
      <c r="I3" s="64">
        <f t="shared" ref="I3:I20" si="4">SUM(H3)</f>
        <v>100</v>
      </c>
      <c r="J3" s="58">
        <v>1</v>
      </c>
      <c r="K3" s="58">
        <f t="shared" si="1"/>
        <v>100</v>
      </c>
      <c r="L3" s="58"/>
      <c r="M3" s="58">
        <f t="shared" si="2"/>
        <v>0</v>
      </c>
    </row>
    <row r="4" spans="1:14" ht="20.25" customHeight="1">
      <c r="A4" s="83">
        <v>2</v>
      </c>
      <c r="B4" s="54" t="s">
        <v>124</v>
      </c>
      <c r="C4" s="92" t="s">
        <v>126</v>
      </c>
      <c r="D4" s="54">
        <v>2015</v>
      </c>
      <c r="E4" s="55" t="s">
        <v>64</v>
      </c>
      <c r="F4" s="54">
        <f t="shared" si="0"/>
        <v>1</v>
      </c>
      <c r="G4" s="54">
        <v>100</v>
      </c>
      <c r="H4" s="54">
        <f t="shared" si="3"/>
        <v>100</v>
      </c>
      <c r="I4" s="64">
        <f t="shared" si="4"/>
        <v>100</v>
      </c>
      <c r="J4" s="58">
        <v>1</v>
      </c>
      <c r="K4" s="58">
        <f t="shared" si="1"/>
        <v>100</v>
      </c>
      <c r="L4" s="58"/>
      <c r="M4" s="58">
        <f t="shared" si="2"/>
        <v>0</v>
      </c>
    </row>
    <row r="5" spans="1:14" ht="20.25" customHeight="1">
      <c r="A5" s="83">
        <v>3</v>
      </c>
      <c r="B5" s="54" t="s">
        <v>105</v>
      </c>
      <c r="C5" s="91"/>
      <c r="D5" s="54">
        <v>2016</v>
      </c>
      <c r="E5" s="55" t="s">
        <v>54</v>
      </c>
      <c r="F5" s="54">
        <f t="shared" si="0"/>
        <v>1</v>
      </c>
      <c r="G5" s="54">
        <v>100</v>
      </c>
      <c r="H5" s="54">
        <f t="shared" si="3"/>
        <v>100</v>
      </c>
      <c r="I5" s="64">
        <f t="shared" si="4"/>
        <v>100</v>
      </c>
      <c r="J5" s="58">
        <v>1</v>
      </c>
      <c r="K5" s="58">
        <f t="shared" si="1"/>
        <v>100</v>
      </c>
      <c r="L5" s="58"/>
      <c r="M5" s="58">
        <f t="shared" si="2"/>
        <v>0</v>
      </c>
    </row>
    <row r="6" spans="1:14" ht="20.25" customHeight="1">
      <c r="A6" s="96">
        <v>4</v>
      </c>
      <c r="B6" s="54" t="s">
        <v>104</v>
      </c>
      <c r="C6" s="54"/>
      <c r="D6" s="54">
        <v>2015</v>
      </c>
      <c r="E6" s="55" t="s">
        <v>63</v>
      </c>
      <c r="F6" s="54">
        <f t="shared" si="0"/>
        <v>1</v>
      </c>
      <c r="G6" s="54">
        <v>100</v>
      </c>
      <c r="H6" s="54">
        <f t="shared" si="3"/>
        <v>100</v>
      </c>
      <c r="I6" s="64">
        <f t="shared" si="4"/>
        <v>100</v>
      </c>
      <c r="J6" s="58">
        <v>1</v>
      </c>
      <c r="K6" s="58">
        <f t="shared" si="1"/>
        <v>100</v>
      </c>
      <c r="L6" s="58"/>
      <c r="M6" s="58">
        <f t="shared" si="2"/>
        <v>0</v>
      </c>
    </row>
    <row r="7" spans="1:14" ht="18.75" customHeight="1">
      <c r="A7" s="221">
        <v>5</v>
      </c>
      <c r="B7" s="223" t="s">
        <v>106</v>
      </c>
      <c r="C7" s="223"/>
      <c r="D7" s="54">
        <v>2015</v>
      </c>
      <c r="E7" s="56" t="s">
        <v>135</v>
      </c>
      <c r="F7" s="54">
        <f t="shared" si="0"/>
        <v>11</v>
      </c>
      <c r="G7" s="54">
        <v>100</v>
      </c>
      <c r="H7" s="54">
        <f t="shared" si="3"/>
        <v>1100</v>
      </c>
      <c r="I7" s="64">
        <f t="shared" si="4"/>
        <v>1100</v>
      </c>
      <c r="J7" s="58">
        <v>11</v>
      </c>
      <c r="K7" s="58">
        <f t="shared" si="1"/>
        <v>1100</v>
      </c>
      <c r="L7" s="58"/>
      <c r="M7" s="58">
        <f t="shared" si="2"/>
        <v>0</v>
      </c>
    </row>
    <row r="8" spans="1:14" ht="20.25" customHeight="1">
      <c r="A8" s="222"/>
      <c r="B8" s="224"/>
      <c r="C8" s="224"/>
      <c r="D8" s="54">
        <v>2016</v>
      </c>
      <c r="E8" s="55" t="s">
        <v>54</v>
      </c>
      <c r="F8" s="54">
        <f t="shared" si="0"/>
        <v>1</v>
      </c>
      <c r="G8" s="54">
        <v>100</v>
      </c>
      <c r="H8" s="54">
        <f t="shared" si="3"/>
        <v>100</v>
      </c>
      <c r="I8" s="64">
        <f t="shared" si="4"/>
        <v>100</v>
      </c>
      <c r="J8" s="58">
        <v>1</v>
      </c>
      <c r="K8" s="58">
        <f t="shared" si="1"/>
        <v>100</v>
      </c>
      <c r="L8" s="58"/>
      <c r="M8" s="58">
        <f t="shared" si="2"/>
        <v>0</v>
      </c>
    </row>
    <row r="9" spans="1:14" ht="18.75">
      <c r="A9" s="83">
        <v>7</v>
      </c>
      <c r="B9" s="64" t="s">
        <v>162</v>
      </c>
      <c r="C9" s="90"/>
      <c r="D9" s="54">
        <v>2016</v>
      </c>
      <c r="E9" s="55" t="s">
        <v>54</v>
      </c>
      <c r="F9" s="54">
        <f t="shared" si="0"/>
        <v>1</v>
      </c>
      <c r="G9" s="54">
        <v>100</v>
      </c>
      <c r="H9" s="54">
        <f>F9*G9</f>
        <v>100</v>
      </c>
      <c r="I9" s="64">
        <f>SUM(H9)</f>
        <v>100</v>
      </c>
      <c r="J9" s="58">
        <v>1</v>
      </c>
      <c r="K9" s="58">
        <f t="shared" si="1"/>
        <v>100</v>
      </c>
      <c r="L9" s="58"/>
      <c r="M9" s="58">
        <f t="shared" si="2"/>
        <v>0</v>
      </c>
    </row>
    <row r="10" spans="1:14" ht="18.75">
      <c r="A10" s="83">
        <v>7</v>
      </c>
      <c r="B10" s="64" t="s">
        <v>130</v>
      </c>
      <c r="C10" s="90"/>
      <c r="D10" s="54">
        <v>2014</v>
      </c>
      <c r="E10" s="55" t="s">
        <v>62</v>
      </c>
      <c r="F10" s="54">
        <f t="shared" si="0"/>
        <v>1</v>
      </c>
      <c r="G10" s="54">
        <v>80</v>
      </c>
      <c r="H10" s="54">
        <f t="shared" si="3"/>
        <v>80</v>
      </c>
      <c r="I10" s="64">
        <f t="shared" si="4"/>
        <v>80</v>
      </c>
      <c r="J10" s="58">
        <v>1</v>
      </c>
      <c r="K10" s="58">
        <f t="shared" si="1"/>
        <v>80</v>
      </c>
      <c r="L10" s="58"/>
      <c r="M10" s="58">
        <f t="shared" si="2"/>
        <v>0</v>
      </c>
    </row>
    <row r="11" spans="1:14" ht="18.75" customHeight="1">
      <c r="A11" s="225">
        <v>8</v>
      </c>
      <c r="B11" s="226" t="s">
        <v>110</v>
      </c>
      <c r="C11" s="227"/>
      <c r="D11" s="54">
        <v>2015</v>
      </c>
      <c r="E11" s="56" t="s">
        <v>108</v>
      </c>
      <c r="F11" s="54">
        <f t="shared" si="0"/>
        <v>2</v>
      </c>
      <c r="G11" s="54">
        <v>100</v>
      </c>
      <c r="H11" s="54">
        <f t="shared" si="3"/>
        <v>200</v>
      </c>
      <c r="I11" s="64">
        <f t="shared" si="4"/>
        <v>200</v>
      </c>
      <c r="J11" s="58">
        <v>2</v>
      </c>
      <c r="K11" s="58">
        <f t="shared" si="1"/>
        <v>200</v>
      </c>
      <c r="L11" s="58"/>
      <c r="M11" s="58">
        <f t="shared" si="2"/>
        <v>0</v>
      </c>
    </row>
    <row r="12" spans="1:14" ht="20.25" customHeight="1">
      <c r="A12" s="222"/>
      <c r="B12" s="224"/>
      <c r="C12" s="228"/>
      <c r="D12" s="54">
        <v>2016</v>
      </c>
      <c r="E12" s="55" t="s">
        <v>54</v>
      </c>
      <c r="F12" s="54">
        <f t="shared" si="0"/>
        <v>1</v>
      </c>
      <c r="G12" s="54">
        <v>100</v>
      </c>
      <c r="H12" s="54">
        <f t="shared" si="3"/>
        <v>100</v>
      </c>
      <c r="I12" s="64">
        <f t="shared" si="4"/>
        <v>100</v>
      </c>
      <c r="J12" s="58">
        <v>1</v>
      </c>
      <c r="K12" s="58">
        <f t="shared" si="1"/>
        <v>100</v>
      </c>
      <c r="L12" s="58"/>
      <c r="M12" s="58">
        <f t="shared" si="2"/>
        <v>0</v>
      </c>
    </row>
    <row r="13" spans="1:14" ht="18.75" customHeight="1">
      <c r="A13" s="225">
        <v>9</v>
      </c>
      <c r="B13" s="226" t="s">
        <v>96</v>
      </c>
      <c r="C13" s="229" t="s">
        <v>76</v>
      </c>
      <c r="D13" s="54">
        <v>2015</v>
      </c>
      <c r="E13" s="56" t="s">
        <v>108</v>
      </c>
      <c r="F13" s="54">
        <f t="shared" si="0"/>
        <v>2</v>
      </c>
      <c r="G13" s="54">
        <v>25</v>
      </c>
      <c r="H13" s="54">
        <f t="shared" si="3"/>
        <v>50</v>
      </c>
      <c r="I13" s="64">
        <f t="shared" si="4"/>
        <v>50</v>
      </c>
      <c r="J13" s="58">
        <v>2</v>
      </c>
      <c r="K13" s="58">
        <f t="shared" si="1"/>
        <v>50</v>
      </c>
      <c r="L13" s="58"/>
      <c r="M13" s="58">
        <f t="shared" si="2"/>
        <v>0</v>
      </c>
    </row>
    <row r="14" spans="1:14" ht="20.25" customHeight="1">
      <c r="A14" s="222"/>
      <c r="B14" s="224"/>
      <c r="C14" s="230"/>
      <c r="D14" s="54">
        <v>2016</v>
      </c>
      <c r="E14" s="55" t="s">
        <v>54</v>
      </c>
      <c r="F14" s="54">
        <f t="shared" si="0"/>
        <v>1</v>
      </c>
      <c r="G14" s="54">
        <v>25</v>
      </c>
      <c r="H14" s="54">
        <f t="shared" si="3"/>
        <v>25</v>
      </c>
      <c r="I14" s="64">
        <f t="shared" si="4"/>
        <v>25</v>
      </c>
      <c r="J14" s="58">
        <v>1</v>
      </c>
      <c r="K14" s="58">
        <f t="shared" si="1"/>
        <v>25</v>
      </c>
      <c r="L14" s="58"/>
      <c r="M14" s="58">
        <f t="shared" si="2"/>
        <v>0</v>
      </c>
    </row>
    <row r="15" spans="1:14" ht="18.75" customHeight="1">
      <c r="A15" s="225">
        <v>10</v>
      </c>
      <c r="B15" s="226" t="s">
        <v>97</v>
      </c>
      <c r="C15" s="229" t="s">
        <v>139</v>
      </c>
      <c r="D15" s="54">
        <v>2015</v>
      </c>
      <c r="E15" s="56" t="s">
        <v>140</v>
      </c>
      <c r="F15" s="54">
        <f t="shared" si="0"/>
        <v>5</v>
      </c>
      <c r="G15" s="54">
        <v>25</v>
      </c>
      <c r="H15" s="54">
        <f t="shared" si="3"/>
        <v>125</v>
      </c>
      <c r="I15" s="64">
        <f t="shared" si="4"/>
        <v>125</v>
      </c>
      <c r="J15" s="58">
        <v>5</v>
      </c>
      <c r="K15" s="58">
        <f t="shared" si="1"/>
        <v>125</v>
      </c>
      <c r="L15" s="58"/>
      <c r="M15" s="58">
        <f t="shared" si="2"/>
        <v>0</v>
      </c>
    </row>
    <row r="16" spans="1:14" ht="20.25" customHeight="1">
      <c r="A16" s="222"/>
      <c r="B16" s="224"/>
      <c r="C16" s="230"/>
      <c r="D16" s="54">
        <v>2016</v>
      </c>
      <c r="E16" s="55" t="s">
        <v>54</v>
      </c>
      <c r="F16" s="54">
        <f t="shared" si="0"/>
        <v>1</v>
      </c>
      <c r="G16" s="54">
        <v>25</v>
      </c>
      <c r="H16" s="54">
        <f t="shared" si="3"/>
        <v>25</v>
      </c>
      <c r="I16" s="64">
        <f t="shared" si="4"/>
        <v>25</v>
      </c>
      <c r="J16" s="58">
        <v>1</v>
      </c>
      <c r="K16" s="58">
        <f t="shared" si="1"/>
        <v>25</v>
      </c>
      <c r="L16" s="58"/>
      <c r="M16" s="58">
        <f t="shared" si="2"/>
        <v>0</v>
      </c>
    </row>
    <row r="17" spans="1:14" ht="36">
      <c r="A17" s="225">
        <v>11</v>
      </c>
      <c r="B17" s="226" t="s">
        <v>141</v>
      </c>
      <c r="C17" s="229" t="s">
        <v>142</v>
      </c>
      <c r="D17" s="54">
        <v>2015</v>
      </c>
      <c r="E17" s="95" t="s">
        <v>143</v>
      </c>
      <c r="F17" s="54">
        <f t="shared" si="0"/>
        <v>6</v>
      </c>
      <c r="G17" s="54">
        <v>25</v>
      </c>
      <c r="H17" s="54">
        <f t="shared" si="3"/>
        <v>150</v>
      </c>
      <c r="I17" s="64">
        <f t="shared" si="4"/>
        <v>150</v>
      </c>
      <c r="J17" s="58">
        <v>6</v>
      </c>
      <c r="K17" s="58">
        <f t="shared" si="1"/>
        <v>150</v>
      </c>
      <c r="L17" s="58"/>
      <c r="M17" s="58">
        <f t="shared" si="2"/>
        <v>0</v>
      </c>
    </row>
    <row r="18" spans="1:14" ht="20.25" customHeight="1">
      <c r="A18" s="222"/>
      <c r="B18" s="224"/>
      <c r="C18" s="230"/>
      <c r="D18" s="54">
        <v>2016</v>
      </c>
      <c r="E18" s="55" t="s">
        <v>54</v>
      </c>
      <c r="F18" s="54">
        <f t="shared" si="0"/>
        <v>1</v>
      </c>
      <c r="G18" s="54">
        <v>25</v>
      </c>
      <c r="H18" s="54">
        <f t="shared" si="3"/>
        <v>25</v>
      </c>
      <c r="I18" s="64">
        <f t="shared" si="4"/>
        <v>25</v>
      </c>
      <c r="J18" s="58">
        <v>1</v>
      </c>
      <c r="K18" s="58">
        <f t="shared" si="1"/>
        <v>25</v>
      </c>
      <c r="L18" s="58"/>
      <c r="M18" s="58">
        <f t="shared" si="2"/>
        <v>0</v>
      </c>
    </row>
    <row r="19" spans="1:14" ht="18.75">
      <c r="A19" s="83">
        <v>12</v>
      </c>
      <c r="B19" s="64" t="s">
        <v>136</v>
      </c>
      <c r="C19" s="90" t="s">
        <v>138</v>
      </c>
      <c r="D19" s="54">
        <v>2016</v>
      </c>
      <c r="E19" s="56" t="s">
        <v>54</v>
      </c>
      <c r="F19" s="54">
        <f t="shared" si="0"/>
        <v>1</v>
      </c>
      <c r="G19" s="54">
        <v>25</v>
      </c>
      <c r="H19" s="54">
        <f t="shared" si="3"/>
        <v>25</v>
      </c>
      <c r="I19" s="64">
        <f t="shared" si="4"/>
        <v>25</v>
      </c>
      <c r="J19" s="58">
        <v>1</v>
      </c>
      <c r="K19" s="58">
        <f t="shared" si="1"/>
        <v>25</v>
      </c>
      <c r="L19" s="58"/>
      <c r="M19" s="58">
        <f t="shared" si="2"/>
        <v>0</v>
      </c>
    </row>
    <row r="20" spans="1:14" ht="18" customHeight="1">
      <c r="A20" s="63">
        <v>13</v>
      </c>
      <c r="B20" s="54" t="s">
        <v>137</v>
      </c>
      <c r="C20" s="91" t="s">
        <v>138</v>
      </c>
      <c r="D20" s="54">
        <v>2016</v>
      </c>
      <c r="E20" s="56" t="s">
        <v>54</v>
      </c>
      <c r="F20" s="54">
        <f t="shared" si="0"/>
        <v>1</v>
      </c>
      <c r="G20" s="54">
        <v>25</v>
      </c>
      <c r="H20" s="54">
        <f t="shared" si="3"/>
        <v>25</v>
      </c>
      <c r="I20" s="64">
        <f t="shared" si="4"/>
        <v>25</v>
      </c>
      <c r="J20" s="58">
        <v>1</v>
      </c>
      <c r="K20" s="58">
        <f t="shared" si="1"/>
        <v>25</v>
      </c>
      <c r="L20" s="58"/>
      <c r="M20" s="58">
        <f t="shared" si="2"/>
        <v>0</v>
      </c>
    </row>
    <row r="21" spans="1:14" ht="18" customHeight="1">
      <c r="A21" s="83"/>
      <c r="B21" s="64"/>
      <c r="C21" s="93"/>
      <c r="D21" s="54"/>
      <c r="E21" s="56"/>
      <c r="F21" s="54"/>
      <c r="G21" s="54"/>
      <c r="H21" s="54"/>
      <c r="I21" s="64"/>
      <c r="J21" s="58"/>
      <c r="K21" s="58"/>
      <c r="L21" s="58"/>
      <c r="M21" s="58"/>
    </row>
    <row r="22" spans="1:14" ht="18.75">
      <c r="A22" s="83"/>
      <c r="B22" s="64"/>
      <c r="C22" s="93"/>
      <c r="D22" s="54"/>
      <c r="E22" s="56"/>
      <c r="F22" s="54"/>
      <c r="G22" s="54"/>
      <c r="H22" s="54"/>
      <c r="I22" s="64"/>
      <c r="J22" s="58"/>
      <c r="K22" s="58"/>
      <c r="L22" s="58"/>
      <c r="M22" s="58"/>
    </row>
    <row r="23" spans="1:14" ht="18">
      <c r="A23" s="225"/>
      <c r="B23" s="64"/>
      <c r="C23" s="93"/>
      <c r="D23" s="54"/>
      <c r="E23" s="55"/>
      <c r="F23" s="54"/>
      <c r="G23" s="54"/>
      <c r="H23" s="54"/>
      <c r="I23" s="64"/>
      <c r="J23" s="58"/>
      <c r="K23" s="58"/>
      <c r="L23" s="58"/>
      <c r="M23" s="58"/>
    </row>
    <row r="24" spans="1:14" ht="18">
      <c r="A24" s="222"/>
      <c r="B24" s="54"/>
      <c r="C24" s="91"/>
      <c r="D24" s="54"/>
      <c r="E24" s="55"/>
      <c r="F24" s="54"/>
      <c r="G24" s="54"/>
      <c r="H24" s="54"/>
      <c r="I24" s="64"/>
      <c r="J24" s="58"/>
      <c r="K24" s="58"/>
      <c r="L24" s="58"/>
      <c r="M24" s="58"/>
    </row>
    <row r="25" spans="1:14" ht="18.75" customHeight="1">
      <c r="A25" s="83"/>
      <c r="B25" s="62"/>
      <c r="C25" s="94"/>
      <c r="D25" s="62"/>
      <c r="E25" s="55"/>
      <c r="F25" s="54"/>
      <c r="G25" s="54"/>
      <c r="H25" s="54"/>
      <c r="I25" s="64"/>
      <c r="J25" s="58"/>
      <c r="K25" s="58"/>
      <c r="L25" s="58"/>
      <c r="M25" s="58"/>
    </row>
    <row r="26" spans="1:14" ht="18.75" customHeight="1">
      <c r="A26" s="225"/>
      <c r="B26" s="62"/>
      <c r="C26" s="94"/>
      <c r="D26" s="62"/>
      <c r="E26" s="55"/>
      <c r="F26" s="54"/>
      <c r="G26" s="54"/>
      <c r="H26" s="54"/>
      <c r="I26" s="64"/>
      <c r="J26" s="58"/>
      <c r="K26" s="58"/>
      <c r="L26" s="58"/>
      <c r="M26" s="58"/>
    </row>
    <row r="27" spans="1:14" ht="18.75">
      <c r="A27" s="222"/>
      <c r="B27" s="54"/>
      <c r="C27" s="90"/>
      <c r="D27" s="54"/>
      <c r="E27" s="56"/>
      <c r="F27" s="54"/>
      <c r="G27" s="54"/>
      <c r="H27" s="54"/>
      <c r="I27" s="64"/>
      <c r="J27" s="58"/>
      <c r="K27" s="58"/>
      <c r="L27" s="58"/>
      <c r="M27" s="58"/>
    </row>
    <row r="28" spans="1:14" ht="18.75">
      <c r="A28" s="83"/>
      <c r="B28" s="54"/>
      <c r="C28" s="90"/>
      <c r="D28" s="54"/>
      <c r="E28" s="56"/>
      <c r="F28" s="54"/>
      <c r="G28" s="54"/>
      <c r="H28" s="54"/>
      <c r="I28" s="64"/>
      <c r="J28" s="58"/>
      <c r="K28" s="58"/>
      <c r="L28" s="58"/>
      <c r="M28" s="58"/>
    </row>
    <row r="29" spans="1:14" ht="18.75">
      <c r="A29" s="225"/>
      <c r="B29" s="54"/>
      <c r="C29" s="90"/>
      <c r="D29" s="54"/>
      <c r="E29" s="56"/>
      <c r="F29" s="54"/>
      <c r="G29" s="54"/>
      <c r="H29" s="54"/>
      <c r="I29" s="64"/>
      <c r="J29" s="58"/>
      <c r="K29" s="58"/>
      <c r="L29" s="58"/>
      <c r="M29" s="58"/>
    </row>
    <row r="30" spans="1:14" ht="19.5" thickBot="1">
      <c r="A30" s="222"/>
      <c r="B30" s="54"/>
      <c r="C30" s="90"/>
      <c r="D30" s="54"/>
      <c r="E30" s="56"/>
      <c r="F30" s="54"/>
      <c r="G30" s="54"/>
      <c r="H30" s="54"/>
      <c r="I30" s="64"/>
      <c r="J30" s="58"/>
      <c r="K30" s="58"/>
      <c r="L30" s="58"/>
      <c r="M30" s="58"/>
    </row>
    <row r="31" spans="1:14" ht="30.75" customHeight="1" thickBot="1">
      <c r="C31" s="67"/>
      <c r="D31" s="58"/>
      <c r="F31" s="58">
        <f>SUM(F2:F30)</f>
        <v>40</v>
      </c>
      <c r="G31" s="231" t="s">
        <v>65</v>
      </c>
      <c r="H31" s="232"/>
      <c r="I31" s="54">
        <f>SUM(I2:I30)</f>
        <v>2625</v>
      </c>
      <c r="J31" s="58">
        <f>SUM(J2:J30)</f>
        <v>40</v>
      </c>
      <c r="K31" s="58">
        <f>SUM(K2:K30)</f>
        <v>2625</v>
      </c>
      <c r="L31" s="58">
        <f>SUM(L2:L30)</f>
        <v>0</v>
      </c>
      <c r="M31" s="58">
        <f>SUM(M2:M30)</f>
        <v>0</v>
      </c>
      <c r="N31" s="85">
        <f>K31+M31</f>
        <v>2625</v>
      </c>
    </row>
  </sheetData>
  <mergeCells count="19">
    <mergeCell ref="G31:H31"/>
    <mergeCell ref="A15:A16"/>
    <mergeCell ref="B15:B16"/>
    <mergeCell ref="C15:C16"/>
    <mergeCell ref="A17:A18"/>
    <mergeCell ref="B17:B18"/>
    <mergeCell ref="C17:C18"/>
    <mergeCell ref="A29:A30"/>
    <mergeCell ref="A13:A14"/>
    <mergeCell ref="B13:B14"/>
    <mergeCell ref="C13:C14"/>
    <mergeCell ref="A23:A24"/>
    <mergeCell ref="A26:A27"/>
    <mergeCell ref="A7:A8"/>
    <mergeCell ref="B7:B8"/>
    <mergeCell ref="C7:C8"/>
    <mergeCell ref="A11:A12"/>
    <mergeCell ref="B11:B12"/>
    <mergeCell ref="C11:C12"/>
  </mergeCells>
  <pageMargins left="0.5" right="0.61" top="0.25" bottom="0.47" header="0.28000000000000003" footer="0.42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rightToLeft="1" workbookViewId="0">
      <pane ySplit="2" topLeftCell="A109" activePane="bottomLeft" state="frozen"/>
      <selection activeCell="E19" sqref="E19"/>
      <selection pane="bottomLeft" activeCell="D145" sqref="D145"/>
    </sheetView>
  </sheetViews>
  <sheetFormatPr defaultRowHeight="12.75"/>
  <cols>
    <col min="1" max="1" width="10.28515625" bestFit="1" customWidth="1"/>
    <col min="4" max="4" width="30.28515625" customWidth="1"/>
    <col min="5" max="5" width="10.140625" bestFit="1" customWidth="1"/>
    <col min="6" max="6" width="16.42578125" bestFit="1" customWidth="1"/>
    <col min="8" max="8" width="9.42578125" bestFit="1" customWidth="1"/>
    <col min="9" max="9" width="8.7109375" bestFit="1" customWidth="1"/>
  </cols>
  <sheetData>
    <row r="1" spans="1:5">
      <c r="A1" s="31">
        <v>42426</v>
      </c>
      <c r="B1" s="32">
        <v>8397</v>
      </c>
      <c r="C1" s="32"/>
      <c r="D1" s="32" t="s">
        <v>44</v>
      </c>
    </row>
    <row r="2" spans="1:5">
      <c r="A2" s="33" t="s">
        <v>45</v>
      </c>
      <c r="B2" s="33" t="s">
        <v>46</v>
      </c>
      <c r="C2" s="33" t="s">
        <v>41</v>
      </c>
      <c r="D2" s="33" t="s">
        <v>47</v>
      </c>
      <c r="E2" s="13"/>
    </row>
    <row r="3" spans="1:5">
      <c r="A3" s="36">
        <v>42433</v>
      </c>
      <c r="B3">
        <v>195</v>
      </c>
      <c r="C3" s="13"/>
      <c r="D3" s="75" t="s">
        <v>134</v>
      </c>
    </row>
    <row r="4" spans="1:5">
      <c r="A4" s="36"/>
      <c r="B4">
        <v>3330</v>
      </c>
      <c r="C4" s="13"/>
      <c r="D4" s="75" t="s">
        <v>144</v>
      </c>
    </row>
    <row r="5" spans="1:5">
      <c r="A5" s="36"/>
      <c r="C5" s="13">
        <v>33</v>
      </c>
      <c r="D5" s="75" t="s">
        <v>145</v>
      </c>
    </row>
    <row r="6" spans="1:5">
      <c r="A6" s="36"/>
      <c r="C6" s="13">
        <v>27</v>
      </c>
      <c r="D6" s="75" t="s">
        <v>146</v>
      </c>
    </row>
    <row r="7" spans="1:5">
      <c r="A7" s="36"/>
      <c r="C7" s="13">
        <v>12</v>
      </c>
      <c r="D7" s="75" t="s">
        <v>147</v>
      </c>
    </row>
    <row r="8" spans="1:5">
      <c r="A8" s="36"/>
      <c r="C8" s="13">
        <v>22</v>
      </c>
      <c r="D8" s="75" t="s">
        <v>148</v>
      </c>
    </row>
    <row r="9" spans="1:5">
      <c r="A9" s="36"/>
      <c r="C9" s="13">
        <v>25</v>
      </c>
      <c r="D9" s="65" t="s">
        <v>149</v>
      </c>
    </row>
    <row r="10" spans="1:5">
      <c r="A10" s="36"/>
      <c r="C10" s="13">
        <v>20</v>
      </c>
      <c r="D10" s="75" t="s">
        <v>150</v>
      </c>
    </row>
    <row r="11" spans="1:5">
      <c r="A11" s="36"/>
      <c r="C11" s="13">
        <v>250</v>
      </c>
      <c r="D11" s="75" t="s">
        <v>151</v>
      </c>
    </row>
    <row r="12" spans="1:5">
      <c r="A12" s="36"/>
      <c r="C12" s="13">
        <v>440.5</v>
      </c>
      <c r="D12" s="75" t="s">
        <v>152</v>
      </c>
    </row>
    <row r="13" spans="1:5">
      <c r="A13" s="36"/>
      <c r="C13" s="13">
        <v>800</v>
      </c>
      <c r="D13" s="75" t="s">
        <v>153</v>
      </c>
    </row>
    <row r="14" spans="1:5">
      <c r="A14" s="36"/>
      <c r="C14" s="13">
        <v>600</v>
      </c>
      <c r="D14" s="75" t="s">
        <v>154</v>
      </c>
    </row>
    <row r="15" spans="1:5">
      <c r="A15" s="36"/>
      <c r="C15" s="13">
        <v>100</v>
      </c>
      <c r="D15" s="75" t="s">
        <v>155</v>
      </c>
    </row>
    <row r="16" spans="1:5">
      <c r="A16" s="36"/>
      <c r="C16" s="13">
        <v>200</v>
      </c>
      <c r="D16" s="75" t="s">
        <v>156</v>
      </c>
    </row>
    <row r="17" spans="1:6">
      <c r="A17" s="36">
        <v>42437</v>
      </c>
      <c r="B17">
        <v>400</v>
      </c>
      <c r="C17" s="13"/>
      <c r="D17" s="75" t="s">
        <v>158</v>
      </c>
    </row>
    <row r="18" spans="1:6">
      <c r="A18" s="35">
        <v>42444</v>
      </c>
      <c r="B18">
        <v>100</v>
      </c>
      <c r="D18" s="75" t="s">
        <v>163</v>
      </c>
    </row>
    <row r="19" spans="1:6">
      <c r="A19" s="35"/>
      <c r="B19">
        <v>75</v>
      </c>
      <c r="D19" s="75" t="s">
        <v>164</v>
      </c>
    </row>
    <row r="20" spans="1:6">
      <c r="A20" s="35"/>
      <c r="B20">
        <v>50</v>
      </c>
      <c r="D20" s="75" t="s">
        <v>165</v>
      </c>
    </row>
    <row r="21" spans="1:6">
      <c r="A21" s="35"/>
      <c r="B21">
        <v>125</v>
      </c>
      <c r="D21" s="75" t="s">
        <v>166</v>
      </c>
    </row>
    <row r="22" spans="1:6">
      <c r="A22" s="97">
        <v>42446</v>
      </c>
      <c r="B22" s="98"/>
      <c r="C22" s="98">
        <v>3776</v>
      </c>
      <c r="D22" s="99" t="s">
        <v>170</v>
      </c>
      <c r="E22" s="98"/>
      <c r="F22" s="98"/>
    </row>
    <row r="23" spans="1:6">
      <c r="A23" s="35">
        <v>42464</v>
      </c>
      <c r="C23">
        <v>467</v>
      </c>
      <c r="D23" s="75" t="s">
        <v>175</v>
      </c>
    </row>
    <row r="24" spans="1:6">
      <c r="A24" s="35">
        <v>42465</v>
      </c>
      <c r="B24">
        <v>3625</v>
      </c>
      <c r="D24" s="75" t="s">
        <v>194</v>
      </c>
    </row>
    <row r="25" spans="1:6">
      <c r="A25" s="35">
        <v>42468</v>
      </c>
      <c r="C25">
        <v>50</v>
      </c>
      <c r="D25" s="75" t="s">
        <v>180</v>
      </c>
    </row>
    <row r="26" spans="1:6">
      <c r="A26" s="35"/>
      <c r="C26">
        <v>51.3</v>
      </c>
      <c r="D26" s="75" t="s">
        <v>176</v>
      </c>
    </row>
    <row r="27" spans="1:6">
      <c r="A27" s="35"/>
      <c r="C27">
        <v>5.95</v>
      </c>
      <c r="D27" s="75" t="s">
        <v>179</v>
      </c>
    </row>
    <row r="28" spans="1:6">
      <c r="A28" s="35"/>
      <c r="C28">
        <v>7.75</v>
      </c>
      <c r="D28" s="75" t="s">
        <v>178</v>
      </c>
    </row>
    <row r="29" spans="1:6">
      <c r="A29" s="35"/>
      <c r="C29">
        <v>2.25</v>
      </c>
      <c r="D29" s="75" t="s">
        <v>177</v>
      </c>
    </row>
    <row r="30" spans="1:6">
      <c r="A30" s="35"/>
      <c r="C30">
        <v>22.5</v>
      </c>
      <c r="D30" s="75" t="s">
        <v>181</v>
      </c>
    </row>
    <row r="31" spans="1:6">
      <c r="A31" s="35"/>
      <c r="C31">
        <v>16</v>
      </c>
      <c r="D31" s="75" t="s">
        <v>182</v>
      </c>
    </row>
    <row r="32" spans="1:6">
      <c r="A32" s="35"/>
      <c r="C32">
        <v>27.5</v>
      </c>
      <c r="D32" s="75" t="s">
        <v>183</v>
      </c>
    </row>
    <row r="33" spans="1:4">
      <c r="A33" s="35"/>
      <c r="C33">
        <v>30</v>
      </c>
      <c r="D33" s="75" t="s">
        <v>184</v>
      </c>
    </row>
    <row r="34" spans="1:4">
      <c r="A34" s="35"/>
      <c r="C34">
        <v>22</v>
      </c>
      <c r="D34" s="75" t="s">
        <v>148</v>
      </c>
    </row>
    <row r="35" spans="1:4">
      <c r="A35" s="35"/>
      <c r="C35">
        <v>10</v>
      </c>
      <c r="D35" s="75" t="s">
        <v>185</v>
      </c>
    </row>
    <row r="36" spans="1:4">
      <c r="A36" s="35"/>
      <c r="C36">
        <v>10</v>
      </c>
      <c r="D36" s="75" t="s">
        <v>186</v>
      </c>
    </row>
    <row r="37" spans="1:4">
      <c r="A37" s="35"/>
      <c r="C37">
        <v>12</v>
      </c>
      <c r="D37" s="75" t="s">
        <v>187</v>
      </c>
    </row>
    <row r="38" spans="1:4">
      <c r="A38" s="35"/>
      <c r="C38">
        <v>25</v>
      </c>
      <c r="D38" s="75" t="s">
        <v>149</v>
      </c>
    </row>
    <row r="39" spans="1:4">
      <c r="A39" s="35"/>
      <c r="C39" s="13">
        <v>600</v>
      </c>
      <c r="D39" s="75" t="s">
        <v>154</v>
      </c>
    </row>
    <row r="40" spans="1:4">
      <c r="A40" s="35"/>
      <c r="C40" s="13">
        <v>100</v>
      </c>
      <c r="D40" s="75" t="s">
        <v>155</v>
      </c>
    </row>
    <row r="41" spans="1:4">
      <c r="A41" s="35"/>
      <c r="C41" s="13">
        <v>200</v>
      </c>
      <c r="D41" s="75" t="s">
        <v>156</v>
      </c>
    </row>
    <row r="42" spans="1:4">
      <c r="A42" s="97">
        <v>42474</v>
      </c>
      <c r="B42" s="98"/>
      <c r="C42" s="98">
        <v>2413</v>
      </c>
      <c r="D42" s="99" t="s">
        <v>188</v>
      </c>
    </row>
    <row r="43" spans="1:4">
      <c r="A43" s="35">
        <v>42489</v>
      </c>
      <c r="C43" s="13">
        <v>77</v>
      </c>
      <c r="D43" s="75" t="s">
        <v>189</v>
      </c>
    </row>
    <row r="44" spans="1:4">
      <c r="A44" s="35"/>
      <c r="C44" s="13">
        <v>6</v>
      </c>
      <c r="D44" s="75" t="s">
        <v>179</v>
      </c>
    </row>
    <row r="45" spans="1:4">
      <c r="A45" s="35"/>
      <c r="C45" s="13">
        <v>2.25</v>
      </c>
      <c r="D45" s="75" t="s">
        <v>177</v>
      </c>
    </row>
    <row r="46" spans="1:4">
      <c r="A46" s="35">
        <v>42496</v>
      </c>
      <c r="B46">
        <v>300</v>
      </c>
      <c r="D46" s="75" t="s">
        <v>193</v>
      </c>
    </row>
    <row r="47" spans="1:4">
      <c r="A47" s="35">
        <v>42497</v>
      </c>
      <c r="C47">
        <v>503</v>
      </c>
      <c r="D47" s="75" t="s">
        <v>196</v>
      </c>
    </row>
    <row r="48" spans="1:4">
      <c r="A48" s="35">
        <v>42497</v>
      </c>
      <c r="C48">
        <v>2407</v>
      </c>
      <c r="D48" s="75" t="s">
        <v>197</v>
      </c>
    </row>
    <row r="49" spans="1:4">
      <c r="A49" s="35">
        <v>42501</v>
      </c>
      <c r="B49">
        <v>3640</v>
      </c>
      <c r="D49" s="75" t="s">
        <v>195</v>
      </c>
    </row>
    <row r="50" spans="1:4">
      <c r="A50" s="35"/>
      <c r="C50">
        <v>27.5</v>
      </c>
      <c r="D50" s="75" t="s">
        <v>183</v>
      </c>
    </row>
    <row r="51" spans="1:4">
      <c r="A51" s="35"/>
      <c r="C51">
        <v>22.5</v>
      </c>
      <c r="D51" s="75" t="s">
        <v>181</v>
      </c>
    </row>
    <row r="52" spans="1:4">
      <c r="A52" s="35"/>
      <c r="C52">
        <v>12</v>
      </c>
      <c r="D52" s="75" t="s">
        <v>147</v>
      </c>
    </row>
    <row r="53" spans="1:4">
      <c r="A53" s="35"/>
      <c r="C53" s="13">
        <v>22</v>
      </c>
      <c r="D53" s="75" t="s">
        <v>148</v>
      </c>
    </row>
    <row r="54" spans="1:4">
      <c r="A54" s="35"/>
      <c r="C54">
        <v>5</v>
      </c>
      <c r="D54" s="75" t="s">
        <v>198</v>
      </c>
    </row>
    <row r="55" spans="1:4">
      <c r="A55" s="35"/>
      <c r="C55">
        <v>25</v>
      </c>
      <c r="D55" s="75" t="s">
        <v>186</v>
      </c>
    </row>
    <row r="56" spans="1:4">
      <c r="A56" s="35"/>
      <c r="C56">
        <v>25</v>
      </c>
      <c r="D56" s="75" t="s">
        <v>149</v>
      </c>
    </row>
    <row r="57" spans="1:4">
      <c r="A57" s="35"/>
      <c r="C57">
        <v>10</v>
      </c>
      <c r="D57" s="75" t="s">
        <v>199</v>
      </c>
    </row>
    <row r="58" spans="1:4">
      <c r="A58" s="35"/>
      <c r="C58">
        <v>400</v>
      </c>
      <c r="D58" s="75" t="s">
        <v>200</v>
      </c>
    </row>
    <row r="59" spans="1:4">
      <c r="A59" s="35"/>
      <c r="C59" s="13">
        <v>600</v>
      </c>
      <c r="D59" s="75" t="s">
        <v>154</v>
      </c>
    </row>
    <row r="60" spans="1:4">
      <c r="A60" s="35"/>
      <c r="C60" s="13">
        <v>100</v>
      </c>
      <c r="D60" s="75" t="s">
        <v>155</v>
      </c>
    </row>
    <row r="61" spans="1:4">
      <c r="A61" s="35"/>
      <c r="C61" s="13">
        <v>200</v>
      </c>
      <c r="D61" s="75" t="s">
        <v>156</v>
      </c>
    </row>
    <row r="62" spans="1:4">
      <c r="A62" s="35">
        <v>42503</v>
      </c>
      <c r="C62" s="13">
        <v>18</v>
      </c>
      <c r="D62" s="75" t="s">
        <v>201</v>
      </c>
    </row>
    <row r="63" spans="1:4">
      <c r="A63" s="35"/>
      <c r="C63" s="13">
        <v>12.75</v>
      </c>
      <c r="D63" s="75" t="s">
        <v>203</v>
      </c>
    </row>
    <row r="64" spans="1:4">
      <c r="A64" s="97"/>
      <c r="B64" s="98"/>
      <c r="C64" s="100">
        <v>15</v>
      </c>
      <c r="D64" s="99" t="s">
        <v>202</v>
      </c>
    </row>
    <row r="65" spans="1:4">
      <c r="A65" s="35">
        <v>42518</v>
      </c>
      <c r="C65" s="13">
        <v>1666</v>
      </c>
      <c r="D65" s="75" t="s">
        <v>204</v>
      </c>
    </row>
    <row r="66" spans="1:4">
      <c r="A66" s="35">
        <v>42520</v>
      </c>
      <c r="C66" s="13">
        <v>1000</v>
      </c>
      <c r="D66" s="75" t="s">
        <v>209</v>
      </c>
    </row>
    <row r="67" spans="1:4">
      <c r="A67" s="35">
        <v>42533</v>
      </c>
      <c r="B67">
        <v>3515</v>
      </c>
      <c r="D67" s="75" t="s">
        <v>212</v>
      </c>
    </row>
    <row r="68" spans="1:4">
      <c r="A68" s="35"/>
      <c r="B68">
        <v>125</v>
      </c>
      <c r="D68" s="75" t="s">
        <v>213</v>
      </c>
    </row>
    <row r="69" spans="1:4">
      <c r="A69" s="35"/>
      <c r="C69">
        <v>18</v>
      </c>
      <c r="D69" s="75" t="s">
        <v>214</v>
      </c>
    </row>
    <row r="70" spans="1:4">
      <c r="A70" s="35"/>
      <c r="C70">
        <v>8</v>
      </c>
      <c r="D70" s="75" t="s">
        <v>215</v>
      </c>
    </row>
    <row r="71" spans="1:4">
      <c r="A71" s="35"/>
      <c r="C71">
        <v>25</v>
      </c>
      <c r="D71" s="75" t="s">
        <v>149</v>
      </c>
    </row>
    <row r="72" spans="1:4">
      <c r="A72" s="35"/>
      <c r="C72">
        <v>100</v>
      </c>
      <c r="D72" s="75" t="s">
        <v>217</v>
      </c>
    </row>
    <row r="73" spans="1:4">
      <c r="A73" s="35"/>
      <c r="C73" s="13">
        <v>600</v>
      </c>
      <c r="D73" s="75" t="s">
        <v>154</v>
      </c>
    </row>
    <row r="74" spans="1:4">
      <c r="A74" s="35"/>
      <c r="C74" s="13">
        <v>100</v>
      </c>
      <c r="D74" s="75" t="s">
        <v>155</v>
      </c>
    </row>
    <row r="75" spans="1:4">
      <c r="A75" s="36"/>
      <c r="C75" s="13">
        <v>200</v>
      </c>
      <c r="D75" s="75" t="s">
        <v>156</v>
      </c>
    </row>
    <row r="76" spans="1:4">
      <c r="A76" s="36"/>
      <c r="C76" s="13">
        <v>448.5</v>
      </c>
      <c r="D76" s="75" t="s">
        <v>222</v>
      </c>
    </row>
    <row r="77" spans="1:4">
      <c r="A77" s="97">
        <v>42541</v>
      </c>
      <c r="B77" s="98">
        <v>100</v>
      </c>
      <c r="C77" s="100"/>
      <c r="D77" s="99" t="s">
        <v>220</v>
      </c>
    </row>
    <row r="78" spans="1:4">
      <c r="A78" s="36">
        <v>42541</v>
      </c>
      <c r="B78" s="248">
        <v>2080</v>
      </c>
      <c r="C78" s="249"/>
      <c r="D78" s="250" t="s">
        <v>219</v>
      </c>
    </row>
    <row r="79" spans="1:4">
      <c r="A79" s="36">
        <v>42542</v>
      </c>
      <c r="C79" s="13">
        <v>1664</v>
      </c>
      <c r="D79" s="75" t="s">
        <v>221</v>
      </c>
    </row>
    <row r="80" spans="1:4">
      <c r="A80" s="36"/>
      <c r="C80" s="13">
        <v>150</v>
      </c>
      <c r="D80" s="75" t="s">
        <v>223</v>
      </c>
    </row>
    <row r="81" spans="1:4">
      <c r="A81" s="36">
        <v>42564</v>
      </c>
      <c r="B81" s="248">
        <v>560</v>
      </c>
      <c r="C81" s="249"/>
      <c r="D81" s="250" t="s">
        <v>219</v>
      </c>
    </row>
    <row r="82" spans="1:4">
      <c r="A82" s="36">
        <v>42565</v>
      </c>
      <c r="C82" s="13">
        <v>551</v>
      </c>
      <c r="D82" s="75" t="s">
        <v>224</v>
      </c>
    </row>
    <row r="83" spans="1:4">
      <c r="A83" s="36"/>
      <c r="B83">
        <v>3295</v>
      </c>
      <c r="C83" s="13"/>
      <c r="D83" s="75" t="s">
        <v>231</v>
      </c>
    </row>
    <row r="84" spans="1:4">
      <c r="A84" s="36"/>
      <c r="B84">
        <v>150</v>
      </c>
      <c r="C84" s="13"/>
      <c r="D84" s="75" t="s">
        <v>234</v>
      </c>
    </row>
    <row r="85" spans="1:4">
      <c r="A85" s="36"/>
      <c r="C85" s="13">
        <v>600</v>
      </c>
      <c r="D85" s="75" t="s">
        <v>154</v>
      </c>
    </row>
    <row r="86" spans="1:4">
      <c r="A86" s="36"/>
      <c r="C86" s="13">
        <v>100</v>
      </c>
      <c r="D86" s="75" t="s">
        <v>155</v>
      </c>
    </row>
    <row r="87" spans="1:4">
      <c r="A87" s="36"/>
      <c r="C87" s="13">
        <v>200</v>
      </c>
      <c r="D87" s="75" t="s">
        <v>156</v>
      </c>
    </row>
    <row r="88" spans="1:4">
      <c r="A88" s="36"/>
      <c r="C88" s="13">
        <v>200</v>
      </c>
      <c r="D88" s="75" t="s">
        <v>229</v>
      </c>
    </row>
    <row r="89" spans="1:4">
      <c r="A89" s="36"/>
      <c r="C89" s="13">
        <v>25</v>
      </c>
      <c r="D89" s="75" t="s">
        <v>149</v>
      </c>
    </row>
    <row r="90" spans="1:4">
      <c r="A90" s="36"/>
      <c r="C90" s="13">
        <v>5</v>
      </c>
      <c r="D90" s="75" t="s">
        <v>198</v>
      </c>
    </row>
    <row r="91" spans="1:4">
      <c r="A91" s="36"/>
      <c r="C91" s="13">
        <v>8</v>
      </c>
      <c r="D91" s="75" t="s">
        <v>230</v>
      </c>
    </row>
    <row r="92" spans="1:4">
      <c r="A92" s="97"/>
      <c r="B92" s="98"/>
      <c r="C92" s="251">
        <v>1740.5</v>
      </c>
      <c r="D92" s="252" t="s">
        <v>228</v>
      </c>
    </row>
    <row r="93" spans="1:4">
      <c r="A93" s="36">
        <v>42576</v>
      </c>
      <c r="C93" s="13">
        <v>2132</v>
      </c>
      <c r="D93" s="75" t="s">
        <v>235</v>
      </c>
    </row>
    <row r="94" spans="1:4">
      <c r="A94" s="36">
        <v>42584</v>
      </c>
      <c r="B94">
        <v>100</v>
      </c>
      <c r="C94" s="13"/>
      <c r="D94" s="75" t="s">
        <v>239</v>
      </c>
    </row>
    <row r="95" spans="1:4">
      <c r="A95" s="36">
        <v>42588</v>
      </c>
      <c r="C95" s="249">
        <v>1010</v>
      </c>
      <c r="D95" s="250" t="s">
        <v>240</v>
      </c>
    </row>
    <row r="96" spans="1:4">
      <c r="A96" s="36">
        <v>42589</v>
      </c>
      <c r="C96" s="249">
        <v>520</v>
      </c>
      <c r="D96" s="250" t="s">
        <v>241</v>
      </c>
    </row>
    <row r="97" spans="1:4">
      <c r="A97" s="36">
        <v>42591</v>
      </c>
      <c r="C97" s="13">
        <v>487.5</v>
      </c>
      <c r="D97" s="75" t="s">
        <v>243</v>
      </c>
    </row>
    <row r="98" spans="1:4">
      <c r="A98" s="36">
        <v>42592</v>
      </c>
      <c r="B98">
        <v>3295</v>
      </c>
      <c r="C98" s="13"/>
      <c r="D98" s="75" t="s">
        <v>244</v>
      </c>
    </row>
    <row r="99" spans="1:4">
      <c r="A99" s="36"/>
      <c r="B99">
        <v>150</v>
      </c>
      <c r="C99" s="13"/>
      <c r="D99" s="75" t="s">
        <v>245</v>
      </c>
    </row>
    <row r="100" spans="1:4">
      <c r="A100" s="36"/>
      <c r="C100" s="13">
        <v>125</v>
      </c>
      <c r="D100" s="75" t="s">
        <v>246</v>
      </c>
    </row>
    <row r="101" spans="1:4">
      <c r="A101" s="36"/>
      <c r="C101" s="249">
        <v>45</v>
      </c>
      <c r="D101" s="250" t="s">
        <v>247</v>
      </c>
    </row>
    <row r="102" spans="1:4">
      <c r="A102" s="36"/>
      <c r="C102" s="13">
        <v>45</v>
      </c>
      <c r="D102" s="75" t="s">
        <v>263</v>
      </c>
    </row>
    <row r="103" spans="1:4">
      <c r="A103" s="36"/>
      <c r="C103" s="13">
        <v>6</v>
      </c>
      <c r="D103" s="75" t="s">
        <v>248</v>
      </c>
    </row>
    <row r="104" spans="1:4">
      <c r="A104" s="36"/>
      <c r="C104" s="13">
        <v>25</v>
      </c>
      <c r="D104" s="75" t="s">
        <v>149</v>
      </c>
    </row>
    <row r="105" spans="1:4">
      <c r="A105" s="36"/>
      <c r="C105" s="13">
        <v>700</v>
      </c>
      <c r="D105" s="75" t="s">
        <v>154</v>
      </c>
    </row>
    <row r="106" spans="1:4">
      <c r="A106" s="36"/>
      <c r="C106" s="13">
        <v>200</v>
      </c>
      <c r="D106" s="75" t="s">
        <v>156</v>
      </c>
    </row>
    <row r="107" spans="1:4">
      <c r="A107" s="97"/>
      <c r="B107" s="98"/>
      <c r="C107" s="100">
        <v>100</v>
      </c>
      <c r="D107" s="99" t="s">
        <v>155</v>
      </c>
    </row>
    <row r="108" spans="1:4">
      <c r="A108" s="36">
        <v>42622</v>
      </c>
      <c r="C108" s="13">
        <v>2130</v>
      </c>
      <c r="D108" s="75" t="s">
        <v>268</v>
      </c>
    </row>
    <row r="109" spans="1:4">
      <c r="A109" s="36"/>
      <c r="C109" s="13">
        <v>11</v>
      </c>
      <c r="D109" s="75" t="s">
        <v>269</v>
      </c>
    </row>
    <row r="110" spans="1:4">
      <c r="A110" s="36"/>
      <c r="C110" s="13">
        <v>8</v>
      </c>
      <c r="D110" s="75" t="s">
        <v>215</v>
      </c>
    </row>
    <row r="111" spans="1:4">
      <c r="A111" s="36"/>
      <c r="C111" s="13">
        <v>35</v>
      </c>
      <c r="D111" s="75" t="s">
        <v>149</v>
      </c>
    </row>
    <row r="112" spans="1:4">
      <c r="A112" s="36"/>
      <c r="C112" s="13">
        <v>15</v>
      </c>
      <c r="D112" s="75" t="s">
        <v>270</v>
      </c>
    </row>
    <row r="113" spans="1:4">
      <c r="A113" s="36"/>
      <c r="C113" s="13">
        <v>700</v>
      </c>
      <c r="D113" s="75" t="s">
        <v>154</v>
      </c>
    </row>
    <row r="114" spans="1:4">
      <c r="A114" s="36"/>
      <c r="C114" s="13">
        <v>200</v>
      </c>
      <c r="D114" s="75" t="s">
        <v>156</v>
      </c>
    </row>
    <row r="115" spans="1:4">
      <c r="A115" s="36"/>
      <c r="C115" s="13">
        <v>100</v>
      </c>
      <c r="D115" s="75" t="s">
        <v>155</v>
      </c>
    </row>
    <row r="116" spans="1:4">
      <c r="A116" s="36"/>
      <c r="B116">
        <v>4105</v>
      </c>
      <c r="C116" s="13"/>
      <c r="D116" s="75" t="s">
        <v>271</v>
      </c>
    </row>
    <row r="117" spans="1:4">
      <c r="A117" s="36"/>
      <c r="B117">
        <v>240</v>
      </c>
      <c r="C117" s="13"/>
      <c r="D117" s="75" t="s">
        <v>272</v>
      </c>
    </row>
    <row r="118" spans="1:4">
      <c r="A118" s="36"/>
      <c r="B118">
        <v>240</v>
      </c>
      <c r="C118" s="13"/>
      <c r="D118" s="75" t="s">
        <v>273</v>
      </c>
    </row>
    <row r="119" spans="1:4">
      <c r="A119" s="36"/>
      <c r="B119" s="248">
        <v>80</v>
      </c>
      <c r="C119" s="249"/>
      <c r="D119" s="250" t="s">
        <v>274</v>
      </c>
    </row>
    <row r="120" spans="1:4">
      <c r="A120" s="36"/>
      <c r="B120" s="37">
        <v>5600</v>
      </c>
      <c r="C120" s="13"/>
      <c r="D120" s="75" t="s">
        <v>280</v>
      </c>
    </row>
    <row r="121" spans="1:4">
      <c r="A121" s="36"/>
      <c r="B121" s="13">
        <v>200</v>
      </c>
      <c r="C121" s="13"/>
      <c r="D121" s="75" t="s">
        <v>283</v>
      </c>
    </row>
    <row r="122" spans="1:4">
      <c r="A122" s="36"/>
      <c r="B122" s="13">
        <v>100</v>
      </c>
      <c r="C122" s="13"/>
      <c r="D122" s="75" t="s">
        <v>284</v>
      </c>
    </row>
    <row r="123" spans="1:4">
      <c r="A123" s="97"/>
      <c r="B123" s="100">
        <v>120</v>
      </c>
      <c r="C123" s="100"/>
      <c r="D123" s="99" t="s">
        <v>285</v>
      </c>
    </row>
    <row r="124" spans="1:4">
      <c r="A124" s="36">
        <v>42663</v>
      </c>
      <c r="B124" s="13">
        <v>4225</v>
      </c>
      <c r="C124" s="13"/>
      <c r="D124" s="75" t="s">
        <v>287</v>
      </c>
    </row>
    <row r="125" spans="1:4">
      <c r="A125" s="36"/>
      <c r="B125" s="13">
        <v>240</v>
      </c>
      <c r="C125" s="13"/>
      <c r="D125" s="75" t="s">
        <v>288</v>
      </c>
    </row>
    <row r="126" spans="1:4">
      <c r="A126" s="36"/>
      <c r="B126" s="13">
        <v>6200</v>
      </c>
      <c r="C126" s="13"/>
      <c r="D126" s="75" t="s">
        <v>289</v>
      </c>
    </row>
    <row r="127" spans="1:4">
      <c r="A127" s="36"/>
      <c r="B127" s="13">
        <v>200</v>
      </c>
      <c r="D127" s="75" t="s">
        <v>301</v>
      </c>
    </row>
    <row r="128" spans="1:4">
      <c r="A128" s="36"/>
      <c r="B128" s="249">
        <v>80</v>
      </c>
      <c r="C128" s="248"/>
      <c r="D128" s="250" t="s">
        <v>302</v>
      </c>
    </row>
    <row r="129" spans="1:4">
      <c r="A129" s="36"/>
      <c r="B129" s="13">
        <v>200</v>
      </c>
      <c r="D129" s="75" t="s">
        <v>303</v>
      </c>
    </row>
    <row r="130" spans="1:4">
      <c r="A130" s="36"/>
      <c r="B130" s="13"/>
      <c r="C130" s="13">
        <v>200</v>
      </c>
      <c r="D130" s="75" t="s">
        <v>290</v>
      </c>
    </row>
    <row r="131" spans="1:4">
      <c r="A131" s="36"/>
      <c r="B131" s="13"/>
      <c r="C131" s="13">
        <v>25</v>
      </c>
      <c r="D131" s="75" t="s">
        <v>149</v>
      </c>
    </row>
    <row r="132" spans="1:4">
      <c r="A132" s="36"/>
      <c r="B132" s="13"/>
      <c r="C132" s="13">
        <v>1000</v>
      </c>
      <c r="D132" s="75" t="s">
        <v>291</v>
      </c>
    </row>
    <row r="133" spans="1:4">
      <c r="A133" s="36"/>
      <c r="B133" s="13"/>
      <c r="C133" s="13">
        <v>200</v>
      </c>
      <c r="D133" s="75" t="s">
        <v>229</v>
      </c>
    </row>
    <row r="134" spans="1:4">
      <c r="A134" s="36"/>
      <c r="B134" s="13"/>
      <c r="C134" s="13">
        <v>15</v>
      </c>
      <c r="D134" s="75" t="s">
        <v>292</v>
      </c>
    </row>
    <row r="135" spans="1:4">
      <c r="A135" s="36"/>
      <c r="B135" s="13"/>
      <c r="C135" s="13">
        <v>8</v>
      </c>
      <c r="D135" s="75" t="s">
        <v>293</v>
      </c>
    </row>
    <row r="136" spans="1:4">
      <c r="A136" s="97"/>
      <c r="B136" s="100"/>
      <c r="C136" s="100">
        <v>12</v>
      </c>
      <c r="D136" s="99" t="s">
        <v>199</v>
      </c>
    </row>
    <row r="137" spans="1:4">
      <c r="A137" s="36">
        <v>42684</v>
      </c>
      <c r="B137" s="13">
        <v>4110</v>
      </c>
      <c r="C137" s="13"/>
      <c r="D137" s="75" t="s">
        <v>320</v>
      </c>
    </row>
    <row r="138" spans="1:4">
      <c r="A138" s="36"/>
      <c r="B138" s="13"/>
      <c r="C138" s="13">
        <v>415</v>
      </c>
      <c r="D138" s="75" t="s">
        <v>313</v>
      </c>
    </row>
    <row r="139" spans="1:4">
      <c r="A139" s="36"/>
      <c r="B139" s="13"/>
      <c r="C139" s="13">
        <v>10</v>
      </c>
      <c r="D139" s="75" t="s">
        <v>150</v>
      </c>
    </row>
    <row r="140" spans="1:4">
      <c r="A140" s="36"/>
      <c r="B140" s="13"/>
      <c r="C140" s="13">
        <v>55</v>
      </c>
      <c r="D140" s="75" t="s">
        <v>314</v>
      </c>
    </row>
    <row r="141" spans="1:4">
      <c r="A141" s="36"/>
      <c r="B141" s="13"/>
      <c r="C141" s="13">
        <v>30</v>
      </c>
      <c r="D141" s="75" t="s">
        <v>315</v>
      </c>
    </row>
    <row r="142" spans="1:4">
      <c r="A142" s="36"/>
      <c r="B142" s="13"/>
      <c r="C142" s="13">
        <v>35</v>
      </c>
      <c r="D142" s="75" t="s">
        <v>149</v>
      </c>
    </row>
    <row r="143" spans="1:4">
      <c r="A143" s="36"/>
      <c r="B143" s="13"/>
      <c r="C143" s="13">
        <v>1000</v>
      </c>
      <c r="D143" s="75" t="s">
        <v>291</v>
      </c>
    </row>
    <row r="144" spans="1:4">
      <c r="A144" s="36"/>
      <c r="B144" s="13">
        <v>80</v>
      </c>
      <c r="C144" s="13"/>
      <c r="D144" s="75" t="s">
        <v>323</v>
      </c>
    </row>
    <row r="145" spans="1:6">
      <c r="A145" s="36"/>
      <c r="B145" s="13"/>
      <c r="C145" s="13"/>
      <c r="D145" s="75"/>
    </row>
    <row r="146" spans="1:6">
      <c r="A146" s="36"/>
      <c r="B146" s="13"/>
      <c r="C146" s="13"/>
      <c r="D146" s="75"/>
    </row>
    <row r="147" spans="1:6">
      <c r="A147" s="36"/>
      <c r="B147" s="13"/>
      <c r="C147" s="13"/>
      <c r="D147" s="75"/>
    </row>
    <row r="148" spans="1:6">
      <c r="A148" s="36"/>
      <c r="C148" s="13"/>
      <c r="D148" s="75"/>
    </row>
    <row r="149" spans="1:6">
      <c r="A149" s="36"/>
      <c r="C149" s="13"/>
      <c r="D149" s="75"/>
    </row>
    <row r="150" spans="1:6">
      <c r="A150" s="36"/>
      <c r="C150" s="13"/>
      <c r="D150" s="75"/>
    </row>
    <row r="151" spans="1:6">
      <c r="A151" s="36"/>
      <c r="C151" s="13"/>
      <c r="D151" s="75"/>
    </row>
    <row r="152" spans="1:6">
      <c r="A152" s="36"/>
      <c r="C152" s="13"/>
      <c r="D152" s="75"/>
    </row>
    <row r="153" spans="1:6">
      <c r="A153" s="36"/>
      <c r="D153" s="86"/>
    </row>
    <row r="154" spans="1:6">
      <c r="A154" s="35"/>
      <c r="D154" s="86"/>
    </row>
    <row r="155" spans="1:6">
      <c r="A155" s="35"/>
      <c r="C155" s="37"/>
      <c r="D155" s="13"/>
      <c r="E155" s="34" t="s">
        <v>48</v>
      </c>
    </row>
    <row r="156" spans="1:6">
      <c r="A156" s="34" t="s">
        <v>49</v>
      </c>
      <c r="B156" s="32">
        <f>SUM(B3:B155)</f>
        <v>51230</v>
      </c>
      <c r="C156" s="32">
        <f>SUM(C3:C155)</f>
        <v>35876.25</v>
      </c>
      <c r="D156" s="38"/>
      <c r="E156" s="32">
        <f>B1+B156-C156</f>
        <v>23750.75</v>
      </c>
    </row>
    <row r="157" spans="1:6">
      <c r="A157" s="13"/>
      <c r="D157" s="39"/>
      <c r="E157" s="32"/>
      <c r="F157" s="32"/>
    </row>
    <row r="158" spans="1:6">
      <c r="C158" s="13"/>
      <c r="D158" s="36"/>
      <c r="E158" s="32"/>
      <c r="F158" s="32"/>
    </row>
    <row r="159" spans="1:6">
      <c r="B159" s="32"/>
      <c r="C159" s="87"/>
      <c r="D159" s="88"/>
      <c r="E159" s="32"/>
      <c r="F159" s="32"/>
    </row>
    <row r="160" spans="1:6">
      <c r="B160" s="32"/>
      <c r="C160" s="32"/>
      <c r="D160" s="32"/>
      <c r="E160" s="32"/>
      <c r="F160" s="32"/>
    </row>
    <row r="161" spans="3:8">
      <c r="C161" s="13"/>
      <c r="D161" s="39"/>
      <c r="F161" s="32"/>
    </row>
    <row r="162" spans="3:8">
      <c r="C162" s="13"/>
      <c r="D162" s="39"/>
    </row>
    <row r="163" spans="3:8">
      <c r="D163" s="39"/>
    </row>
    <row r="164" spans="3:8">
      <c r="D164" s="39"/>
    </row>
    <row r="165" spans="3:8">
      <c r="D165" s="39"/>
    </row>
    <row r="166" spans="3:8">
      <c r="D166" s="36"/>
    </row>
    <row r="167" spans="3:8">
      <c r="D167" s="39"/>
    </row>
    <row r="168" spans="3:8">
      <c r="D168" s="39"/>
    </row>
    <row r="169" spans="3:8">
      <c r="D169" s="39"/>
      <c r="G169" s="39"/>
      <c r="H169" s="39"/>
    </row>
    <row r="170" spans="3:8">
      <c r="D170" s="39"/>
      <c r="G170" s="39"/>
      <c r="H170" s="39"/>
    </row>
    <row r="171" spans="3:8">
      <c r="D171" s="39"/>
      <c r="G171" s="39"/>
      <c r="H171" s="39"/>
    </row>
    <row r="172" spans="3:8">
      <c r="D172" s="39"/>
    </row>
    <row r="173" spans="3:8">
      <c r="D173" s="39"/>
    </row>
    <row r="174" spans="3:8">
      <c r="D174" s="39"/>
    </row>
    <row r="175" spans="3:8">
      <c r="D175" s="39"/>
    </row>
    <row r="176" spans="3:8">
      <c r="D176" s="39"/>
    </row>
    <row r="177" spans="4:4">
      <c r="D177" s="39"/>
    </row>
    <row r="178" spans="4:4">
      <c r="D178" s="39"/>
    </row>
    <row r="179" spans="4:4">
      <c r="D179" s="39"/>
    </row>
    <row r="180" spans="4:4">
      <c r="D180" s="39"/>
    </row>
    <row r="181" spans="4:4">
      <c r="D181" s="39"/>
    </row>
    <row r="182" spans="4:4">
      <c r="D182" s="39"/>
    </row>
    <row r="183" spans="4:4">
      <c r="D183" s="39"/>
    </row>
    <row r="184" spans="4:4">
      <c r="D184" s="39"/>
    </row>
    <row r="185" spans="4:4">
      <c r="D185" s="39"/>
    </row>
    <row r="186" spans="4:4">
      <c r="D186" s="39"/>
    </row>
    <row r="187" spans="4:4">
      <c r="D187" s="39"/>
    </row>
    <row r="188" spans="4:4">
      <c r="D188" s="39"/>
    </row>
    <row r="189" spans="4:4">
      <c r="D189" s="39"/>
    </row>
    <row r="190" spans="4:4">
      <c r="D190" s="39"/>
    </row>
  </sheetData>
  <phoneticPr fontId="1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rightToLeft="1" zoomScale="70" zoomScaleNormal="70" workbookViewId="0">
      <pane xSplit="3" ySplit="4" topLeftCell="D5" activePane="bottomRight" state="frozen"/>
      <selection activeCell="C22" sqref="C22"/>
      <selection pane="topRight" activeCell="C22" sqref="C22"/>
      <selection pane="bottomLeft" activeCell="C22" sqref="C22"/>
      <selection pane="bottomRight" activeCell="L10" sqref="L10"/>
    </sheetView>
  </sheetViews>
  <sheetFormatPr defaultRowHeight="12.75"/>
  <cols>
    <col min="1" max="1" width="5.7109375" style="127" customWidth="1"/>
    <col min="2" max="2" width="7.85546875" style="107" customWidth="1"/>
    <col min="3" max="3" width="29.140625" style="128" customWidth="1"/>
    <col min="4" max="4" width="14" style="129" customWidth="1"/>
    <col min="5" max="5" width="28.5703125" style="107" customWidth="1"/>
    <col min="6" max="6" width="13.28515625" style="107" customWidth="1"/>
    <col min="7" max="7" width="9.85546875" style="107" customWidth="1"/>
    <col min="8" max="8" width="9.140625" style="107"/>
    <col min="9" max="9" width="10.28515625" style="107" customWidth="1"/>
    <col min="10" max="16384" width="9.140625" style="107"/>
  </cols>
  <sheetData>
    <row r="2" spans="1:9" ht="39.75" customHeight="1">
      <c r="A2" s="234" t="s">
        <v>267</v>
      </c>
      <c r="B2" s="235"/>
      <c r="C2" s="235"/>
      <c r="D2" s="235"/>
      <c r="E2" s="235"/>
      <c r="F2" s="235"/>
      <c r="G2" s="235"/>
      <c r="H2" s="235"/>
      <c r="I2" s="235"/>
    </row>
    <row r="3" spans="1:9" ht="57" customHeight="1">
      <c r="A3" s="236" t="s">
        <v>253</v>
      </c>
      <c r="B3" s="236"/>
      <c r="C3" s="236"/>
      <c r="D3" s="236"/>
      <c r="E3" s="236"/>
      <c r="F3" s="236"/>
      <c r="G3" s="236"/>
      <c r="H3" s="236"/>
      <c r="I3" s="236"/>
    </row>
    <row r="4" spans="1:9" ht="36">
      <c r="A4" s="108" t="s">
        <v>51</v>
      </c>
      <c r="B4" s="108" t="s">
        <v>82</v>
      </c>
      <c r="C4" s="108" t="s">
        <v>103</v>
      </c>
      <c r="D4" s="108" t="s">
        <v>89</v>
      </c>
      <c r="E4" s="108" t="s">
        <v>252</v>
      </c>
      <c r="F4" s="108" t="s">
        <v>258</v>
      </c>
      <c r="G4" s="108" t="s">
        <v>259</v>
      </c>
      <c r="H4" s="108" t="s">
        <v>85</v>
      </c>
      <c r="I4" s="108" t="s">
        <v>86</v>
      </c>
    </row>
    <row r="5" spans="1:9" ht="20.25" customHeight="1">
      <c r="A5" s="237">
        <v>1</v>
      </c>
      <c r="B5" s="239">
        <v>13</v>
      </c>
      <c r="C5" s="239"/>
      <c r="D5" s="108">
        <v>2016</v>
      </c>
      <c r="E5" s="110" t="s">
        <v>250</v>
      </c>
      <c r="F5" s="108">
        <v>2</v>
      </c>
      <c r="G5" s="108">
        <v>120</v>
      </c>
      <c r="H5" s="108">
        <f t="shared" ref="H5:H13" si="0">F5*G5</f>
        <v>240</v>
      </c>
      <c r="I5" s="239">
        <f>SUM(H5:H6)</f>
        <v>320</v>
      </c>
    </row>
    <row r="6" spans="1:9" ht="20.25" customHeight="1">
      <c r="A6" s="238"/>
      <c r="B6" s="240"/>
      <c r="C6" s="240"/>
      <c r="D6" s="108">
        <v>2016</v>
      </c>
      <c r="E6" s="110" t="s">
        <v>228</v>
      </c>
      <c r="F6" s="108">
        <v>1</v>
      </c>
      <c r="G6" s="108">
        <v>80</v>
      </c>
      <c r="H6" s="108">
        <f t="shared" si="0"/>
        <v>80</v>
      </c>
      <c r="I6" s="240"/>
    </row>
    <row r="7" spans="1:9" ht="20.25" customHeight="1">
      <c r="A7" s="112">
        <v>2</v>
      </c>
      <c r="B7" s="108">
        <v>44</v>
      </c>
      <c r="C7" s="113" t="s">
        <v>256</v>
      </c>
      <c r="D7" s="108">
        <v>2016</v>
      </c>
      <c r="E7" s="110" t="s">
        <v>60</v>
      </c>
      <c r="F7" s="108">
        <v>1</v>
      </c>
      <c r="G7" s="108">
        <v>100</v>
      </c>
      <c r="H7" s="108">
        <f t="shared" si="0"/>
        <v>100</v>
      </c>
      <c r="I7" s="114">
        <f t="shared" ref="I7:I13" si="1">SUM(H7)</f>
        <v>100</v>
      </c>
    </row>
    <row r="8" spans="1:9" ht="20.25" customHeight="1">
      <c r="A8" s="237">
        <v>3</v>
      </c>
      <c r="B8" s="239">
        <v>54</v>
      </c>
      <c r="C8" s="243" t="s">
        <v>255</v>
      </c>
      <c r="D8" s="108">
        <v>2011</v>
      </c>
      <c r="E8" s="110" t="s">
        <v>60</v>
      </c>
      <c r="F8" s="108">
        <v>1</v>
      </c>
      <c r="G8" s="108">
        <v>60</v>
      </c>
      <c r="H8" s="108">
        <f t="shared" si="0"/>
        <v>60</v>
      </c>
      <c r="I8" s="239">
        <f>SUM(H8:H11)</f>
        <v>1940</v>
      </c>
    </row>
    <row r="9" spans="1:9" ht="18.75" customHeight="1">
      <c r="A9" s="241"/>
      <c r="B9" s="242"/>
      <c r="C9" s="244"/>
      <c r="D9" s="108">
        <v>2015</v>
      </c>
      <c r="E9" s="115" t="s">
        <v>135</v>
      </c>
      <c r="F9" s="108">
        <v>11</v>
      </c>
      <c r="G9" s="108">
        <v>100</v>
      </c>
      <c r="H9" s="108">
        <f t="shared" si="0"/>
        <v>1100</v>
      </c>
      <c r="I9" s="242"/>
    </row>
    <row r="10" spans="1:9" ht="20.25" customHeight="1">
      <c r="A10" s="241"/>
      <c r="B10" s="242"/>
      <c r="C10" s="244"/>
      <c r="D10" s="108">
        <v>2016</v>
      </c>
      <c r="E10" s="110" t="s">
        <v>251</v>
      </c>
      <c r="F10" s="108">
        <v>7</v>
      </c>
      <c r="G10" s="108">
        <v>100</v>
      </c>
      <c r="H10" s="108">
        <f t="shared" si="0"/>
        <v>700</v>
      </c>
      <c r="I10" s="242"/>
    </row>
    <row r="11" spans="1:9" ht="20.25" customHeight="1">
      <c r="A11" s="238"/>
      <c r="B11" s="240"/>
      <c r="C11" s="245"/>
      <c r="D11" s="108">
        <v>2016</v>
      </c>
      <c r="E11" s="110" t="s">
        <v>228</v>
      </c>
      <c r="F11" s="108">
        <v>1</v>
      </c>
      <c r="G11" s="108">
        <v>80</v>
      </c>
      <c r="H11" s="108">
        <f>F11*G11</f>
        <v>80</v>
      </c>
      <c r="I11" s="240"/>
    </row>
    <row r="12" spans="1:9" ht="20.25" customHeight="1">
      <c r="A12" s="112">
        <v>4</v>
      </c>
      <c r="B12" s="116">
        <v>64</v>
      </c>
      <c r="C12" s="117" t="s">
        <v>254</v>
      </c>
      <c r="D12" s="108">
        <v>2016</v>
      </c>
      <c r="E12" s="110" t="s">
        <v>228</v>
      </c>
      <c r="F12" s="108">
        <v>1</v>
      </c>
      <c r="G12" s="108">
        <v>80</v>
      </c>
      <c r="H12" s="108">
        <f>F12*G12</f>
        <v>80</v>
      </c>
      <c r="I12" s="114">
        <f t="shared" si="1"/>
        <v>80</v>
      </c>
    </row>
    <row r="13" spans="1:9" ht="18.75">
      <c r="A13" s="112">
        <v>7</v>
      </c>
      <c r="B13" s="108">
        <v>82</v>
      </c>
      <c r="C13" s="118" t="s">
        <v>257</v>
      </c>
      <c r="D13" s="108">
        <v>2014</v>
      </c>
      <c r="E13" s="110" t="s">
        <v>62</v>
      </c>
      <c r="F13" s="108">
        <v>1</v>
      </c>
      <c r="G13" s="108">
        <v>80</v>
      </c>
      <c r="H13" s="108">
        <f t="shared" si="0"/>
        <v>80</v>
      </c>
      <c r="I13" s="114">
        <f t="shared" si="1"/>
        <v>80</v>
      </c>
    </row>
    <row r="14" spans="1:9" ht="30.75" customHeight="1">
      <c r="A14" s="119"/>
      <c r="B14" s="111"/>
      <c r="C14" s="120"/>
      <c r="D14" s="109"/>
      <c r="E14" s="111"/>
      <c r="F14" s="108">
        <f>SUM(F5:F13)</f>
        <v>26</v>
      </c>
      <c r="G14" s="246" t="s">
        <v>65</v>
      </c>
      <c r="H14" s="247"/>
      <c r="I14" s="108">
        <f>SUM(I5:I13)</f>
        <v>2520</v>
      </c>
    </row>
    <row r="15" spans="1:9" ht="18">
      <c r="A15" s="119"/>
      <c r="B15" s="111"/>
      <c r="C15" s="121"/>
      <c r="D15" s="122"/>
      <c r="E15" s="111"/>
      <c r="F15" s="111"/>
      <c r="G15" s="111"/>
      <c r="H15" s="111"/>
      <c r="I15" s="111"/>
    </row>
    <row r="16" spans="1:9" s="124" customFormat="1" ht="33" customHeight="1">
      <c r="A16" s="233" t="s">
        <v>265</v>
      </c>
      <c r="B16" s="233"/>
      <c r="C16" s="233"/>
      <c r="D16" s="233"/>
      <c r="E16" s="233"/>
      <c r="F16" s="233"/>
      <c r="G16" s="233"/>
      <c r="H16" s="233"/>
      <c r="I16" s="233"/>
    </row>
    <row r="17" spans="1:9" s="124" customFormat="1" ht="33" customHeight="1">
      <c r="A17" s="122"/>
      <c r="B17" s="123"/>
      <c r="C17" s="125"/>
      <c r="D17" s="122"/>
      <c r="E17" s="126" t="s">
        <v>266</v>
      </c>
      <c r="F17" s="123"/>
      <c r="G17" s="123"/>
      <c r="H17" s="123"/>
      <c r="I17" s="123"/>
    </row>
  </sheetData>
  <mergeCells count="12">
    <mergeCell ref="A16:I16"/>
    <mergeCell ref="A2:I2"/>
    <mergeCell ref="A3:I3"/>
    <mergeCell ref="A5:A6"/>
    <mergeCell ref="B5:B6"/>
    <mergeCell ref="C5:C6"/>
    <mergeCell ref="I5:I6"/>
    <mergeCell ref="A8:A11"/>
    <mergeCell ref="B8:B11"/>
    <mergeCell ref="C8:C11"/>
    <mergeCell ref="I8:I11"/>
    <mergeCell ref="G14:H14"/>
  </mergeCells>
  <pageMargins left="0.5" right="0.61" top="0.25" bottom="0.47" header="0.28000000000000003" footer="0.42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rightToLeft="1" zoomScale="85" workbookViewId="0">
      <selection activeCell="A28" sqref="A28"/>
    </sheetView>
  </sheetViews>
  <sheetFormatPr defaultRowHeight="12.75"/>
  <cols>
    <col min="1" max="1" width="4.42578125" customWidth="1"/>
    <col min="2" max="2" width="21.140625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2.7109375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167</v>
      </c>
      <c r="B4" s="2"/>
      <c r="C4" s="2"/>
      <c r="D4" s="2" t="s">
        <v>168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174</v>
      </c>
      <c r="D6" s="190"/>
      <c r="E6" s="190"/>
      <c r="F6" s="190"/>
      <c r="G6" s="4">
        <v>8397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5" t="s">
        <v>5</v>
      </c>
      <c r="G8" s="5" t="s">
        <v>6</v>
      </c>
    </row>
    <row r="9" spans="1:10" ht="15">
      <c r="A9" s="8"/>
      <c r="B9" s="8" t="s">
        <v>7</v>
      </c>
      <c r="C9" s="5" t="s">
        <v>8</v>
      </c>
      <c r="D9" s="5"/>
      <c r="E9" s="4" t="s">
        <v>9</v>
      </c>
      <c r="F9" s="9"/>
      <c r="G9" s="8">
        <v>3330</v>
      </c>
      <c r="I9" s="13"/>
      <c r="J9" s="13"/>
    </row>
    <row r="10" spans="1:10" ht="15">
      <c r="A10" s="4"/>
      <c r="B10" s="4" t="s">
        <v>122</v>
      </c>
      <c r="C10" s="5" t="s">
        <v>8</v>
      </c>
      <c r="D10" s="5"/>
      <c r="E10" s="4" t="s">
        <v>9</v>
      </c>
      <c r="F10" s="9"/>
      <c r="G10" s="8">
        <f t="shared" ref="G10:G21" si="0">D10*F10</f>
        <v>0</v>
      </c>
      <c r="I10" s="13"/>
      <c r="J10" s="13"/>
    </row>
    <row r="11" spans="1:10" ht="15">
      <c r="A11" s="4"/>
      <c r="B11" s="4" t="s">
        <v>10</v>
      </c>
      <c r="C11" s="5" t="s">
        <v>8</v>
      </c>
      <c r="D11" s="5"/>
      <c r="E11" s="4" t="s">
        <v>9</v>
      </c>
      <c r="F11" s="9"/>
      <c r="G11" s="8">
        <f t="shared" si="0"/>
        <v>0</v>
      </c>
      <c r="I11" s="13"/>
      <c r="J11" s="13"/>
    </row>
    <row r="12" spans="1:10" ht="15">
      <c r="A12" s="4"/>
      <c r="B12" s="4" t="s">
        <v>123</v>
      </c>
      <c r="C12" s="5" t="s">
        <v>8</v>
      </c>
      <c r="D12" s="5"/>
      <c r="E12" s="4" t="s">
        <v>9</v>
      </c>
      <c r="F12" s="9"/>
      <c r="G12" s="8">
        <f t="shared" si="0"/>
        <v>0</v>
      </c>
      <c r="I12" s="13"/>
      <c r="J12" s="13"/>
    </row>
    <row r="13" spans="1:10" ht="15">
      <c r="A13" s="4"/>
      <c r="B13" s="4" t="s">
        <v>11</v>
      </c>
      <c r="C13" s="5" t="s">
        <v>8</v>
      </c>
      <c r="D13" s="5"/>
      <c r="E13" s="4" t="s">
        <v>12</v>
      </c>
      <c r="F13" s="9"/>
      <c r="G13" s="8">
        <v>125</v>
      </c>
      <c r="I13" s="13"/>
      <c r="J13" s="13"/>
    </row>
    <row r="14" spans="1:10" ht="15">
      <c r="A14" s="4"/>
      <c r="B14" s="4" t="s">
        <v>14</v>
      </c>
      <c r="C14" s="5" t="s">
        <v>8</v>
      </c>
      <c r="D14" s="5">
        <v>1</v>
      </c>
      <c r="E14" s="4" t="s">
        <v>160</v>
      </c>
      <c r="F14" s="9">
        <v>95</v>
      </c>
      <c r="G14" s="8">
        <f t="shared" si="0"/>
        <v>95</v>
      </c>
    </row>
    <row r="15" spans="1:10" ht="15">
      <c r="A15" s="4"/>
      <c r="B15" s="4" t="s">
        <v>14</v>
      </c>
      <c r="C15" s="5" t="s">
        <v>8</v>
      </c>
      <c r="D15" s="5">
        <v>1</v>
      </c>
      <c r="E15" s="4" t="s">
        <v>125</v>
      </c>
      <c r="F15" s="9">
        <v>100</v>
      </c>
      <c r="G15" s="8">
        <f>D15*F15</f>
        <v>100</v>
      </c>
    </row>
    <row r="16" spans="1:10" ht="15">
      <c r="A16" s="4"/>
      <c r="B16" s="4" t="s">
        <v>14</v>
      </c>
      <c r="C16" s="5" t="s">
        <v>8</v>
      </c>
      <c r="D16" s="5">
        <v>1</v>
      </c>
      <c r="E16" s="4" t="s">
        <v>124</v>
      </c>
      <c r="F16" s="9">
        <v>100</v>
      </c>
      <c r="G16" s="8">
        <f t="shared" si="0"/>
        <v>100</v>
      </c>
    </row>
    <row r="17" spans="1:13" ht="15">
      <c r="A17" s="4"/>
      <c r="B17" s="4" t="s">
        <v>14</v>
      </c>
      <c r="C17" s="5" t="s">
        <v>8</v>
      </c>
      <c r="D17" s="5">
        <v>1</v>
      </c>
      <c r="E17" s="4" t="s">
        <v>161</v>
      </c>
      <c r="F17" s="9">
        <v>100</v>
      </c>
      <c r="G17" s="8">
        <f>D17*F17</f>
        <v>100</v>
      </c>
    </row>
    <row r="18" spans="1:13" ht="15">
      <c r="A18" s="4"/>
      <c r="B18" s="4" t="s">
        <v>14</v>
      </c>
      <c r="C18" s="5" t="s">
        <v>8</v>
      </c>
      <c r="D18" s="5">
        <v>3</v>
      </c>
      <c r="E18" s="4" t="s">
        <v>110</v>
      </c>
      <c r="F18" s="9">
        <v>100</v>
      </c>
      <c r="G18" s="8">
        <f t="shared" si="0"/>
        <v>300</v>
      </c>
    </row>
    <row r="19" spans="1:13" ht="15">
      <c r="A19" s="4"/>
      <c r="B19" s="4" t="s">
        <v>13</v>
      </c>
      <c r="C19" s="5" t="s">
        <v>8</v>
      </c>
      <c r="D19" s="5">
        <v>3</v>
      </c>
      <c r="E19" s="4" t="s">
        <v>169</v>
      </c>
      <c r="F19" s="9">
        <v>25</v>
      </c>
      <c r="G19" s="8">
        <f t="shared" si="0"/>
        <v>75</v>
      </c>
    </row>
    <row r="20" spans="1:13" ht="15">
      <c r="A20" s="4"/>
      <c r="B20" s="4" t="s">
        <v>13</v>
      </c>
      <c r="C20" s="5" t="s">
        <v>8</v>
      </c>
      <c r="D20" s="5">
        <v>1</v>
      </c>
      <c r="E20" s="4" t="s">
        <v>119</v>
      </c>
      <c r="F20" s="9">
        <v>25</v>
      </c>
      <c r="G20" s="8">
        <f>D20*F20</f>
        <v>25</v>
      </c>
    </row>
    <row r="21" spans="1:13" ht="15">
      <c r="A21" s="4"/>
      <c r="B21" s="4" t="s">
        <v>13</v>
      </c>
      <c r="C21" s="5" t="s">
        <v>8</v>
      </c>
      <c r="D21" s="5">
        <v>1</v>
      </c>
      <c r="E21" s="4" t="s">
        <v>120</v>
      </c>
      <c r="F21" s="9">
        <v>25</v>
      </c>
      <c r="G21" s="8">
        <f t="shared" si="0"/>
        <v>25</v>
      </c>
    </row>
    <row r="22" spans="1:13" ht="15">
      <c r="A22" s="4"/>
      <c r="B22" s="4" t="s">
        <v>15</v>
      </c>
      <c r="C22" s="5"/>
      <c r="D22" s="5"/>
      <c r="E22" s="4"/>
      <c r="F22" s="9"/>
      <c r="G22" s="8">
        <f>SUM(G9:G21)</f>
        <v>4275</v>
      </c>
    </row>
    <row r="23" spans="1:13" ht="15">
      <c r="A23" s="4"/>
      <c r="B23" s="4"/>
      <c r="C23" s="4" t="s">
        <v>16</v>
      </c>
      <c r="D23" s="4"/>
      <c r="E23" s="4"/>
      <c r="F23" s="8"/>
      <c r="G23" s="8">
        <f>G6+G22</f>
        <v>12672</v>
      </c>
    </row>
    <row r="24" spans="1:13" ht="15">
      <c r="A24" s="6"/>
      <c r="B24" s="6"/>
      <c r="C24" s="6"/>
      <c r="D24" s="6"/>
      <c r="E24" s="6"/>
      <c r="F24" s="2"/>
      <c r="G24" s="2"/>
    </row>
    <row r="25" spans="1:13" ht="15">
      <c r="A25" s="4">
        <v>3</v>
      </c>
      <c r="B25" s="4" t="s">
        <v>17</v>
      </c>
      <c r="C25" s="78" t="s">
        <v>159</v>
      </c>
      <c r="D25" s="79"/>
      <c r="E25" s="79"/>
      <c r="F25" s="80"/>
      <c r="G25" s="8">
        <v>900</v>
      </c>
    </row>
    <row r="26" spans="1:13" ht="15">
      <c r="A26" s="4"/>
      <c r="B26" s="4"/>
      <c r="C26" s="184" t="s">
        <v>128</v>
      </c>
      <c r="D26" s="191"/>
      <c r="E26" s="191"/>
      <c r="F26" s="192"/>
      <c r="G26" s="8">
        <v>440.5</v>
      </c>
      <c r="H26" s="65"/>
    </row>
    <row r="27" spans="1:13" ht="15">
      <c r="A27" s="4"/>
      <c r="B27" s="4"/>
      <c r="C27" s="184" t="s">
        <v>127</v>
      </c>
      <c r="D27" s="185"/>
      <c r="E27" s="185"/>
      <c r="F27" s="186"/>
      <c r="G27" s="8">
        <v>3776</v>
      </c>
    </row>
    <row r="28" spans="1:13" ht="15">
      <c r="A28" s="8"/>
      <c r="B28" s="8"/>
      <c r="C28" s="184" t="s">
        <v>32</v>
      </c>
      <c r="D28" s="185"/>
      <c r="E28" s="185"/>
      <c r="F28" s="186"/>
      <c r="G28" s="8">
        <v>800</v>
      </c>
      <c r="I28" s="13"/>
    </row>
    <row r="29" spans="1:13" ht="15">
      <c r="A29" s="8"/>
      <c r="B29" s="8"/>
      <c r="C29" s="184" t="s">
        <v>18</v>
      </c>
      <c r="D29" s="185"/>
      <c r="E29" s="185"/>
      <c r="F29" s="186"/>
      <c r="G29" s="8">
        <v>94</v>
      </c>
      <c r="I29" s="13"/>
      <c r="J29" s="13"/>
      <c r="L29" s="13"/>
    </row>
    <row r="30" spans="1:13" ht="15">
      <c r="A30" s="8"/>
      <c r="B30" s="8"/>
      <c r="C30" s="184" t="s">
        <v>111</v>
      </c>
      <c r="D30" s="185"/>
      <c r="E30" s="185"/>
      <c r="F30" s="186"/>
      <c r="G30" s="8">
        <v>270</v>
      </c>
      <c r="I30" s="13"/>
      <c r="J30" s="13"/>
      <c r="L30" s="13"/>
      <c r="M30" s="15"/>
    </row>
    <row r="31" spans="1:13" ht="15">
      <c r="A31" s="8"/>
      <c r="B31" s="8"/>
      <c r="C31" s="184" t="s">
        <v>35</v>
      </c>
      <c r="D31" s="185"/>
      <c r="E31" s="185"/>
      <c r="F31" s="186"/>
      <c r="G31" s="8">
        <v>25</v>
      </c>
      <c r="L31" s="15"/>
    </row>
    <row r="32" spans="1:13" ht="15">
      <c r="A32" s="8"/>
      <c r="B32" s="8"/>
      <c r="C32" s="184" t="s">
        <v>19</v>
      </c>
      <c r="D32" s="185"/>
      <c r="E32" s="185"/>
      <c r="F32" s="186"/>
      <c r="G32" s="8">
        <f>SUM(G25:G31)</f>
        <v>6305.5</v>
      </c>
      <c r="L32" s="13"/>
    </row>
    <row r="33" spans="1:13" ht="15">
      <c r="A33" s="2"/>
      <c r="B33" s="2"/>
      <c r="C33" s="2"/>
      <c r="D33" s="2"/>
      <c r="E33" s="2"/>
      <c r="F33" s="2"/>
      <c r="G33" s="2"/>
      <c r="L33" s="13"/>
      <c r="M33" s="15"/>
    </row>
    <row r="34" spans="1:13" ht="15">
      <c r="A34" s="8">
        <v>4</v>
      </c>
      <c r="B34" s="8" t="s">
        <v>20</v>
      </c>
      <c r="C34" s="177" t="s">
        <v>21</v>
      </c>
      <c r="D34" s="178"/>
      <c r="E34" s="178"/>
      <c r="F34" s="179"/>
      <c r="G34" s="8">
        <f>G23-G32</f>
        <v>6366.5</v>
      </c>
      <c r="K34" s="16"/>
      <c r="L34" s="13"/>
    </row>
    <row r="35" spans="1:13" ht="15">
      <c r="A35" s="2"/>
      <c r="B35" s="2"/>
      <c r="C35" s="2"/>
      <c r="D35" s="2"/>
      <c r="E35" s="2"/>
      <c r="F35" s="2"/>
      <c r="G35" s="2"/>
      <c r="K35" s="16"/>
    </row>
    <row r="36" spans="1:13" ht="15">
      <c r="A36" s="8">
        <v>5</v>
      </c>
      <c r="B36" s="8" t="s">
        <v>22</v>
      </c>
      <c r="C36" s="12"/>
      <c r="D36" s="11"/>
      <c r="E36" s="11"/>
      <c r="F36" s="10"/>
      <c r="G36" s="8"/>
    </row>
    <row r="37" spans="1:13" ht="15">
      <c r="A37" s="8"/>
      <c r="B37" s="8" t="s">
        <v>23</v>
      </c>
      <c r="C37" s="187" t="s">
        <v>24</v>
      </c>
      <c r="D37" s="187"/>
      <c r="E37" s="9" t="s">
        <v>25</v>
      </c>
      <c r="F37" s="9" t="s">
        <v>26</v>
      </c>
      <c r="G37" s="8"/>
    </row>
    <row r="38" spans="1:13" ht="15">
      <c r="A38" s="8"/>
      <c r="B38" s="8"/>
      <c r="C38" s="187">
        <v>2625</v>
      </c>
      <c r="D38" s="187"/>
      <c r="E38" s="9"/>
      <c r="F38" s="9">
        <v>820</v>
      </c>
      <c r="G38" s="8">
        <f>C38+E38-F38</f>
        <v>1805</v>
      </c>
    </row>
    <row r="39" spans="1:13" ht="15">
      <c r="A39" s="69"/>
      <c r="B39" s="69"/>
      <c r="C39" s="177"/>
      <c r="D39" s="178"/>
      <c r="E39" s="178"/>
      <c r="F39" s="179"/>
      <c r="G39" s="8"/>
    </row>
    <row r="40" spans="1:13" ht="15">
      <c r="A40" s="69"/>
      <c r="B40" s="69"/>
      <c r="C40" s="177"/>
      <c r="D40" s="178"/>
      <c r="E40" s="178"/>
      <c r="F40" s="179"/>
      <c r="G40" s="8"/>
    </row>
    <row r="41" spans="1:13" ht="15">
      <c r="A41" s="69"/>
      <c r="B41" s="69"/>
      <c r="C41" s="177"/>
      <c r="D41" s="178"/>
      <c r="E41" s="178"/>
      <c r="F41" s="179"/>
      <c r="G41" s="8"/>
    </row>
    <row r="42" spans="1:13" ht="15">
      <c r="A42" s="69"/>
      <c r="B42" s="69"/>
      <c r="C42" s="177" t="s">
        <v>104</v>
      </c>
      <c r="D42" s="178"/>
      <c r="E42" s="178"/>
      <c r="F42" s="179"/>
      <c r="G42" s="8">
        <v>100</v>
      </c>
    </row>
    <row r="43" spans="1:13" ht="15">
      <c r="A43" s="69"/>
      <c r="B43" s="69"/>
      <c r="C43" s="177" t="s">
        <v>106</v>
      </c>
      <c r="D43" s="178"/>
      <c r="E43" s="178"/>
      <c r="F43" s="179"/>
      <c r="G43" s="8">
        <v>100</v>
      </c>
    </row>
    <row r="44" spans="1:13" ht="15">
      <c r="A44" s="69"/>
      <c r="B44" s="69"/>
      <c r="C44" s="177" t="s">
        <v>30</v>
      </c>
      <c r="D44" s="178"/>
      <c r="E44" s="178"/>
      <c r="F44" s="179"/>
      <c r="G44" s="8">
        <v>85</v>
      </c>
    </row>
    <row r="45" spans="1:13" ht="15">
      <c r="A45" s="69"/>
      <c r="B45" s="69"/>
      <c r="C45" s="177" t="s">
        <v>77</v>
      </c>
      <c r="D45" s="178"/>
      <c r="E45" s="178"/>
      <c r="F45" s="179"/>
      <c r="G45" s="8">
        <v>25</v>
      </c>
    </row>
    <row r="46" spans="1:13" ht="15">
      <c r="A46" s="69"/>
      <c r="B46" s="69"/>
      <c r="C46" s="177"/>
      <c r="D46" s="178"/>
      <c r="E46" s="178"/>
      <c r="F46" s="179"/>
      <c r="G46" s="8"/>
    </row>
    <row r="47" spans="1:13" ht="15">
      <c r="A47" s="69"/>
      <c r="B47" s="69"/>
      <c r="C47" s="177"/>
      <c r="D47" s="178"/>
      <c r="E47" s="178"/>
      <c r="F47" s="179"/>
      <c r="G47" s="8"/>
    </row>
    <row r="48" spans="1:13" ht="15">
      <c r="A48" s="180"/>
      <c r="B48" s="182"/>
      <c r="C48" s="177"/>
      <c r="D48" s="178"/>
      <c r="E48" s="178"/>
      <c r="F48" s="179"/>
      <c r="G48" s="8"/>
    </row>
    <row r="49" spans="1:9" ht="15">
      <c r="A49" s="181"/>
      <c r="B49" s="183"/>
      <c r="C49" s="177"/>
      <c r="D49" s="178"/>
      <c r="E49" s="178"/>
      <c r="F49" s="179"/>
      <c r="G49" s="8"/>
    </row>
    <row r="50" spans="1:9" ht="15">
      <c r="A50" s="8"/>
      <c r="B50" s="8"/>
      <c r="C50" s="177" t="s">
        <v>28</v>
      </c>
      <c r="D50" s="178"/>
      <c r="E50" s="178"/>
      <c r="F50" s="179"/>
      <c r="G50" s="8">
        <f>SUM(G38:G49)</f>
        <v>2115</v>
      </c>
    </row>
    <row r="51" spans="1:9" ht="12.75" customHeight="1">
      <c r="A51" s="65"/>
      <c r="I51" s="65"/>
    </row>
    <row r="52" spans="1:9">
      <c r="A52" s="65"/>
      <c r="I52" s="65"/>
    </row>
  </sheetData>
  <mergeCells count="29">
    <mergeCell ref="C31:F31"/>
    <mergeCell ref="A1:G1"/>
    <mergeCell ref="A2:C2"/>
    <mergeCell ref="A3:C3"/>
    <mergeCell ref="C6:F6"/>
    <mergeCell ref="B8:E8"/>
    <mergeCell ref="C26:F26"/>
    <mergeCell ref="C27:F27"/>
    <mergeCell ref="C28:F28"/>
    <mergeCell ref="C29:F29"/>
    <mergeCell ref="C30:F30"/>
    <mergeCell ref="A48:A49"/>
    <mergeCell ref="B48:B49"/>
    <mergeCell ref="C48:F48"/>
    <mergeCell ref="C49:F49"/>
    <mergeCell ref="C32:F32"/>
    <mergeCell ref="C34:F34"/>
    <mergeCell ref="C37:D37"/>
    <mergeCell ref="C38:D38"/>
    <mergeCell ref="C41:F41"/>
    <mergeCell ref="C42:F42"/>
    <mergeCell ref="C39:F39"/>
    <mergeCell ref="C40:F40"/>
    <mergeCell ref="C50:F50"/>
    <mergeCell ref="C43:F43"/>
    <mergeCell ref="C44:F44"/>
    <mergeCell ref="C45:F45"/>
    <mergeCell ref="C46:F46"/>
    <mergeCell ref="C47:F47"/>
  </mergeCells>
  <pageMargins left="0.75" right="0.84" top="0.25" bottom="0.26" header="0.27" footer="0.26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rightToLeft="1" zoomScale="85" workbookViewId="0">
      <selection activeCell="G31" sqref="G31"/>
    </sheetView>
  </sheetViews>
  <sheetFormatPr defaultRowHeight="12.75"/>
  <cols>
    <col min="1" max="1" width="4.42578125" customWidth="1"/>
    <col min="2" max="2" width="21.140625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2.7109375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171</v>
      </c>
      <c r="B4" s="2"/>
      <c r="C4" s="2"/>
      <c r="D4" s="2" t="s">
        <v>172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173</v>
      </c>
      <c r="D6" s="190"/>
      <c r="E6" s="190"/>
      <c r="F6" s="190"/>
      <c r="G6" s="4">
        <v>6366.5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5" t="s">
        <v>5</v>
      </c>
      <c r="G8" s="5" t="s">
        <v>6</v>
      </c>
    </row>
    <row r="9" spans="1:10" ht="15">
      <c r="A9" s="8"/>
      <c r="B9" s="8" t="s">
        <v>7</v>
      </c>
      <c r="C9" s="5" t="s">
        <v>8</v>
      </c>
      <c r="D9" s="5"/>
      <c r="E9" s="4" t="s">
        <v>9</v>
      </c>
      <c r="F9" s="9"/>
      <c r="G9" s="8">
        <v>3540</v>
      </c>
      <c r="I9" s="13"/>
      <c r="J9" s="13"/>
    </row>
    <row r="10" spans="1:10" ht="15">
      <c r="A10" s="4"/>
      <c r="B10" s="4" t="s">
        <v>122</v>
      </c>
      <c r="C10" s="5" t="s">
        <v>8</v>
      </c>
      <c r="D10" s="5"/>
      <c r="E10" s="4" t="s">
        <v>9</v>
      </c>
      <c r="F10" s="9"/>
      <c r="G10" s="8">
        <f t="shared" ref="G10:G21" si="0">D10*F10</f>
        <v>0</v>
      </c>
      <c r="I10" s="13"/>
      <c r="J10" s="13"/>
    </row>
    <row r="11" spans="1:10" ht="15">
      <c r="A11" s="4"/>
      <c r="B11" s="4" t="s">
        <v>10</v>
      </c>
      <c r="C11" s="5" t="s">
        <v>8</v>
      </c>
      <c r="D11" s="5"/>
      <c r="E11" s="4" t="s">
        <v>9</v>
      </c>
      <c r="F11" s="9"/>
      <c r="G11" s="8">
        <f t="shared" si="0"/>
        <v>0</v>
      </c>
      <c r="I11" s="13"/>
      <c r="J11" s="13"/>
    </row>
    <row r="12" spans="1:10" ht="15">
      <c r="A12" s="4"/>
      <c r="B12" s="4" t="s">
        <v>123</v>
      </c>
      <c r="C12" s="5" t="s">
        <v>8</v>
      </c>
      <c r="D12" s="5"/>
      <c r="E12" s="4" t="s">
        <v>9</v>
      </c>
      <c r="F12" s="9"/>
      <c r="G12" s="8">
        <f t="shared" si="0"/>
        <v>0</v>
      </c>
      <c r="I12" s="13"/>
      <c r="J12" s="13"/>
    </row>
    <row r="13" spans="1:10" ht="15">
      <c r="A13" s="4"/>
      <c r="B13" s="4" t="s">
        <v>11</v>
      </c>
      <c r="C13" s="5" t="s">
        <v>8</v>
      </c>
      <c r="D13" s="5"/>
      <c r="E13" s="4" t="s">
        <v>12</v>
      </c>
      <c r="F13" s="9"/>
      <c r="G13" s="8"/>
      <c r="I13" s="13"/>
      <c r="J13" s="13"/>
    </row>
    <row r="14" spans="1:10" ht="15">
      <c r="A14" s="4"/>
      <c r="B14" s="4" t="s">
        <v>14</v>
      </c>
      <c r="C14" s="5" t="s">
        <v>8</v>
      </c>
      <c r="D14" s="5">
        <v>1</v>
      </c>
      <c r="E14" s="4" t="s">
        <v>30</v>
      </c>
      <c r="F14" s="9">
        <v>85</v>
      </c>
      <c r="G14" s="8">
        <f t="shared" si="0"/>
        <v>85</v>
      </c>
    </row>
    <row r="15" spans="1:10" ht="15">
      <c r="A15" s="4"/>
      <c r="B15" s="4" t="s">
        <v>14</v>
      </c>
      <c r="C15" s="5" t="s">
        <v>8</v>
      </c>
      <c r="D15" s="5"/>
      <c r="E15" s="4" t="s">
        <v>125</v>
      </c>
      <c r="F15" s="9">
        <v>100</v>
      </c>
      <c r="G15" s="8">
        <f>D15*F15</f>
        <v>0</v>
      </c>
    </row>
    <row r="16" spans="1:10" ht="15">
      <c r="A16" s="4"/>
      <c r="B16" s="4" t="s">
        <v>14</v>
      </c>
      <c r="C16" s="5" t="s">
        <v>8</v>
      </c>
      <c r="D16" s="5"/>
      <c r="E16" s="4" t="s">
        <v>124</v>
      </c>
      <c r="F16" s="9">
        <v>100</v>
      </c>
      <c r="G16" s="8">
        <f t="shared" si="0"/>
        <v>0</v>
      </c>
    </row>
    <row r="17" spans="1:13" ht="15">
      <c r="A17" s="4"/>
      <c r="B17" s="4" t="s">
        <v>14</v>
      </c>
      <c r="C17" s="5" t="s">
        <v>8</v>
      </c>
      <c r="D17" s="5"/>
      <c r="E17" s="4" t="s">
        <v>161</v>
      </c>
      <c r="F17" s="9">
        <v>100</v>
      </c>
      <c r="G17" s="8">
        <f>D17*F17</f>
        <v>0</v>
      </c>
    </row>
    <row r="18" spans="1:13" ht="15">
      <c r="A18" s="4"/>
      <c r="B18" s="4" t="s">
        <v>14</v>
      </c>
      <c r="C18" s="5" t="s">
        <v>8</v>
      </c>
      <c r="D18" s="5"/>
      <c r="E18" s="4" t="s">
        <v>110</v>
      </c>
      <c r="F18" s="9">
        <v>100</v>
      </c>
      <c r="G18" s="8">
        <f t="shared" si="0"/>
        <v>0</v>
      </c>
    </row>
    <row r="19" spans="1:13" ht="15">
      <c r="A19" s="4"/>
      <c r="B19" s="4" t="s">
        <v>13</v>
      </c>
      <c r="C19" s="5" t="s">
        <v>8</v>
      </c>
      <c r="D19" s="5"/>
      <c r="E19" s="4" t="s">
        <v>169</v>
      </c>
      <c r="F19" s="9">
        <v>25</v>
      </c>
      <c r="G19" s="8">
        <f t="shared" si="0"/>
        <v>0</v>
      </c>
    </row>
    <row r="20" spans="1:13" ht="15">
      <c r="A20" s="4"/>
      <c r="B20" s="4" t="s">
        <v>13</v>
      </c>
      <c r="C20" s="5" t="s">
        <v>8</v>
      </c>
      <c r="D20" s="5"/>
      <c r="E20" s="4" t="s">
        <v>119</v>
      </c>
      <c r="F20" s="9">
        <v>25</v>
      </c>
      <c r="G20" s="8">
        <f>D20*F20</f>
        <v>0</v>
      </c>
    </row>
    <row r="21" spans="1:13" ht="15">
      <c r="A21" s="4"/>
      <c r="B21" s="4" t="s">
        <v>13</v>
      </c>
      <c r="C21" s="5" t="s">
        <v>8</v>
      </c>
      <c r="D21" s="5"/>
      <c r="E21" s="4" t="s">
        <v>120</v>
      </c>
      <c r="F21" s="9">
        <v>25</v>
      </c>
      <c r="G21" s="8">
        <f t="shared" si="0"/>
        <v>0</v>
      </c>
    </row>
    <row r="22" spans="1:13" ht="15">
      <c r="A22" s="4"/>
      <c r="B22" s="4" t="s">
        <v>15</v>
      </c>
      <c r="C22" s="5"/>
      <c r="D22" s="5"/>
      <c r="E22" s="4"/>
      <c r="F22" s="9"/>
      <c r="G22" s="8">
        <f>SUM(G9:G21)</f>
        <v>3625</v>
      </c>
    </row>
    <row r="23" spans="1:13" ht="15">
      <c r="A23" s="4"/>
      <c r="B23" s="4"/>
      <c r="C23" s="4" t="s">
        <v>16</v>
      </c>
      <c r="D23" s="4"/>
      <c r="E23" s="4"/>
      <c r="F23" s="8"/>
      <c r="G23" s="8">
        <f>G6+G22</f>
        <v>9991.5</v>
      </c>
    </row>
    <row r="24" spans="1:13" ht="15">
      <c r="A24" s="6"/>
      <c r="B24" s="6"/>
      <c r="C24" s="6"/>
      <c r="D24" s="6"/>
      <c r="E24" s="6"/>
      <c r="F24" s="2"/>
      <c r="G24" s="2"/>
    </row>
    <row r="25" spans="1:13" ht="15">
      <c r="A25" s="4">
        <v>3</v>
      </c>
      <c r="B25" s="4" t="s">
        <v>17</v>
      </c>
      <c r="C25" s="78" t="s">
        <v>159</v>
      </c>
      <c r="D25" s="79"/>
      <c r="E25" s="79"/>
      <c r="F25" s="80"/>
      <c r="G25" s="8">
        <v>900</v>
      </c>
    </row>
    <row r="26" spans="1:13" ht="15">
      <c r="A26" s="4"/>
      <c r="B26" s="4"/>
      <c r="C26" s="184" t="s">
        <v>128</v>
      </c>
      <c r="D26" s="191"/>
      <c r="E26" s="191"/>
      <c r="F26" s="192"/>
      <c r="G26" s="8">
        <v>467</v>
      </c>
      <c r="H26" s="65"/>
    </row>
    <row r="27" spans="1:13" ht="15">
      <c r="A27" s="4"/>
      <c r="B27" s="4"/>
      <c r="C27" s="184" t="s">
        <v>127</v>
      </c>
      <c r="D27" s="185"/>
      <c r="E27" s="185"/>
      <c r="F27" s="186"/>
      <c r="G27" s="8">
        <v>2413</v>
      </c>
    </row>
    <row r="28" spans="1:13" ht="15">
      <c r="A28" s="8"/>
      <c r="B28" s="8"/>
      <c r="C28" s="184" t="s">
        <v>32</v>
      </c>
      <c r="D28" s="185"/>
      <c r="E28" s="185"/>
      <c r="F28" s="186"/>
      <c r="G28" s="8">
        <v>50</v>
      </c>
      <c r="I28" s="13"/>
    </row>
    <row r="29" spans="1:13" ht="15">
      <c r="A29" s="8"/>
      <c r="B29" s="8"/>
      <c r="C29" s="184" t="s">
        <v>18</v>
      </c>
      <c r="D29" s="185"/>
      <c r="E29" s="185"/>
      <c r="F29" s="186"/>
      <c r="G29" s="8">
        <v>185.25</v>
      </c>
      <c r="I29" s="13"/>
      <c r="J29" s="13"/>
      <c r="L29" s="13"/>
    </row>
    <row r="30" spans="1:13" ht="15">
      <c r="A30" s="8"/>
      <c r="B30" s="8"/>
      <c r="C30" s="184" t="s">
        <v>111</v>
      </c>
      <c r="D30" s="185"/>
      <c r="E30" s="185"/>
      <c r="F30" s="186"/>
      <c r="G30" s="8">
        <v>22</v>
      </c>
      <c r="I30" s="13"/>
      <c r="J30" s="13"/>
      <c r="L30" s="13"/>
      <c r="M30" s="15"/>
    </row>
    <row r="31" spans="1:13" ht="15">
      <c r="A31" s="8"/>
      <c r="B31" s="8"/>
      <c r="C31" s="184" t="s">
        <v>35</v>
      </c>
      <c r="D31" s="185"/>
      <c r="E31" s="185"/>
      <c r="F31" s="186"/>
      <c r="G31" s="8">
        <v>35</v>
      </c>
      <c r="L31" s="15"/>
    </row>
    <row r="32" spans="1:13" ht="15">
      <c r="A32" s="8"/>
      <c r="B32" s="8"/>
      <c r="C32" s="184" t="s">
        <v>19</v>
      </c>
      <c r="D32" s="185"/>
      <c r="E32" s="185"/>
      <c r="F32" s="186"/>
      <c r="G32" s="8">
        <f>SUM(G25:G31)</f>
        <v>4072.25</v>
      </c>
      <c r="L32" s="13"/>
    </row>
    <row r="33" spans="1:13" ht="15">
      <c r="A33" s="2"/>
      <c r="B33" s="2"/>
      <c r="C33" s="2"/>
      <c r="D33" s="2"/>
      <c r="E33" s="2"/>
      <c r="F33" s="2"/>
      <c r="G33" s="2"/>
      <c r="L33" s="13"/>
      <c r="M33" s="15"/>
    </row>
    <row r="34" spans="1:13" ht="15">
      <c r="A34" s="8">
        <v>4</v>
      </c>
      <c r="B34" s="8" t="s">
        <v>20</v>
      </c>
      <c r="C34" s="177" t="s">
        <v>21</v>
      </c>
      <c r="D34" s="178"/>
      <c r="E34" s="178"/>
      <c r="F34" s="179"/>
      <c r="G34" s="8">
        <f>G23-G32</f>
        <v>5919.25</v>
      </c>
      <c r="K34" s="16"/>
      <c r="L34" s="13"/>
    </row>
    <row r="35" spans="1:13" ht="15">
      <c r="A35" s="2"/>
      <c r="B35" s="2"/>
      <c r="C35" s="2"/>
      <c r="D35" s="2"/>
      <c r="E35" s="2"/>
      <c r="F35" s="2"/>
      <c r="G35" s="2"/>
      <c r="K35" s="16"/>
    </row>
    <row r="36" spans="1:13" ht="15">
      <c r="A36" s="8">
        <v>5</v>
      </c>
      <c r="B36" s="8" t="s">
        <v>22</v>
      </c>
      <c r="C36" s="12"/>
      <c r="D36" s="11"/>
      <c r="E36" s="11"/>
      <c r="F36" s="10"/>
      <c r="G36" s="8"/>
    </row>
    <row r="37" spans="1:13" ht="15">
      <c r="A37" s="8"/>
      <c r="B37" s="8" t="s">
        <v>23</v>
      </c>
      <c r="C37" s="187" t="s">
        <v>24</v>
      </c>
      <c r="D37" s="187"/>
      <c r="E37" s="9" t="s">
        <v>25</v>
      </c>
      <c r="F37" s="9" t="s">
        <v>26</v>
      </c>
      <c r="G37" s="8"/>
    </row>
    <row r="38" spans="1:13" ht="15">
      <c r="A38" s="8"/>
      <c r="B38" s="8"/>
      <c r="C38" s="187">
        <v>2115</v>
      </c>
      <c r="D38" s="187"/>
      <c r="E38" s="9"/>
      <c r="F38" s="9">
        <v>85</v>
      </c>
      <c r="G38" s="8">
        <f>C38+E38-F38</f>
        <v>2030</v>
      </c>
    </row>
    <row r="39" spans="1:13" ht="15">
      <c r="A39" s="69"/>
      <c r="B39" s="69"/>
      <c r="C39" s="177"/>
      <c r="D39" s="178"/>
      <c r="E39" s="178"/>
      <c r="F39" s="179"/>
      <c r="G39" s="8"/>
    </row>
    <row r="40" spans="1:13" ht="15">
      <c r="A40" s="69"/>
      <c r="B40" s="69"/>
      <c r="C40" s="177"/>
      <c r="D40" s="178"/>
      <c r="E40" s="178"/>
      <c r="F40" s="179"/>
      <c r="G40" s="8"/>
    </row>
    <row r="41" spans="1:13" ht="15">
      <c r="A41" s="69"/>
      <c r="B41" s="69"/>
      <c r="C41" s="177"/>
      <c r="D41" s="178"/>
      <c r="E41" s="178"/>
      <c r="F41" s="179"/>
      <c r="G41" s="8"/>
    </row>
    <row r="42" spans="1:13" ht="15">
      <c r="A42" s="69"/>
      <c r="B42" s="69"/>
      <c r="C42" s="177" t="s">
        <v>104</v>
      </c>
      <c r="D42" s="178"/>
      <c r="E42" s="178"/>
      <c r="F42" s="179"/>
      <c r="G42" s="8">
        <v>100</v>
      </c>
    </row>
    <row r="43" spans="1:13" ht="15">
      <c r="A43" s="69"/>
      <c r="B43" s="69"/>
      <c r="C43" s="177" t="s">
        <v>106</v>
      </c>
      <c r="D43" s="178"/>
      <c r="E43" s="178"/>
      <c r="F43" s="179"/>
      <c r="G43" s="8">
        <v>100</v>
      </c>
    </row>
    <row r="44" spans="1:13" ht="15">
      <c r="A44" s="69"/>
      <c r="B44" s="69"/>
      <c r="C44" s="177" t="s">
        <v>30</v>
      </c>
      <c r="D44" s="178"/>
      <c r="E44" s="178"/>
      <c r="F44" s="179"/>
      <c r="G44" s="8"/>
    </row>
    <row r="45" spans="1:13" ht="15">
      <c r="A45" s="69"/>
      <c r="B45" s="69"/>
      <c r="C45" s="177" t="s">
        <v>77</v>
      </c>
      <c r="D45" s="178"/>
      <c r="E45" s="178"/>
      <c r="F45" s="179"/>
      <c r="G45" s="8">
        <v>25</v>
      </c>
    </row>
    <row r="46" spans="1:13" ht="15">
      <c r="A46" s="69"/>
      <c r="B46" s="69"/>
      <c r="C46" s="177"/>
      <c r="D46" s="178"/>
      <c r="E46" s="178"/>
      <c r="F46" s="179"/>
      <c r="G46" s="8"/>
    </row>
    <row r="47" spans="1:13" ht="15">
      <c r="A47" s="69"/>
      <c r="B47" s="69"/>
      <c r="C47" s="177"/>
      <c r="D47" s="178"/>
      <c r="E47" s="178"/>
      <c r="F47" s="179"/>
      <c r="G47" s="8"/>
    </row>
    <row r="48" spans="1:13" ht="15">
      <c r="A48" s="180"/>
      <c r="B48" s="182"/>
      <c r="C48" s="177"/>
      <c r="D48" s="178"/>
      <c r="E48" s="178"/>
      <c r="F48" s="179"/>
      <c r="G48" s="8"/>
    </row>
    <row r="49" spans="1:9" ht="15">
      <c r="A49" s="181"/>
      <c r="B49" s="183"/>
      <c r="C49" s="177"/>
      <c r="D49" s="178"/>
      <c r="E49" s="178"/>
      <c r="F49" s="179"/>
      <c r="G49" s="8"/>
    </row>
    <row r="50" spans="1:9" ht="15">
      <c r="A50" s="8"/>
      <c r="B50" s="8"/>
      <c r="C50" s="177" t="s">
        <v>28</v>
      </c>
      <c r="D50" s="178"/>
      <c r="E50" s="178"/>
      <c r="F50" s="179"/>
      <c r="G50" s="8">
        <f>SUM(G38:G49)</f>
        <v>2255</v>
      </c>
    </row>
    <row r="51" spans="1:9" ht="12.75" customHeight="1">
      <c r="A51" s="65"/>
      <c r="I51" s="65"/>
    </row>
    <row r="52" spans="1:9">
      <c r="A52" s="65"/>
      <c r="I52" s="65"/>
    </row>
  </sheetData>
  <mergeCells count="29">
    <mergeCell ref="A1:G1"/>
    <mergeCell ref="A2:C2"/>
    <mergeCell ref="A3:C3"/>
    <mergeCell ref="C6:F6"/>
    <mergeCell ref="B8:E8"/>
    <mergeCell ref="C26:F26"/>
    <mergeCell ref="C27:F27"/>
    <mergeCell ref="C28:F28"/>
    <mergeCell ref="C29:F29"/>
    <mergeCell ref="C30:F30"/>
    <mergeCell ref="C31:F31"/>
    <mergeCell ref="C32:F32"/>
    <mergeCell ref="C47:F47"/>
    <mergeCell ref="C34:F34"/>
    <mergeCell ref="C37:D37"/>
    <mergeCell ref="C38:D38"/>
    <mergeCell ref="C39:F39"/>
    <mergeCell ref="C40:F40"/>
    <mergeCell ref="C41:F41"/>
    <mergeCell ref="C42:F42"/>
    <mergeCell ref="C43:F43"/>
    <mergeCell ref="C44:F44"/>
    <mergeCell ref="C45:F45"/>
    <mergeCell ref="C46:F46"/>
    <mergeCell ref="A48:A49"/>
    <mergeCell ref="B48:B49"/>
    <mergeCell ref="C48:F48"/>
    <mergeCell ref="C49:F49"/>
    <mergeCell ref="C50:F50"/>
  </mergeCells>
  <pageMargins left="0.75" right="0.84" top="0.25" bottom="0.26" header="0.27" footer="0.26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rightToLeft="1" zoomScale="85" workbookViewId="0">
      <selection activeCell="H51" sqref="H51"/>
    </sheetView>
  </sheetViews>
  <sheetFormatPr defaultRowHeight="12.75"/>
  <cols>
    <col min="1" max="1" width="4.42578125" customWidth="1"/>
    <col min="2" max="2" width="21.140625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2.7109375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190</v>
      </c>
      <c r="B4" s="2"/>
      <c r="C4" s="2"/>
      <c r="D4" s="2" t="s">
        <v>191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192</v>
      </c>
      <c r="D6" s="190"/>
      <c r="E6" s="190"/>
      <c r="F6" s="190"/>
      <c r="G6" s="4">
        <v>5919.25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5" t="s">
        <v>5</v>
      </c>
      <c r="G8" s="5" t="s">
        <v>6</v>
      </c>
    </row>
    <row r="9" spans="1:10" ht="15">
      <c r="A9" s="8"/>
      <c r="B9" s="8" t="s">
        <v>7</v>
      </c>
      <c r="C9" s="5" t="s">
        <v>8</v>
      </c>
      <c r="D9" s="5"/>
      <c r="E9" s="4" t="s">
        <v>9</v>
      </c>
      <c r="F9" s="9"/>
      <c r="G9" s="8">
        <v>100</v>
      </c>
      <c r="I9" s="13"/>
      <c r="J9" s="13"/>
    </row>
    <row r="10" spans="1:10" ht="15">
      <c r="A10" s="4"/>
      <c r="B10" s="4" t="s">
        <v>122</v>
      </c>
      <c r="C10" s="5" t="s">
        <v>8</v>
      </c>
      <c r="D10" s="5"/>
      <c r="E10" s="4" t="s">
        <v>9</v>
      </c>
      <c r="F10" s="9"/>
      <c r="G10" s="8">
        <v>3540</v>
      </c>
      <c r="I10" s="13"/>
      <c r="J10" s="13"/>
    </row>
    <row r="11" spans="1:10" ht="15">
      <c r="A11" s="4"/>
      <c r="B11" s="4" t="s">
        <v>10</v>
      </c>
      <c r="C11" s="5" t="s">
        <v>8</v>
      </c>
      <c r="D11" s="5"/>
      <c r="E11" s="4" t="s">
        <v>9</v>
      </c>
      <c r="F11" s="9"/>
      <c r="G11" s="8">
        <f t="shared" ref="G11:G21" si="0">D11*F11</f>
        <v>0</v>
      </c>
      <c r="I11" s="13"/>
      <c r="J11" s="13"/>
    </row>
    <row r="12" spans="1:10" ht="15">
      <c r="A12" s="4"/>
      <c r="B12" s="4" t="s">
        <v>123</v>
      </c>
      <c r="C12" s="5" t="s">
        <v>8</v>
      </c>
      <c r="D12" s="5"/>
      <c r="E12" s="4" t="s">
        <v>9</v>
      </c>
      <c r="F12" s="9"/>
      <c r="G12" s="8">
        <f t="shared" si="0"/>
        <v>0</v>
      </c>
      <c r="I12" s="13"/>
      <c r="J12" s="13"/>
    </row>
    <row r="13" spans="1:10" ht="15">
      <c r="A13" s="4"/>
      <c r="B13" s="4" t="s">
        <v>11</v>
      </c>
      <c r="C13" s="5" t="s">
        <v>8</v>
      </c>
      <c r="D13" s="5"/>
      <c r="E13" s="4" t="s">
        <v>12</v>
      </c>
      <c r="F13" s="9"/>
      <c r="G13" s="8"/>
      <c r="I13" s="13"/>
      <c r="J13" s="13"/>
    </row>
    <row r="14" spans="1:10" ht="15">
      <c r="A14" s="4"/>
      <c r="B14" s="4" t="s">
        <v>14</v>
      </c>
      <c r="C14" s="5" t="s">
        <v>8</v>
      </c>
      <c r="D14" s="5">
        <v>3</v>
      </c>
      <c r="E14" s="4" t="s">
        <v>104</v>
      </c>
      <c r="F14" s="9">
        <v>100</v>
      </c>
      <c r="G14" s="8">
        <f t="shared" si="0"/>
        <v>300</v>
      </c>
    </row>
    <row r="15" spans="1:10" ht="15">
      <c r="A15" s="4"/>
      <c r="B15" s="4" t="s">
        <v>14</v>
      </c>
      <c r="C15" s="5" t="s">
        <v>8</v>
      </c>
      <c r="D15" s="5"/>
      <c r="E15" s="4" t="s">
        <v>125</v>
      </c>
      <c r="F15" s="9">
        <v>100</v>
      </c>
      <c r="G15" s="8">
        <f>D15*F15</f>
        <v>0</v>
      </c>
    </row>
    <row r="16" spans="1:10" ht="15">
      <c r="A16" s="4"/>
      <c r="B16" s="4" t="s">
        <v>14</v>
      </c>
      <c r="C16" s="5" t="s">
        <v>8</v>
      </c>
      <c r="D16" s="5"/>
      <c r="E16" s="4" t="s">
        <v>124</v>
      </c>
      <c r="F16" s="9">
        <v>100</v>
      </c>
      <c r="G16" s="8">
        <f t="shared" si="0"/>
        <v>0</v>
      </c>
    </row>
    <row r="17" spans="1:13" ht="15">
      <c r="A17" s="4"/>
      <c r="B17" s="4" t="s">
        <v>14</v>
      </c>
      <c r="C17" s="5" t="s">
        <v>8</v>
      </c>
      <c r="D17" s="5"/>
      <c r="E17" s="4" t="s">
        <v>161</v>
      </c>
      <c r="F17" s="9">
        <v>100</v>
      </c>
      <c r="G17" s="8">
        <f>D17*F17</f>
        <v>0</v>
      </c>
    </row>
    <row r="18" spans="1:13" ht="15">
      <c r="A18" s="4"/>
      <c r="B18" s="4" t="s">
        <v>14</v>
      </c>
      <c r="C18" s="5" t="s">
        <v>8</v>
      </c>
      <c r="D18" s="5"/>
      <c r="E18" s="4" t="s">
        <v>110</v>
      </c>
      <c r="F18" s="9">
        <v>100</v>
      </c>
      <c r="G18" s="8">
        <f t="shared" si="0"/>
        <v>0</v>
      </c>
    </row>
    <row r="19" spans="1:13" ht="15">
      <c r="A19" s="4"/>
      <c r="B19" s="4" t="s">
        <v>13</v>
      </c>
      <c r="C19" s="5" t="s">
        <v>8</v>
      </c>
      <c r="D19" s="5"/>
      <c r="E19" s="4" t="s">
        <v>169</v>
      </c>
      <c r="F19" s="9">
        <v>25</v>
      </c>
      <c r="G19" s="8">
        <f t="shared" si="0"/>
        <v>0</v>
      </c>
    </row>
    <row r="20" spans="1:13" ht="15">
      <c r="A20" s="4"/>
      <c r="B20" s="4" t="s">
        <v>13</v>
      </c>
      <c r="C20" s="5" t="s">
        <v>8</v>
      </c>
      <c r="D20" s="5"/>
      <c r="E20" s="4" t="s">
        <v>119</v>
      </c>
      <c r="F20" s="9">
        <v>25</v>
      </c>
      <c r="G20" s="8">
        <f>D20*F20</f>
        <v>0</v>
      </c>
    </row>
    <row r="21" spans="1:13" ht="15">
      <c r="A21" s="4"/>
      <c r="B21" s="4" t="s">
        <v>13</v>
      </c>
      <c r="C21" s="5" t="s">
        <v>8</v>
      </c>
      <c r="D21" s="5"/>
      <c r="E21" s="4" t="s">
        <v>120</v>
      </c>
      <c r="F21" s="9">
        <v>25</v>
      </c>
      <c r="G21" s="8">
        <f t="shared" si="0"/>
        <v>0</v>
      </c>
    </row>
    <row r="22" spans="1:13" ht="15">
      <c r="A22" s="4"/>
      <c r="B22" s="4" t="s">
        <v>15</v>
      </c>
      <c r="C22" s="5"/>
      <c r="D22" s="5"/>
      <c r="E22" s="4"/>
      <c r="F22" s="9"/>
      <c r="G22" s="8">
        <f>SUM(G9:G21)</f>
        <v>3940</v>
      </c>
    </row>
    <row r="23" spans="1:13" ht="15">
      <c r="A23" s="4"/>
      <c r="B23" s="4"/>
      <c r="C23" s="4" t="s">
        <v>16</v>
      </c>
      <c r="D23" s="4"/>
      <c r="E23" s="4"/>
      <c r="F23" s="8"/>
      <c r="G23" s="8">
        <f>G6+G22</f>
        <v>9859.25</v>
      </c>
    </row>
    <row r="24" spans="1:13" ht="15">
      <c r="A24" s="6"/>
      <c r="B24" s="6"/>
      <c r="C24" s="6"/>
      <c r="D24" s="6"/>
      <c r="E24" s="6"/>
      <c r="F24" s="2"/>
      <c r="G24" s="2"/>
    </row>
    <row r="25" spans="1:13" ht="15">
      <c r="A25" s="4">
        <v>3</v>
      </c>
      <c r="B25" s="4" t="s">
        <v>17</v>
      </c>
      <c r="C25" s="78" t="s">
        <v>159</v>
      </c>
      <c r="D25" s="79"/>
      <c r="E25" s="79"/>
      <c r="F25" s="80"/>
      <c r="G25" s="8">
        <v>900</v>
      </c>
    </row>
    <row r="26" spans="1:13" ht="15">
      <c r="A26" s="4"/>
      <c r="B26" s="4"/>
      <c r="C26" s="184" t="s">
        <v>128</v>
      </c>
      <c r="D26" s="191"/>
      <c r="E26" s="191"/>
      <c r="F26" s="192"/>
      <c r="G26" s="8">
        <v>503</v>
      </c>
      <c r="H26" s="65"/>
    </row>
    <row r="27" spans="1:13" ht="15">
      <c r="A27" s="4"/>
      <c r="B27" s="4"/>
      <c r="C27" s="184" t="s">
        <v>127</v>
      </c>
      <c r="D27" s="185"/>
      <c r="E27" s="185"/>
      <c r="F27" s="186"/>
      <c r="G27" s="8">
        <v>2407</v>
      </c>
    </row>
    <row r="28" spans="1:13" ht="15">
      <c r="A28" s="8"/>
      <c r="B28" s="8"/>
      <c r="C28" s="184" t="s">
        <v>32</v>
      </c>
      <c r="D28" s="185"/>
      <c r="E28" s="185"/>
      <c r="F28" s="186"/>
      <c r="G28" s="8">
        <v>400</v>
      </c>
      <c r="I28" s="13"/>
    </row>
    <row r="29" spans="1:13" ht="15">
      <c r="A29" s="8"/>
      <c r="B29" s="8"/>
      <c r="C29" s="184" t="s">
        <v>18</v>
      </c>
      <c r="D29" s="185"/>
      <c r="E29" s="185"/>
      <c r="F29" s="186"/>
      <c r="G29" s="8">
        <v>220</v>
      </c>
      <c r="I29" s="13"/>
      <c r="J29" s="13"/>
      <c r="L29" s="13"/>
    </row>
    <row r="30" spans="1:13" ht="15">
      <c r="A30" s="8"/>
      <c r="B30" s="8"/>
      <c r="C30" s="184" t="s">
        <v>111</v>
      </c>
      <c r="D30" s="185"/>
      <c r="E30" s="185"/>
      <c r="F30" s="186"/>
      <c r="G30" s="8">
        <v>35</v>
      </c>
      <c r="I30" s="13"/>
      <c r="J30" s="13"/>
      <c r="L30" s="13"/>
      <c r="M30" s="15"/>
    </row>
    <row r="31" spans="1:13" ht="15">
      <c r="A31" s="8"/>
      <c r="B31" s="8"/>
      <c r="C31" s="184" t="s">
        <v>35</v>
      </c>
      <c r="D31" s="185"/>
      <c r="E31" s="185"/>
      <c r="F31" s="186"/>
      <c r="G31" s="8">
        <v>25</v>
      </c>
      <c r="L31" s="15"/>
    </row>
    <row r="32" spans="1:13" ht="15">
      <c r="A32" s="8"/>
      <c r="B32" s="8"/>
      <c r="C32" s="184" t="s">
        <v>19</v>
      </c>
      <c r="D32" s="185"/>
      <c r="E32" s="185"/>
      <c r="F32" s="186"/>
      <c r="G32" s="8">
        <f>SUM(G25:G31)</f>
        <v>4490</v>
      </c>
      <c r="L32" s="13"/>
    </row>
    <row r="33" spans="1:13" ht="15">
      <c r="A33" s="2"/>
      <c r="B33" s="2"/>
      <c r="C33" s="2"/>
      <c r="D33" s="2"/>
      <c r="E33" s="2"/>
      <c r="F33" s="2"/>
      <c r="G33" s="2"/>
      <c r="L33" s="13"/>
      <c r="M33" s="15"/>
    </row>
    <row r="34" spans="1:13" ht="15">
      <c r="A34" s="8">
        <v>4</v>
      </c>
      <c r="B34" s="8" t="s">
        <v>20</v>
      </c>
      <c r="C34" s="177" t="s">
        <v>21</v>
      </c>
      <c r="D34" s="178"/>
      <c r="E34" s="178"/>
      <c r="F34" s="179"/>
      <c r="G34" s="8">
        <f>G23-G32</f>
        <v>5369.25</v>
      </c>
      <c r="K34" s="16"/>
      <c r="L34" s="13"/>
    </row>
    <row r="35" spans="1:13" ht="15">
      <c r="A35" s="2"/>
      <c r="B35" s="2"/>
      <c r="C35" s="2"/>
      <c r="D35" s="2"/>
      <c r="E35" s="2"/>
      <c r="F35" s="2"/>
      <c r="G35" s="2"/>
      <c r="K35" s="16"/>
    </row>
    <row r="36" spans="1:13" ht="15">
      <c r="A36" s="8">
        <v>5</v>
      </c>
      <c r="B36" s="8" t="s">
        <v>22</v>
      </c>
      <c r="C36" s="12"/>
      <c r="D36" s="11"/>
      <c r="E36" s="11"/>
      <c r="F36" s="10"/>
      <c r="G36" s="8"/>
    </row>
    <row r="37" spans="1:13" ht="15">
      <c r="A37" s="8"/>
      <c r="B37" s="8" t="s">
        <v>23</v>
      </c>
      <c r="C37" s="187" t="s">
        <v>24</v>
      </c>
      <c r="D37" s="187"/>
      <c r="E37" s="9" t="s">
        <v>25</v>
      </c>
      <c r="F37" s="9" t="s">
        <v>26</v>
      </c>
      <c r="G37" s="8"/>
    </row>
    <row r="38" spans="1:13" ht="15">
      <c r="A38" s="8"/>
      <c r="B38" s="8"/>
      <c r="C38" s="187">
        <v>2255</v>
      </c>
      <c r="D38" s="187"/>
      <c r="E38" s="9"/>
      <c r="F38" s="9">
        <v>300</v>
      </c>
      <c r="G38" s="8">
        <f>C38+E38-F38</f>
        <v>1955</v>
      </c>
    </row>
    <row r="39" spans="1:13" ht="15">
      <c r="A39" s="69"/>
      <c r="B39" s="69"/>
      <c r="C39" s="177"/>
      <c r="D39" s="178"/>
      <c r="E39" s="178"/>
      <c r="F39" s="179"/>
      <c r="G39" s="8"/>
    </row>
    <row r="40" spans="1:13" ht="15">
      <c r="A40" s="69"/>
      <c r="B40" s="69"/>
      <c r="C40" s="177"/>
      <c r="D40" s="178"/>
      <c r="E40" s="178"/>
      <c r="F40" s="179"/>
      <c r="G40" s="8"/>
    </row>
    <row r="41" spans="1:13" ht="15">
      <c r="A41" s="69"/>
      <c r="B41" s="69"/>
      <c r="C41" s="177"/>
      <c r="D41" s="178"/>
      <c r="E41" s="178"/>
      <c r="F41" s="179"/>
      <c r="G41" s="8"/>
    </row>
    <row r="42" spans="1:13" ht="15">
      <c r="A42" s="69"/>
      <c r="B42" s="69"/>
      <c r="C42" s="177" t="s">
        <v>104</v>
      </c>
      <c r="D42" s="178"/>
      <c r="E42" s="178"/>
      <c r="F42" s="179"/>
      <c r="G42" s="8"/>
    </row>
    <row r="43" spans="1:13" ht="15">
      <c r="A43" s="69"/>
      <c r="B43" s="69"/>
      <c r="C43" s="177" t="s">
        <v>106</v>
      </c>
      <c r="D43" s="178"/>
      <c r="E43" s="178"/>
      <c r="F43" s="179"/>
      <c r="G43" s="8">
        <v>100</v>
      </c>
    </row>
    <row r="44" spans="1:13" ht="15">
      <c r="A44" s="69"/>
      <c r="B44" s="69"/>
      <c r="C44" s="177" t="s">
        <v>30</v>
      </c>
      <c r="D44" s="178"/>
      <c r="E44" s="178"/>
      <c r="F44" s="179"/>
      <c r="G44" s="8"/>
    </row>
    <row r="45" spans="1:13" ht="15">
      <c r="A45" s="69"/>
      <c r="B45" s="69"/>
      <c r="C45" s="177" t="s">
        <v>77</v>
      </c>
      <c r="D45" s="178"/>
      <c r="E45" s="178"/>
      <c r="F45" s="179"/>
      <c r="G45" s="8">
        <v>25</v>
      </c>
    </row>
    <row r="46" spans="1:13" ht="15">
      <c r="A46" s="69"/>
      <c r="B46" s="69"/>
      <c r="C46" s="177"/>
      <c r="D46" s="178"/>
      <c r="E46" s="178"/>
      <c r="F46" s="179"/>
      <c r="G46" s="8"/>
    </row>
    <row r="47" spans="1:13" ht="15">
      <c r="A47" s="69"/>
      <c r="B47" s="69"/>
      <c r="C47" s="177"/>
      <c r="D47" s="178"/>
      <c r="E47" s="178"/>
      <c r="F47" s="179"/>
      <c r="G47" s="8"/>
    </row>
    <row r="48" spans="1:13" ht="15">
      <c r="A48" s="180"/>
      <c r="B48" s="182"/>
      <c r="C48" s="177"/>
      <c r="D48" s="178"/>
      <c r="E48" s="178"/>
      <c r="F48" s="179"/>
      <c r="G48" s="8"/>
    </row>
    <row r="49" spans="1:9" ht="15">
      <c r="A49" s="181"/>
      <c r="B49" s="183"/>
      <c r="C49" s="177"/>
      <c r="D49" s="178"/>
      <c r="E49" s="178"/>
      <c r="F49" s="179"/>
      <c r="G49" s="8"/>
    </row>
    <row r="50" spans="1:9" ht="15">
      <c r="A50" s="8"/>
      <c r="B50" s="8"/>
      <c r="C50" s="177" t="s">
        <v>28</v>
      </c>
      <c r="D50" s="178"/>
      <c r="E50" s="178"/>
      <c r="F50" s="179"/>
      <c r="G50" s="8">
        <f>SUM(G38:G49)</f>
        <v>2080</v>
      </c>
    </row>
    <row r="51" spans="1:9" ht="12.75" customHeight="1">
      <c r="A51" s="65"/>
      <c r="I51" s="65"/>
    </row>
    <row r="52" spans="1:9">
      <c r="A52" s="65"/>
      <c r="I52" s="65"/>
    </row>
  </sheetData>
  <mergeCells count="29">
    <mergeCell ref="A48:A49"/>
    <mergeCell ref="B48:B49"/>
    <mergeCell ref="C48:F48"/>
    <mergeCell ref="C49:F49"/>
    <mergeCell ref="C50:F50"/>
    <mergeCell ref="C47:F47"/>
    <mergeCell ref="C34:F34"/>
    <mergeCell ref="C37:D37"/>
    <mergeCell ref="C38:D38"/>
    <mergeCell ref="C39:F39"/>
    <mergeCell ref="C40:F40"/>
    <mergeCell ref="C41:F41"/>
    <mergeCell ref="C42:F42"/>
    <mergeCell ref="C43:F43"/>
    <mergeCell ref="C44:F44"/>
    <mergeCell ref="C45:F45"/>
    <mergeCell ref="C46:F46"/>
    <mergeCell ref="C32:F32"/>
    <mergeCell ref="A1:G1"/>
    <mergeCell ref="A2:C2"/>
    <mergeCell ref="A3:C3"/>
    <mergeCell ref="C6:F6"/>
    <mergeCell ref="B8:E8"/>
    <mergeCell ref="C26:F26"/>
    <mergeCell ref="C27:F27"/>
    <mergeCell ref="C28:F28"/>
    <mergeCell ref="C29:F29"/>
    <mergeCell ref="C30:F30"/>
    <mergeCell ref="C31:F31"/>
  </mergeCells>
  <pageMargins left="0.75" right="0.84" top="0.25" bottom="0.26" header="0.27" footer="0.26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rightToLeft="1" zoomScale="85" workbookViewId="0">
      <selection activeCell="G27" sqref="G27"/>
    </sheetView>
  </sheetViews>
  <sheetFormatPr defaultRowHeight="12.75"/>
  <cols>
    <col min="1" max="1" width="4.42578125" customWidth="1"/>
    <col min="2" max="2" width="21.140625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2.7109375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206</v>
      </c>
      <c r="B4" s="2"/>
      <c r="C4" s="2"/>
      <c r="D4" s="2" t="s">
        <v>205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207</v>
      </c>
      <c r="D6" s="190"/>
      <c r="E6" s="190"/>
      <c r="F6" s="190"/>
      <c r="G6" s="4">
        <v>5369.25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5" t="s">
        <v>5</v>
      </c>
      <c r="G8" s="5" t="s">
        <v>6</v>
      </c>
    </row>
    <row r="9" spans="1:10" ht="15">
      <c r="A9" s="8"/>
      <c r="B9" s="8" t="s">
        <v>216</v>
      </c>
      <c r="C9" s="5" t="s">
        <v>8</v>
      </c>
      <c r="D9" s="5"/>
      <c r="E9" s="4" t="s">
        <v>9</v>
      </c>
      <c r="F9" s="9"/>
      <c r="G9" s="8">
        <v>3515</v>
      </c>
      <c r="I9" s="13"/>
      <c r="J9" s="13"/>
    </row>
    <row r="10" spans="1:10" ht="15">
      <c r="A10" s="4"/>
      <c r="B10" s="4" t="s">
        <v>11</v>
      </c>
      <c r="C10" s="5" t="s">
        <v>8</v>
      </c>
      <c r="D10" s="5"/>
      <c r="E10" s="4" t="s">
        <v>9</v>
      </c>
      <c r="F10" s="9"/>
      <c r="G10" s="8">
        <v>125</v>
      </c>
      <c r="I10" s="13"/>
      <c r="J10" s="13"/>
    </row>
    <row r="11" spans="1:10" ht="15">
      <c r="A11" s="4"/>
      <c r="B11" s="4" t="s">
        <v>10</v>
      </c>
      <c r="C11" s="5" t="s">
        <v>8</v>
      </c>
      <c r="D11" s="5"/>
      <c r="E11" s="4" t="s">
        <v>9</v>
      </c>
      <c r="F11" s="9"/>
      <c r="G11" s="8"/>
      <c r="I11" s="13"/>
      <c r="J11" s="13"/>
    </row>
    <row r="12" spans="1:10" ht="15">
      <c r="A12" s="4"/>
      <c r="B12" s="4" t="s">
        <v>123</v>
      </c>
      <c r="C12" s="5" t="s">
        <v>8</v>
      </c>
      <c r="D12" s="5"/>
      <c r="E12" s="4" t="s">
        <v>9</v>
      </c>
      <c r="F12" s="9"/>
      <c r="G12" s="8">
        <f t="shared" ref="G12:G21" si="0">D12*F12</f>
        <v>0</v>
      </c>
      <c r="I12" s="13"/>
      <c r="J12" s="13"/>
    </row>
    <row r="13" spans="1:10" ht="15">
      <c r="A13" s="4"/>
      <c r="B13" s="4" t="s">
        <v>11</v>
      </c>
      <c r="C13" s="5" t="s">
        <v>8</v>
      </c>
      <c r="D13" s="5"/>
      <c r="E13" s="4" t="s">
        <v>12</v>
      </c>
      <c r="F13" s="9"/>
      <c r="G13" s="8"/>
      <c r="I13" s="13"/>
      <c r="J13" s="13"/>
    </row>
    <row r="14" spans="1:10" ht="15">
      <c r="A14" s="4"/>
      <c r="B14" s="4" t="s">
        <v>14</v>
      </c>
      <c r="C14" s="5" t="s">
        <v>8</v>
      </c>
      <c r="D14" s="5">
        <v>1</v>
      </c>
      <c r="E14" s="4" t="s">
        <v>105</v>
      </c>
      <c r="F14" s="9">
        <v>100</v>
      </c>
      <c r="G14" s="8">
        <f t="shared" si="0"/>
        <v>100</v>
      </c>
    </row>
    <row r="15" spans="1:10" ht="15">
      <c r="A15" s="4"/>
      <c r="B15" s="4" t="s">
        <v>14</v>
      </c>
      <c r="C15" s="5" t="s">
        <v>8</v>
      </c>
      <c r="D15" s="5"/>
      <c r="E15" s="4" t="s">
        <v>125</v>
      </c>
      <c r="F15" s="9">
        <v>100</v>
      </c>
      <c r="G15" s="8">
        <f>D15*F15</f>
        <v>0</v>
      </c>
    </row>
    <row r="16" spans="1:10" ht="15">
      <c r="A16" s="4"/>
      <c r="B16" s="4" t="s">
        <v>14</v>
      </c>
      <c r="C16" s="5" t="s">
        <v>8</v>
      </c>
      <c r="D16" s="5"/>
      <c r="E16" s="4" t="s">
        <v>124</v>
      </c>
      <c r="F16" s="9">
        <v>100</v>
      </c>
      <c r="G16" s="8">
        <f t="shared" si="0"/>
        <v>0</v>
      </c>
    </row>
    <row r="17" spans="1:13" ht="15">
      <c r="A17" s="4"/>
      <c r="B17" s="4" t="s">
        <v>14</v>
      </c>
      <c r="C17" s="5" t="s">
        <v>8</v>
      </c>
      <c r="D17" s="5"/>
      <c r="E17" s="4" t="s">
        <v>161</v>
      </c>
      <c r="F17" s="9">
        <v>100</v>
      </c>
      <c r="G17" s="8">
        <f>D17*F17</f>
        <v>0</v>
      </c>
    </row>
    <row r="18" spans="1:13" ht="15">
      <c r="A18" s="4"/>
      <c r="B18" s="4" t="s">
        <v>14</v>
      </c>
      <c r="C18" s="5" t="s">
        <v>8</v>
      </c>
      <c r="D18" s="5"/>
      <c r="E18" s="4" t="s">
        <v>110</v>
      </c>
      <c r="F18" s="9">
        <v>100</v>
      </c>
      <c r="G18" s="8">
        <f t="shared" si="0"/>
        <v>0</v>
      </c>
    </row>
    <row r="19" spans="1:13" ht="15">
      <c r="A19" s="4"/>
      <c r="B19" s="4" t="s">
        <v>13</v>
      </c>
      <c r="C19" s="5" t="s">
        <v>8</v>
      </c>
      <c r="D19" s="5"/>
      <c r="E19" s="4" t="s">
        <v>169</v>
      </c>
      <c r="F19" s="9">
        <v>25</v>
      </c>
      <c r="G19" s="8">
        <f t="shared" si="0"/>
        <v>0</v>
      </c>
    </row>
    <row r="20" spans="1:13" ht="15">
      <c r="A20" s="4"/>
      <c r="B20" s="4" t="s">
        <v>13</v>
      </c>
      <c r="C20" s="5" t="s">
        <v>8</v>
      </c>
      <c r="D20" s="5"/>
      <c r="E20" s="4" t="s">
        <v>119</v>
      </c>
      <c r="F20" s="9">
        <v>25</v>
      </c>
      <c r="G20" s="8">
        <f>D20*F20</f>
        <v>0</v>
      </c>
    </row>
    <row r="21" spans="1:13" ht="15">
      <c r="A21" s="4"/>
      <c r="B21" s="4" t="s">
        <v>13</v>
      </c>
      <c r="C21" s="5" t="s">
        <v>8</v>
      </c>
      <c r="D21" s="5"/>
      <c r="E21" s="4" t="s">
        <v>120</v>
      </c>
      <c r="F21" s="9">
        <v>25</v>
      </c>
      <c r="G21" s="8">
        <f t="shared" si="0"/>
        <v>0</v>
      </c>
    </row>
    <row r="22" spans="1:13" ht="15">
      <c r="A22" s="4"/>
      <c r="B22" s="4" t="s">
        <v>15</v>
      </c>
      <c r="C22" s="5"/>
      <c r="D22" s="5"/>
      <c r="E22" s="4"/>
      <c r="F22" s="9"/>
      <c r="G22" s="8">
        <f>SUM(G9:G21)</f>
        <v>3740</v>
      </c>
    </row>
    <row r="23" spans="1:13" ht="15">
      <c r="A23" s="4"/>
      <c r="B23" s="4"/>
      <c r="C23" s="4" t="s">
        <v>16</v>
      </c>
      <c r="D23" s="4"/>
      <c r="E23" s="4"/>
      <c r="F23" s="8"/>
      <c r="G23" s="8">
        <f>G6+G22</f>
        <v>9109.25</v>
      </c>
    </row>
    <row r="24" spans="1:13" ht="15">
      <c r="A24" s="6"/>
      <c r="B24" s="6"/>
      <c r="C24" s="6"/>
      <c r="D24" s="6"/>
      <c r="E24" s="6"/>
      <c r="F24" s="2"/>
      <c r="G24" s="2"/>
    </row>
    <row r="25" spans="1:13" ht="15">
      <c r="A25" s="4">
        <v>3</v>
      </c>
      <c r="B25" s="4" t="s">
        <v>17</v>
      </c>
      <c r="C25" s="78" t="s">
        <v>159</v>
      </c>
      <c r="D25" s="79"/>
      <c r="E25" s="79"/>
      <c r="F25" s="80"/>
      <c r="G25" s="8">
        <v>900</v>
      </c>
    </row>
    <row r="26" spans="1:13" ht="15">
      <c r="A26" s="4"/>
      <c r="B26" s="4"/>
      <c r="C26" s="184" t="s">
        <v>128</v>
      </c>
      <c r="D26" s="191"/>
      <c r="E26" s="191"/>
      <c r="F26" s="192"/>
      <c r="G26" s="8">
        <v>448.5</v>
      </c>
      <c r="H26" s="65"/>
    </row>
    <row r="27" spans="1:13" ht="15">
      <c r="A27" s="4"/>
      <c r="B27" s="4"/>
      <c r="C27" s="184" t="s">
        <v>127</v>
      </c>
      <c r="D27" s="185"/>
      <c r="E27" s="185"/>
      <c r="F27" s="186"/>
      <c r="G27" s="8">
        <v>1666</v>
      </c>
    </row>
    <row r="28" spans="1:13" ht="15">
      <c r="A28" s="8"/>
      <c r="B28" s="8"/>
      <c r="C28" s="184" t="s">
        <v>32</v>
      </c>
      <c r="D28" s="185"/>
      <c r="E28" s="185"/>
      <c r="F28" s="186"/>
      <c r="G28" s="8">
        <v>1000</v>
      </c>
      <c r="I28" s="13"/>
    </row>
    <row r="29" spans="1:13" ht="15">
      <c r="A29" s="8"/>
      <c r="B29" s="8"/>
      <c r="C29" s="184" t="s">
        <v>18</v>
      </c>
      <c r="D29" s="185"/>
      <c r="E29" s="185"/>
      <c r="F29" s="186"/>
      <c r="G29" s="8">
        <v>26</v>
      </c>
      <c r="I29" s="13"/>
      <c r="J29" s="13"/>
      <c r="L29" s="13"/>
    </row>
    <row r="30" spans="1:13" ht="15">
      <c r="A30" s="8"/>
      <c r="B30" s="8"/>
      <c r="C30" s="184" t="s">
        <v>111</v>
      </c>
      <c r="D30" s="185"/>
      <c r="E30" s="185"/>
      <c r="F30" s="186"/>
      <c r="G30" s="8">
        <v>100</v>
      </c>
      <c r="I30" s="13"/>
      <c r="J30" s="13"/>
      <c r="L30" s="13"/>
      <c r="M30" s="15"/>
    </row>
    <row r="31" spans="1:13" ht="15">
      <c r="A31" s="8"/>
      <c r="B31" s="8"/>
      <c r="C31" s="184" t="s">
        <v>35</v>
      </c>
      <c r="D31" s="185"/>
      <c r="E31" s="185"/>
      <c r="F31" s="186"/>
      <c r="G31" s="8">
        <v>25</v>
      </c>
      <c r="L31" s="15"/>
    </row>
    <row r="32" spans="1:13" ht="15">
      <c r="A32" s="8"/>
      <c r="B32" s="8"/>
      <c r="C32" s="184" t="s">
        <v>19</v>
      </c>
      <c r="D32" s="185"/>
      <c r="E32" s="185"/>
      <c r="F32" s="186"/>
      <c r="G32" s="8">
        <f>SUM(G25:G31)</f>
        <v>4165.5</v>
      </c>
      <c r="L32" s="13"/>
    </row>
    <row r="33" spans="1:13" ht="15">
      <c r="A33" s="2"/>
      <c r="B33" s="2"/>
      <c r="C33" s="2"/>
      <c r="D33" s="2"/>
      <c r="E33" s="2"/>
      <c r="F33" s="2"/>
      <c r="G33" s="2"/>
      <c r="L33" s="13"/>
      <c r="M33" s="15"/>
    </row>
    <row r="34" spans="1:13" ht="15">
      <c r="A34" s="8">
        <v>4</v>
      </c>
      <c r="B34" s="8" t="s">
        <v>20</v>
      </c>
      <c r="C34" s="177" t="s">
        <v>21</v>
      </c>
      <c r="D34" s="178"/>
      <c r="E34" s="178"/>
      <c r="F34" s="179"/>
      <c r="G34" s="8">
        <f>G23-G32</f>
        <v>4943.75</v>
      </c>
      <c r="K34" s="16"/>
      <c r="L34" s="13"/>
    </row>
    <row r="35" spans="1:13" ht="15">
      <c r="A35" s="2"/>
      <c r="B35" s="2"/>
      <c r="C35" s="2"/>
      <c r="D35" s="2"/>
      <c r="E35" s="2"/>
      <c r="F35" s="2"/>
      <c r="G35" s="2"/>
      <c r="K35" s="16"/>
    </row>
    <row r="36" spans="1:13" ht="15">
      <c r="A36" s="8">
        <v>5</v>
      </c>
      <c r="B36" s="8" t="s">
        <v>22</v>
      </c>
      <c r="C36" s="12"/>
      <c r="D36" s="11"/>
      <c r="E36" s="11"/>
      <c r="F36" s="10"/>
      <c r="G36" s="8"/>
    </row>
    <row r="37" spans="1:13" ht="15">
      <c r="A37" s="8"/>
      <c r="B37" s="8" t="s">
        <v>23</v>
      </c>
      <c r="C37" s="187" t="s">
        <v>24</v>
      </c>
      <c r="D37" s="187"/>
      <c r="E37" s="9" t="s">
        <v>25</v>
      </c>
      <c r="F37" s="9" t="s">
        <v>26</v>
      </c>
      <c r="G37" s="8"/>
    </row>
    <row r="38" spans="1:13" ht="15">
      <c r="A38" s="8"/>
      <c r="B38" s="8"/>
      <c r="C38" s="187">
        <v>2080</v>
      </c>
      <c r="D38" s="187"/>
      <c r="E38" s="9"/>
      <c r="F38" s="9">
        <v>100</v>
      </c>
      <c r="G38" s="8">
        <f>C38+E38-F38</f>
        <v>1980</v>
      </c>
    </row>
    <row r="39" spans="1:13" ht="15">
      <c r="A39" s="69"/>
      <c r="B39" s="69"/>
      <c r="C39" s="177"/>
      <c r="D39" s="178"/>
      <c r="E39" s="178"/>
      <c r="F39" s="179"/>
      <c r="G39" s="8"/>
    </row>
    <row r="40" spans="1:13" ht="15">
      <c r="A40" s="69"/>
      <c r="B40" s="69"/>
      <c r="C40" s="177"/>
      <c r="D40" s="178"/>
      <c r="E40" s="178"/>
      <c r="F40" s="179"/>
      <c r="G40" s="8"/>
    </row>
    <row r="41" spans="1:13" ht="15">
      <c r="A41" s="69"/>
      <c r="B41" s="69"/>
      <c r="C41" s="177"/>
      <c r="D41" s="178"/>
      <c r="E41" s="178"/>
      <c r="F41" s="179"/>
      <c r="G41" s="8"/>
    </row>
    <row r="42" spans="1:13" ht="15">
      <c r="A42" s="69"/>
      <c r="B42" s="69"/>
      <c r="C42" s="177" t="s">
        <v>210</v>
      </c>
      <c r="D42" s="178"/>
      <c r="E42" s="178"/>
      <c r="F42" s="179"/>
      <c r="G42" s="8"/>
    </row>
    <row r="43" spans="1:13" ht="15">
      <c r="A43" s="69"/>
      <c r="B43" s="69"/>
      <c r="C43" s="177" t="s">
        <v>106</v>
      </c>
      <c r="D43" s="178"/>
      <c r="E43" s="178"/>
      <c r="F43" s="179"/>
      <c r="G43" s="8">
        <v>100</v>
      </c>
    </row>
    <row r="44" spans="1:13" ht="15">
      <c r="A44" s="69"/>
      <c r="B44" s="69"/>
      <c r="C44" s="177" t="s">
        <v>211</v>
      </c>
      <c r="D44" s="178"/>
      <c r="E44" s="178"/>
      <c r="F44" s="179"/>
      <c r="G44" s="8"/>
    </row>
    <row r="45" spans="1:13" ht="15">
      <c r="A45" s="69"/>
      <c r="B45" s="69"/>
      <c r="C45" s="177" t="s">
        <v>77</v>
      </c>
      <c r="D45" s="178"/>
      <c r="E45" s="178"/>
      <c r="F45" s="179"/>
      <c r="G45" s="8"/>
    </row>
    <row r="46" spans="1:13" ht="15">
      <c r="A46" s="69"/>
      <c r="B46" s="69"/>
      <c r="C46" s="177"/>
      <c r="D46" s="178"/>
      <c r="E46" s="178"/>
      <c r="F46" s="179"/>
      <c r="G46" s="8"/>
    </row>
    <row r="47" spans="1:13" ht="15">
      <c r="A47" s="69"/>
      <c r="B47" s="69"/>
      <c r="C47" s="177"/>
      <c r="D47" s="178"/>
      <c r="E47" s="178"/>
      <c r="F47" s="179"/>
      <c r="G47" s="8"/>
    </row>
    <row r="48" spans="1:13" ht="15">
      <c r="A48" s="180"/>
      <c r="B48" s="182"/>
      <c r="C48" s="177"/>
      <c r="D48" s="178"/>
      <c r="E48" s="178"/>
      <c r="F48" s="179"/>
      <c r="G48" s="8"/>
    </row>
    <row r="49" spans="1:9" ht="15">
      <c r="A49" s="181"/>
      <c r="B49" s="183"/>
      <c r="C49" s="177"/>
      <c r="D49" s="178"/>
      <c r="E49" s="178"/>
      <c r="F49" s="179"/>
      <c r="G49" s="8"/>
    </row>
    <row r="50" spans="1:9" ht="15">
      <c r="A50" s="8"/>
      <c r="B50" s="8"/>
      <c r="C50" s="177" t="s">
        <v>28</v>
      </c>
      <c r="D50" s="178"/>
      <c r="E50" s="178"/>
      <c r="F50" s="179"/>
      <c r="G50" s="8">
        <f>SUM(G38:G49)</f>
        <v>2080</v>
      </c>
    </row>
    <row r="51" spans="1:9" ht="12.75" customHeight="1">
      <c r="A51" s="65"/>
      <c r="I51" s="65"/>
    </row>
    <row r="52" spans="1:9">
      <c r="A52" s="65"/>
      <c r="I52" s="65"/>
    </row>
  </sheetData>
  <mergeCells count="29">
    <mergeCell ref="A1:G1"/>
    <mergeCell ref="A2:C2"/>
    <mergeCell ref="A3:C3"/>
    <mergeCell ref="C6:F6"/>
    <mergeCell ref="B8:E8"/>
    <mergeCell ref="C26:F26"/>
    <mergeCell ref="C27:F27"/>
    <mergeCell ref="C28:F28"/>
    <mergeCell ref="C29:F29"/>
    <mergeCell ref="C30:F30"/>
    <mergeCell ref="C31:F31"/>
    <mergeCell ref="C32:F32"/>
    <mergeCell ref="C47:F47"/>
    <mergeCell ref="C34:F34"/>
    <mergeCell ref="C37:D37"/>
    <mergeCell ref="C38:D38"/>
    <mergeCell ref="C39:F39"/>
    <mergeCell ref="C40:F40"/>
    <mergeCell ref="C41:F41"/>
    <mergeCell ref="C42:F42"/>
    <mergeCell ref="C43:F43"/>
    <mergeCell ref="C44:F44"/>
    <mergeCell ref="C45:F45"/>
    <mergeCell ref="C46:F46"/>
    <mergeCell ref="A48:A49"/>
    <mergeCell ref="B48:B49"/>
    <mergeCell ref="C48:F48"/>
    <mergeCell ref="C49:F49"/>
    <mergeCell ref="C50:F50"/>
  </mergeCells>
  <pageMargins left="0.75" right="0.84" top="0.25" bottom="0.26" header="0.27" footer="0.26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2"/>
  <sheetViews>
    <sheetView rightToLeft="1" zoomScale="85" workbookViewId="0">
      <selection activeCell="H11" sqref="H11"/>
    </sheetView>
  </sheetViews>
  <sheetFormatPr defaultRowHeight="12.75"/>
  <cols>
    <col min="1" max="1" width="4.42578125" customWidth="1"/>
    <col min="2" max="2" width="21.140625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2.7109375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225</v>
      </c>
      <c r="B4" s="2"/>
      <c r="C4" s="2"/>
      <c r="D4" s="2" t="s">
        <v>226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227</v>
      </c>
      <c r="D6" s="190"/>
      <c r="E6" s="190"/>
      <c r="F6" s="190"/>
      <c r="G6" s="4">
        <v>4943.75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5" t="s">
        <v>5</v>
      </c>
      <c r="G8" s="5" t="s">
        <v>6</v>
      </c>
    </row>
    <row r="9" spans="1:10" ht="15">
      <c r="A9" s="8"/>
      <c r="B9" s="8" t="s">
        <v>216</v>
      </c>
      <c r="C9" s="5" t="s">
        <v>8</v>
      </c>
      <c r="D9" s="5"/>
      <c r="E9" s="4" t="s">
        <v>9</v>
      </c>
      <c r="F9" s="9"/>
      <c r="G9" s="8">
        <v>3295</v>
      </c>
      <c r="I9" s="13"/>
      <c r="J9" s="13"/>
    </row>
    <row r="10" spans="1:10" ht="15">
      <c r="A10" s="4"/>
      <c r="B10" s="4" t="s">
        <v>11</v>
      </c>
      <c r="C10" s="5" t="s">
        <v>8</v>
      </c>
      <c r="D10" s="5"/>
      <c r="E10" s="4" t="s">
        <v>9</v>
      </c>
      <c r="F10" s="9"/>
      <c r="G10" s="8">
        <v>150</v>
      </c>
      <c r="I10" s="13"/>
      <c r="J10" s="13"/>
    </row>
    <row r="11" spans="1:10" ht="15">
      <c r="A11" s="4"/>
      <c r="B11" s="4" t="s">
        <v>228</v>
      </c>
      <c r="C11" s="5" t="s">
        <v>8</v>
      </c>
      <c r="D11" s="5"/>
      <c r="E11" s="4" t="s">
        <v>9</v>
      </c>
      <c r="F11" s="9"/>
      <c r="G11" s="8">
        <v>2640</v>
      </c>
      <c r="I11" s="13"/>
      <c r="J11" s="13"/>
    </row>
    <row r="12" spans="1:10" ht="15">
      <c r="A12" s="4"/>
      <c r="B12" s="4" t="s">
        <v>123</v>
      </c>
      <c r="C12" s="5" t="s">
        <v>8</v>
      </c>
      <c r="D12" s="5"/>
      <c r="E12" s="4" t="s">
        <v>9</v>
      </c>
      <c r="F12" s="9"/>
      <c r="G12" s="8">
        <f t="shared" ref="G12:G21" si="0">D12*F12</f>
        <v>0</v>
      </c>
      <c r="I12" s="13"/>
      <c r="J12" s="13"/>
    </row>
    <row r="13" spans="1:10" ht="15">
      <c r="A13" s="4"/>
      <c r="B13" s="4" t="s">
        <v>11</v>
      </c>
      <c r="C13" s="5" t="s">
        <v>8</v>
      </c>
      <c r="D13" s="5"/>
      <c r="E13" s="4" t="s">
        <v>12</v>
      </c>
      <c r="F13" s="9"/>
      <c r="G13" s="8"/>
      <c r="I13" s="13"/>
      <c r="J13" s="13"/>
    </row>
    <row r="14" spans="1:10" ht="15">
      <c r="A14" s="4"/>
      <c r="B14" s="4" t="s">
        <v>14</v>
      </c>
      <c r="C14" s="5" t="s">
        <v>8</v>
      </c>
      <c r="D14" s="5"/>
      <c r="E14" s="4" t="s">
        <v>105</v>
      </c>
      <c r="F14" s="9">
        <v>100</v>
      </c>
      <c r="G14" s="8"/>
    </row>
    <row r="15" spans="1:10" ht="15">
      <c r="A15" s="4"/>
      <c r="B15" s="4" t="s">
        <v>14</v>
      </c>
      <c r="C15" s="5" t="s">
        <v>8</v>
      </c>
      <c r="D15" s="5"/>
      <c r="E15" s="4" t="s">
        <v>125</v>
      </c>
      <c r="F15" s="9">
        <v>100</v>
      </c>
      <c r="G15" s="8">
        <f>D15*F15</f>
        <v>0</v>
      </c>
    </row>
    <row r="16" spans="1:10" ht="15">
      <c r="A16" s="4"/>
      <c r="B16" s="4" t="s">
        <v>14</v>
      </c>
      <c r="C16" s="5" t="s">
        <v>8</v>
      </c>
      <c r="D16" s="5"/>
      <c r="E16" s="4" t="s">
        <v>124</v>
      </c>
      <c r="F16" s="9">
        <v>100</v>
      </c>
      <c r="G16" s="8">
        <f t="shared" si="0"/>
        <v>0</v>
      </c>
    </row>
    <row r="17" spans="1:13" ht="15">
      <c r="A17" s="4"/>
      <c r="B17" s="4" t="s">
        <v>14</v>
      </c>
      <c r="C17" s="5" t="s">
        <v>8</v>
      </c>
      <c r="D17" s="5"/>
      <c r="E17" s="4" t="s">
        <v>161</v>
      </c>
      <c r="F17" s="9">
        <v>100</v>
      </c>
      <c r="G17" s="8">
        <f>D17*F17</f>
        <v>0</v>
      </c>
    </row>
    <row r="18" spans="1:13" ht="15">
      <c r="A18" s="4"/>
      <c r="B18" s="4" t="s">
        <v>14</v>
      </c>
      <c r="C18" s="5" t="s">
        <v>8</v>
      </c>
      <c r="D18" s="5"/>
      <c r="E18" s="4" t="s">
        <v>110</v>
      </c>
      <c r="F18" s="9">
        <v>100</v>
      </c>
      <c r="G18" s="8">
        <f t="shared" si="0"/>
        <v>0</v>
      </c>
    </row>
    <row r="19" spans="1:13" ht="15">
      <c r="A19" s="4"/>
      <c r="B19" s="4" t="s">
        <v>13</v>
      </c>
      <c r="C19" s="5" t="s">
        <v>8</v>
      </c>
      <c r="D19" s="5"/>
      <c r="E19" s="4" t="s">
        <v>169</v>
      </c>
      <c r="F19" s="9">
        <v>25</v>
      </c>
      <c r="G19" s="8">
        <f t="shared" si="0"/>
        <v>0</v>
      </c>
    </row>
    <row r="20" spans="1:13" ht="15">
      <c r="A20" s="4"/>
      <c r="B20" s="4" t="s">
        <v>13</v>
      </c>
      <c r="C20" s="5" t="s">
        <v>8</v>
      </c>
      <c r="D20" s="5"/>
      <c r="E20" s="4" t="s">
        <v>119</v>
      </c>
      <c r="F20" s="9">
        <v>25</v>
      </c>
      <c r="G20" s="8">
        <f>D20*F20</f>
        <v>0</v>
      </c>
    </row>
    <row r="21" spans="1:13" ht="15">
      <c r="A21" s="4"/>
      <c r="B21" s="4" t="s">
        <v>13</v>
      </c>
      <c r="C21" s="5" t="s">
        <v>8</v>
      </c>
      <c r="D21" s="5"/>
      <c r="E21" s="4" t="s">
        <v>120</v>
      </c>
      <c r="F21" s="9">
        <v>25</v>
      </c>
      <c r="G21" s="8">
        <f t="shared" si="0"/>
        <v>0</v>
      </c>
    </row>
    <row r="22" spans="1:13" ht="15">
      <c r="A22" s="4"/>
      <c r="B22" s="4" t="s">
        <v>15</v>
      </c>
      <c r="C22" s="5"/>
      <c r="D22" s="5"/>
      <c r="E22" s="4"/>
      <c r="F22" s="9"/>
      <c r="G22" s="8">
        <f>SUM(G9:G21)</f>
        <v>6085</v>
      </c>
    </row>
    <row r="23" spans="1:13" ht="15">
      <c r="A23" s="4"/>
      <c r="B23" s="4"/>
      <c r="C23" s="4" t="s">
        <v>16</v>
      </c>
      <c r="D23" s="4"/>
      <c r="E23" s="4"/>
      <c r="F23" s="8"/>
      <c r="G23" s="8">
        <f>G6+G22</f>
        <v>11028.75</v>
      </c>
    </row>
    <row r="24" spans="1:13" ht="15">
      <c r="A24" s="6"/>
      <c r="B24" s="6"/>
      <c r="C24" s="6"/>
      <c r="D24" s="6"/>
      <c r="E24" s="6"/>
      <c r="F24" s="2"/>
      <c r="G24" s="2"/>
    </row>
    <row r="25" spans="1:13" ht="15">
      <c r="A25" s="4">
        <v>3</v>
      </c>
      <c r="B25" s="4" t="s">
        <v>17</v>
      </c>
      <c r="C25" s="78" t="s">
        <v>159</v>
      </c>
      <c r="D25" s="79"/>
      <c r="E25" s="79"/>
      <c r="F25" s="80"/>
      <c r="G25" s="8">
        <v>900</v>
      </c>
    </row>
    <row r="26" spans="1:13" ht="15">
      <c r="A26" s="4"/>
      <c r="B26" s="4"/>
      <c r="C26" s="184" t="s">
        <v>128</v>
      </c>
      <c r="D26" s="191"/>
      <c r="E26" s="191"/>
      <c r="F26" s="192"/>
      <c r="G26" s="8">
        <v>551</v>
      </c>
      <c r="H26" s="65"/>
    </row>
    <row r="27" spans="1:13" ht="15">
      <c r="A27" s="4"/>
      <c r="B27" s="4"/>
      <c r="C27" s="184" t="s">
        <v>127</v>
      </c>
      <c r="D27" s="185"/>
      <c r="E27" s="185"/>
      <c r="F27" s="186"/>
      <c r="G27" s="8">
        <v>1664</v>
      </c>
    </row>
    <row r="28" spans="1:13" ht="15">
      <c r="A28" s="8"/>
      <c r="B28" s="8"/>
      <c r="C28" s="184" t="s">
        <v>32</v>
      </c>
      <c r="D28" s="185"/>
      <c r="E28" s="185"/>
      <c r="F28" s="186"/>
      <c r="G28" s="8">
        <v>150</v>
      </c>
      <c r="I28" s="13"/>
    </row>
    <row r="29" spans="1:13" ht="15">
      <c r="A29" s="8"/>
      <c r="B29" s="8"/>
      <c r="C29" s="184" t="s">
        <v>18</v>
      </c>
      <c r="D29" s="185"/>
      <c r="E29" s="185"/>
      <c r="F29" s="186"/>
      <c r="G29" s="8">
        <v>13</v>
      </c>
      <c r="I29" s="13"/>
      <c r="J29" s="13"/>
      <c r="L29" s="13"/>
    </row>
    <row r="30" spans="1:13" ht="15">
      <c r="A30" s="8"/>
      <c r="B30" s="8"/>
      <c r="C30" s="184" t="s">
        <v>111</v>
      </c>
      <c r="D30" s="185"/>
      <c r="E30" s="185"/>
      <c r="F30" s="186"/>
      <c r="G30" s="8">
        <v>1740.5</v>
      </c>
      <c r="I30" s="13"/>
      <c r="J30" s="13"/>
      <c r="L30" s="13"/>
      <c r="M30" s="15"/>
    </row>
    <row r="31" spans="1:13" ht="15">
      <c r="A31" s="8"/>
      <c r="B31" s="8"/>
      <c r="C31" s="184" t="s">
        <v>35</v>
      </c>
      <c r="D31" s="185"/>
      <c r="E31" s="185"/>
      <c r="F31" s="186"/>
      <c r="G31" s="8">
        <v>225</v>
      </c>
      <c r="L31" s="15"/>
    </row>
    <row r="32" spans="1:13" ht="15">
      <c r="A32" s="8"/>
      <c r="B32" s="8"/>
      <c r="C32" s="184" t="s">
        <v>19</v>
      </c>
      <c r="D32" s="185"/>
      <c r="E32" s="185"/>
      <c r="F32" s="186"/>
      <c r="G32" s="8">
        <f>SUM(G25:G31)</f>
        <v>5243.5</v>
      </c>
      <c r="L32" s="13"/>
    </row>
    <row r="33" spans="1:13" ht="15">
      <c r="A33" s="2"/>
      <c r="B33" s="2"/>
      <c r="C33" s="2"/>
      <c r="D33" s="2"/>
      <c r="E33" s="2"/>
      <c r="F33" s="2"/>
      <c r="G33" s="2"/>
      <c r="L33" s="13"/>
      <c r="M33" s="15"/>
    </row>
    <row r="34" spans="1:13" ht="15">
      <c r="A34" s="8">
        <v>4</v>
      </c>
      <c r="B34" s="8" t="s">
        <v>20</v>
      </c>
      <c r="C34" s="177" t="s">
        <v>21</v>
      </c>
      <c r="D34" s="178"/>
      <c r="E34" s="178"/>
      <c r="F34" s="179"/>
      <c r="G34" s="8">
        <f>G23-G32</f>
        <v>5785.25</v>
      </c>
      <c r="K34" s="16"/>
      <c r="L34" s="13"/>
    </row>
    <row r="35" spans="1:13" ht="15">
      <c r="A35" s="2"/>
      <c r="B35" s="2"/>
      <c r="C35" s="2"/>
      <c r="D35" s="2"/>
      <c r="E35" s="2"/>
      <c r="F35" s="2"/>
      <c r="G35" s="2"/>
      <c r="K35" s="16"/>
    </row>
    <row r="36" spans="1:13" ht="15">
      <c r="A36" s="8">
        <v>5</v>
      </c>
      <c r="B36" s="8" t="s">
        <v>22</v>
      </c>
      <c r="C36" s="12"/>
      <c r="D36" s="11"/>
      <c r="E36" s="11"/>
      <c r="F36" s="10"/>
      <c r="G36" s="8"/>
    </row>
    <row r="37" spans="1:13" ht="15">
      <c r="A37" s="8"/>
      <c r="B37" s="8" t="s">
        <v>23</v>
      </c>
      <c r="C37" s="187" t="s">
        <v>24</v>
      </c>
      <c r="D37" s="187"/>
      <c r="E37" s="9" t="s">
        <v>25</v>
      </c>
      <c r="F37" s="9" t="s">
        <v>26</v>
      </c>
      <c r="G37" s="8"/>
    </row>
    <row r="38" spans="1:13" ht="15">
      <c r="A38" s="8"/>
      <c r="B38" s="8"/>
      <c r="C38" s="187">
        <v>2080</v>
      </c>
      <c r="D38" s="187"/>
      <c r="E38" s="9">
        <v>60</v>
      </c>
      <c r="F38" s="9">
        <v>400</v>
      </c>
      <c r="G38" s="8">
        <f>C38+E38-F38</f>
        <v>1740</v>
      </c>
    </row>
    <row r="39" spans="1:13" ht="15">
      <c r="A39" s="69"/>
      <c r="B39" s="69"/>
      <c r="C39" s="177"/>
      <c r="D39" s="178"/>
      <c r="E39" s="178"/>
      <c r="F39" s="179"/>
      <c r="G39" s="8"/>
    </row>
    <row r="40" spans="1:13" ht="15">
      <c r="A40" s="69"/>
      <c r="B40" s="69"/>
      <c r="C40" s="177"/>
      <c r="D40" s="178"/>
      <c r="E40" s="178"/>
      <c r="F40" s="179"/>
      <c r="G40" s="8"/>
    </row>
    <row r="41" spans="1:13" ht="15">
      <c r="A41" s="69"/>
      <c r="B41" s="69"/>
      <c r="C41" s="177"/>
      <c r="D41" s="178"/>
      <c r="E41" s="178"/>
      <c r="F41" s="179"/>
      <c r="G41" s="8"/>
    </row>
    <row r="42" spans="1:13" ht="15">
      <c r="A42" s="69"/>
      <c r="B42" s="69"/>
      <c r="C42" s="177" t="s">
        <v>232</v>
      </c>
      <c r="D42" s="178"/>
      <c r="E42" s="178"/>
      <c r="F42" s="179"/>
      <c r="G42" s="8">
        <v>120</v>
      </c>
    </row>
    <row r="43" spans="1:13" ht="15">
      <c r="A43" s="69"/>
      <c r="B43" s="69"/>
      <c r="C43" s="177" t="s">
        <v>106</v>
      </c>
      <c r="D43" s="178"/>
      <c r="E43" s="178"/>
      <c r="F43" s="179"/>
      <c r="G43" s="8">
        <v>100</v>
      </c>
    </row>
    <row r="44" spans="1:13" ht="15">
      <c r="A44" s="69"/>
      <c r="B44" s="69"/>
      <c r="C44" s="177" t="s">
        <v>233</v>
      </c>
      <c r="D44" s="178"/>
      <c r="E44" s="178"/>
      <c r="F44" s="179"/>
      <c r="G44" s="8">
        <v>100</v>
      </c>
    </row>
    <row r="45" spans="1:13" ht="15">
      <c r="A45" s="69"/>
      <c r="B45" s="69"/>
      <c r="C45" s="177"/>
      <c r="D45" s="178"/>
      <c r="E45" s="178"/>
      <c r="F45" s="179"/>
      <c r="G45" s="8"/>
    </row>
    <row r="46" spans="1:13" ht="15">
      <c r="A46" s="69"/>
      <c r="B46" s="69"/>
      <c r="C46" s="177"/>
      <c r="D46" s="178"/>
      <c r="E46" s="178"/>
      <c r="F46" s="179"/>
      <c r="G46" s="8"/>
    </row>
    <row r="47" spans="1:13" ht="15">
      <c r="A47" s="69"/>
      <c r="B47" s="69"/>
      <c r="C47" s="177"/>
      <c r="D47" s="178"/>
      <c r="E47" s="178"/>
      <c r="F47" s="179"/>
      <c r="G47" s="8"/>
    </row>
    <row r="48" spans="1:13" ht="15">
      <c r="A48" s="180"/>
      <c r="B48" s="182"/>
      <c r="C48" s="177"/>
      <c r="D48" s="178"/>
      <c r="E48" s="178"/>
      <c r="F48" s="179"/>
      <c r="G48" s="8"/>
    </row>
    <row r="49" spans="1:9" ht="15">
      <c r="A49" s="181"/>
      <c r="B49" s="183"/>
      <c r="C49" s="177"/>
      <c r="D49" s="178"/>
      <c r="E49" s="178"/>
      <c r="F49" s="179"/>
      <c r="G49" s="8"/>
    </row>
    <row r="50" spans="1:9" ht="15">
      <c r="A50" s="8"/>
      <c r="B50" s="8"/>
      <c r="C50" s="177" t="s">
        <v>28</v>
      </c>
      <c r="D50" s="178"/>
      <c r="E50" s="178"/>
      <c r="F50" s="179"/>
      <c r="G50" s="8">
        <f>SUM(G38:G49)</f>
        <v>2060</v>
      </c>
    </row>
    <row r="51" spans="1:9" ht="12.75" customHeight="1">
      <c r="A51" s="65"/>
      <c r="I51" s="65"/>
    </row>
    <row r="52" spans="1:9">
      <c r="A52" s="65"/>
      <c r="I52" s="65"/>
    </row>
  </sheetData>
  <mergeCells count="29">
    <mergeCell ref="A48:A49"/>
    <mergeCell ref="B48:B49"/>
    <mergeCell ref="C48:F48"/>
    <mergeCell ref="C49:F49"/>
    <mergeCell ref="C50:F50"/>
    <mergeCell ref="C47:F47"/>
    <mergeCell ref="C34:F34"/>
    <mergeCell ref="C37:D37"/>
    <mergeCell ref="C38:D38"/>
    <mergeCell ref="C39:F39"/>
    <mergeCell ref="C40:F40"/>
    <mergeCell ref="C41:F41"/>
    <mergeCell ref="C42:F42"/>
    <mergeCell ref="C43:F43"/>
    <mergeCell ref="C44:F44"/>
    <mergeCell ref="C45:F45"/>
    <mergeCell ref="C46:F46"/>
    <mergeCell ref="C32:F32"/>
    <mergeCell ref="A1:G1"/>
    <mergeCell ref="A2:C2"/>
    <mergeCell ref="A3:C3"/>
    <mergeCell ref="C6:F6"/>
    <mergeCell ref="B8:E8"/>
    <mergeCell ref="C26:F26"/>
    <mergeCell ref="C27:F27"/>
    <mergeCell ref="C28:F28"/>
    <mergeCell ref="C29:F29"/>
    <mergeCell ref="C30:F30"/>
    <mergeCell ref="C31:F31"/>
  </mergeCells>
  <pageMargins left="0.75" right="0.84" top="0.25" bottom="0.26" header="0.27" footer="0.26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rightToLeft="1" topLeftCell="A4" zoomScale="85" workbookViewId="0">
      <selection activeCell="H34" sqref="H34"/>
    </sheetView>
  </sheetViews>
  <sheetFormatPr defaultRowHeight="12.75"/>
  <cols>
    <col min="1" max="1" width="4.42578125" customWidth="1"/>
    <col min="2" max="2" width="21.140625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2.7109375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237</v>
      </c>
      <c r="B4" s="2"/>
      <c r="C4" s="2"/>
      <c r="D4" s="2" t="s">
        <v>236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238</v>
      </c>
      <c r="D6" s="190"/>
      <c r="E6" s="190"/>
      <c r="F6" s="190"/>
      <c r="G6" s="4">
        <v>5785.25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5" t="s">
        <v>5</v>
      </c>
      <c r="G8" s="5" t="s">
        <v>6</v>
      </c>
    </row>
    <row r="9" spans="1:10" ht="15">
      <c r="A9" s="8"/>
      <c r="B9" s="8" t="s">
        <v>216</v>
      </c>
      <c r="C9" s="5" t="s">
        <v>8</v>
      </c>
      <c r="D9" s="5"/>
      <c r="E9" s="4" t="s">
        <v>9</v>
      </c>
      <c r="F9" s="9"/>
      <c r="G9" s="8">
        <v>3295</v>
      </c>
      <c r="I9" s="13"/>
      <c r="J9" s="13"/>
    </row>
    <row r="10" spans="1:10" ht="15">
      <c r="A10" s="4"/>
      <c r="B10" s="4" t="s">
        <v>11</v>
      </c>
      <c r="C10" s="5" t="s">
        <v>8</v>
      </c>
      <c r="D10" s="5">
        <v>6</v>
      </c>
      <c r="E10" s="4" t="s">
        <v>12</v>
      </c>
      <c r="F10" s="9">
        <v>25</v>
      </c>
      <c r="G10" s="8">
        <v>150</v>
      </c>
      <c r="I10" s="13"/>
      <c r="J10" s="13"/>
    </row>
    <row r="11" spans="1:10" ht="15">
      <c r="A11" s="4"/>
      <c r="B11" s="4" t="s">
        <v>11</v>
      </c>
      <c r="C11" s="5" t="s">
        <v>8</v>
      </c>
      <c r="D11" s="5"/>
      <c r="E11" s="4" t="s">
        <v>9</v>
      </c>
      <c r="F11" s="9"/>
      <c r="G11" s="8"/>
      <c r="I11" s="13"/>
      <c r="J11" s="13"/>
    </row>
    <row r="12" spans="1:10" ht="15">
      <c r="A12" s="4"/>
      <c r="B12" s="4" t="s">
        <v>123</v>
      </c>
      <c r="C12" s="5" t="s">
        <v>8</v>
      </c>
      <c r="D12" s="5"/>
      <c r="E12" s="4" t="s">
        <v>9</v>
      </c>
      <c r="F12" s="9"/>
      <c r="G12" s="8">
        <f t="shared" ref="G12:G21" si="0">D12*F12</f>
        <v>0</v>
      </c>
      <c r="I12" s="13"/>
      <c r="J12" s="13"/>
    </row>
    <row r="13" spans="1:10" ht="15">
      <c r="A13" s="4"/>
      <c r="B13" s="4" t="s">
        <v>11</v>
      </c>
      <c r="C13" s="5" t="s">
        <v>8</v>
      </c>
      <c r="D13" s="5"/>
      <c r="E13" s="4" t="s">
        <v>12</v>
      </c>
      <c r="F13" s="9"/>
      <c r="G13" s="8"/>
      <c r="I13" s="13"/>
      <c r="J13" s="13"/>
    </row>
    <row r="14" spans="1:10" ht="15">
      <c r="A14" s="4"/>
      <c r="B14" s="4" t="s">
        <v>14</v>
      </c>
      <c r="C14" s="5" t="s">
        <v>8</v>
      </c>
      <c r="D14" s="5">
        <v>1</v>
      </c>
      <c r="E14" s="4" t="s">
        <v>233</v>
      </c>
      <c r="F14" s="9">
        <v>100</v>
      </c>
      <c r="G14" s="8">
        <f>D14*F14</f>
        <v>100</v>
      </c>
    </row>
    <row r="15" spans="1:10" ht="15">
      <c r="A15" s="4"/>
      <c r="B15" s="4" t="s">
        <v>14</v>
      </c>
      <c r="C15" s="5" t="s">
        <v>8</v>
      </c>
      <c r="D15" s="5"/>
      <c r="E15" s="4"/>
      <c r="F15" s="9">
        <v>100</v>
      </c>
      <c r="G15" s="8">
        <f>D15*F15</f>
        <v>0</v>
      </c>
    </row>
    <row r="16" spans="1:10" ht="15">
      <c r="A16" s="4"/>
      <c r="B16" s="4" t="s">
        <v>14</v>
      </c>
      <c r="C16" s="5" t="s">
        <v>8</v>
      </c>
      <c r="D16" s="5"/>
      <c r="E16" s="4"/>
      <c r="F16" s="9">
        <v>100</v>
      </c>
      <c r="G16" s="8">
        <f t="shared" si="0"/>
        <v>0</v>
      </c>
    </row>
    <row r="17" spans="1:13" ht="15">
      <c r="A17" s="4"/>
      <c r="B17" s="4" t="s">
        <v>14</v>
      </c>
      <c r="C17" s="5" t="s">
        <v>8</v>
      </c>
      <c r="D17" s="5"/>
      <c r="E17" s="4"/>
      <c r="F17" s="9">
        <v>100</v>
      </c>
      <c r="G17" s="8">
        <f>D17*F17</f>
        <v>0</v>
      </c>
    </row>
    <row r="18" spans="1:13" ht="15">
      <c r="A18" s="4"/>
      <c r="B18" s="4" t="s">
        <v>14</v>
      </c>
      <c r="C18" s="5" t="s">
        <v>8</v>
      </c>
      <c r="D18" s="5"/>
      <c r="E18" s="4"/>
      <c r="F18" s="9">
        <v>100</v>
      </c>
      <c r="G18" s="8">
        <f t="shared" si="0"/>
        <v>0</v>
      </c>
    </row>
    <row r="19" spans="1:13" ht="15">
      <c r="A19" s="4"/>
      <c r="B19" s="4" t="s">
        <v>13</v>
      </c>
      <c r="C19" s="5" t="s">
        <v>8</v>
      </c>
      <c r="D19" s="5"/>
      <c r="E19" s="4"/>
      <c r="F19" s="9">
        <v>25</v>
      </c>
      <c r="G19" s="8">
        <f t="shared" si="0"/>
        <v>0</v>
      </c>
    </row>
    <row r="20" spans="1:13" ht="15">
      <c r="A20" s="4"/>
      <c r="B20" s="4" t="s">
        <v>13</v>
      </c>
      <c r="C20" s="5" t="s">
        <v>8</v>
      </c>
      <c r="D20" s="5"/>
      <c r="E20" s="4"/>
      <c r="F20" s="9">
        <v>25</v>
      </c>
      <c r="G20" s="8">
        <f>D20*F20</f>
        <v>0</v>
      </c>
    </row>
    <row r="21" spans="1:13" ht="15">
      <c r="A21" s="4"/>
      <c r="B21" s="4" t="s">
        <v>13</v>
      </c>
      <c r="C21" s="5" t="s">
        <v>8</v>
      </c>
      <c r="D21" s="5"/>
      <c r="E21" s="4"/>
      <c r="F21" s="9">
        <v>25</v>
      </c>
      <c r="G21" s="8">
        <f t="shared" si="0"/>
        <v>0</v>
      </c>
    </row>
    <row r="22" spans="1:13" ht="15">
      <c r="A22" s="4"/>
      <c r="B22" s="4" t="s">
        <v>15</v>
      </c>
      <c r="C22" s="5"/>
      <c r="D22" s="5"/>
      <c r="E22" s="4"/>
      <c r="F22" s="9"/>
      <c r="G22" s="8">
        <f>SUM(G9:G21)</f>
        <v>3545</v>
      </c>
    </row>
    <row r="23" spans="1:13" ht="15">
      <c r="A23" s="4"/>
      <c r="B23" s="4"/>
      <c r="C23" s="4" t="s">
        <v>16</v>
      </c>
      <c r="D23" s="4"/>
      <c r="E23" s="4"/>
      <c r="F23" s="8"/>
      <c r="G23" s="8">
        <f>G6+G22</f>
        <v>9330.25</v>
      </c>
    </row>
    <row r="24" spans="1:13" ht="15">
      <c r="A24" s="6"/>
      <c r="B24" s="6"/>
      <c r="C24" s="6"/>
      <c r="D24" s="6"/>
      <c r="E24" s="6"/>
      <c r="F24" s="2"/>
      <c r="G24" s="2"/>
    </row>
    <row r="25" spans="1:13" ht="15">
      <c r="A25" s="4">
        <v>3</v>
      </c>
      <c r="B25" s="4" t="s">
        <v>17</v>
      </c>
      <c r="C25" s="78" t="s">
        <v>249</v>
      </c>
      <c r="D25" s="79"/>
      <c r="E25" s="79"/>
      <c r="F25" s="80"/>
      <c r="G25" s="8">
        <v>1000</v>
      </c>
    </row>
    <row r="26" spans="1:13" ht="15">
      <c r="A26" s="4"/>
      <c r="B26" s="4"/>
      <c r="C26" s="184" t="s">
        <v>128</v>
      </c>
      <c r="D26" s="191"/>
      <c r="E26" s="191"/>
      <c r="F26" s="192"/>
      <c r="G26" s="8">
        <v>487.5</v>
      </c>
      <c r="H26" s="65"/>
    </row>
    <row r="27" spans="1:13" ht="15">
      <c r="A27" s="4"/>
      <c r="B27" s="4"/>
      <c r="C27" s="184" t="s">
        <v>127</v>
      </c>
      <c r="D27" s="185"/>
      <c r="E27" s="185"/>
      <c r="F27" s="186"/>
      <c r="G27" s="8">
        <v>2132</v>
      </c>
    </row>
    <row r="28" spans="1:13" ht="15">
      <c r="A28" s="8"/>
      <c r="B28" s="8"/>
      <c r="C28" s="184" t="s">
        <v>264</v>
      </c>
      <c r="D28" s="185"/>
      <c r="E28" s="185"/>
      <c r="F28" s="186"/>
      <c r="G28" s="8">
        <v>125</v>
      </c>
      <c r="I28" s="13"/>
    </row>
    <row r="29" spans="1:13" ht="15">
      <c r="A29" s="8"/>
      <c r="B29" s="8"/>
      <c r="C29" s="184" t="s">
        <v>18</v>
      </c>
      <c r="D29" s="185"/>
      <c r="E29" s="185"/>
      <c r="F29" s="186"/>
      <c r="G29" s="8">
        <v>6</v>
      </c>
      <c r="I29" s="13"/>
      <c r="J29" s="13"/>
      <c r="L29" s="13"/>
    </row>
    <row r="30" spans="1:13" ht="15">
      <c r="A30" s="8"/>
      <c r="B30" s="8"/>
      <c r="C30" s="184" t="s">
        <v>242</v>
      </c>
      <c r="D30" s="185"/>
      <c r="E30" s="185"/>
      <c r="F30" s="186"/>
      <c r="G30" s="8">
        <v>1575</v>
      </c>
      <c r="I30" s="13"/>
      <c r="J30" s="13"/>
      <c r="L30" s="13"/>
      <c r="M30" s="15"/>
    </row>
    <row r="31" spans="1:13" ht="15">
      <c r="A31" s="8"/>
      <c r="B31" s="8"/>
      <c r="C31" s="184" t="s">
        <v>35</v>
      </c>
      <c r="D31" s="185"/>
      <c r="E31" s="185"/>
      <c r="F31" s="186"/>
      <c r="G31" s="8">
        <v>70</v>
      </c>
      <c r="L31" s="15"/>
    </row>
    <row r="32" spans="1:13" ht="15">
      <c r="A32" s="8"/>
      <c r="B32" s="8"/>
      <c r="C32" s="184" t="s">
        <v>19</v>
      </c>
      <c r="D32" s="185"/>
      <c r="E32" s="185"/>
      <c r="F32" s="186"/>
      <c r="G32" s="8">
        <f>SUM(G25:G31)</f>
        <v>5395.5</v>
      </c>
      <c r="L32" s="13"/>
    </row>
    <row r="33" spans="1:13" ht="15">
      <c r="A33" s="2"/>
      <c r="B33" s="2"/>
      <c r="C33" s="2"/>
      <c r="D33" s="2"/>
      <c r="E33" s="2"/>
      <c r="F33" s="2"/>
      <c r="G33" s="2"/>
      <c r="L33" s="13"/>
      <c r="M33" s="15"/>
    </row>
    <row r="34" spans="1:13" ht="15">
      <c r="A34" s="8">
        <v>4</v>
      </c>
      <c r="B34" s="8" t="s">
        <v>20</v>
      </c>
      <c r="C34" s="177" t="s">
        <v>21</v>
      </c>
      <c r="D34" s="178"/>
      <c r="E34" s="178"/>
      <c r="F34" s="179"/>
      <c r="G34" s="8">
        <f>G23-G32</f>
        <v>3934.75</v>
      </c>
      <c r="K34" s="16"/>
      <c r="L34" s="13"/>
    </row>
    <row r="35" spans="1:13" ht="15">
      <c r="A35" s="2"/>
      <c r="B35" s="2"/>
      <c r="C35" s="2"/>
      <c r="D35" s="2"/>
      <c r="E35" s="2"/>
      <c r="F35" s="2"/>
      <c r="G35" s="2"/>
      <c r="K35" s="16"/>
    </row>
    <row r="36" spans="1:13" ht="15">
      <c r="A36" s="8">
        <v>5</v>
      </c>
      <c r="B36" s="8" t="s">
        <v>22</v>
      </c>
      <c r="C36" s="12"/>
      <c r="D36" s="11"/>
      <c r="E36" s="11"/>
      <c r="F36" s="10"/>
      <c r="G36" s="8"/>
    </row>
    <row r="37" spans="1:13" ht="15">
      <c r="A37" s="8"/>
      <c r="B37" s="8" t="s">
        <v>23</v>
      </c>
      <c r="C37" s="187" t="s">
        <v>24</v>
      </c>
      <c r="D37" s="187"/>
      <c r="E37" s="9" t="s">
        <v>25</v>
      </c>
      <c r="F37" s="9" t="s">
        <v>26</v>
      </c>
      <c r="G37" s="8"/>
    </row>
    <row r="38" spans="1:13" ht="15">
      <c r="A38" s="8"/>
      <c r="B38" s="8"/>
      <c r="C38" s="187">
        <v>2060</v>
      </c>
      <c r="D38" s="187"/>
      <c r="E38" s="9"/>
      <c r="F38" s="9">
        <v>100</v>
      </c>
      <c r="G38" s="8">
        <f>C38+E38-F38</f>
        <v>1960</v>
      </c>
    </row>
    <row r="39" spans="1:13" ht="15">
      <c r="A39" s="69"/>
      <c r="B39" s="69"/>
      <c r="C39" s="177"/>
      <c r="D39" s="178"/>
      <c r="E39" s="178"/>
      <c r="F39" s="179"/>
      <c r="G39" s="8"/>
    </row>
    <row r="40" spans="1:13" ht="15">
      <c r="A40" s="69"/>
      <c r="B40" s="69"/>
      <c r="C40" s="177"/>
      <c r="D40" s="178"/>
      <c r="E40" s="178"/>
      <c r="F40" s="179"/>
      <c r="G40" s="8"/>
    </row>
    <row r="41" spans="1:13" ht="15">
      <c r="A41" s="69"/>
      <c r="B41" s="69"/>
      <c r="C41" s="177" t="s">
        <v>260</v>
      </c>
      <c r="D41" s="178"/>
      <c r="E41" s="178"/>
      <c r="F41" s="179"/>
      <c r="G41" s="8">
        <v>80</v>
      </c>
    </row>
    <row r="42" spans="1:13" ht="15">
      <c r="A42" s="69"/>
      <c r="B42" s="69"/>
      <c r="C42" s="177" t="s">
        <v>232</v>
      </c>
      <c r="D42" s="178"/>
      <c r="E42" s="178"/>
      <c r="F42" s="179"/>
      <c r="G42" s="8">
        <v>120</v>
      </c>
    </row>
    <row r="43" spans="1:13" ht="15">
      <c r="A43" s="69"/>
      <c r="B43" s="69"/>
      <c r="C43" s="177" t="s">
        <v>104</v>
      </c>
      <c r="D43" s="178"/>
      <c r="E43" s="178"/>
      <c r="F43" s="179"/>
      <c r="G43" s="8">
        <v>100</v>
      </c>
    </row>
    <row r="44" spans="1:13" ht="15">
      <c r="A44" s="69"/>
      <c r="B44" s="69"/>
      <c r="C44" s="177" t="s">
        <v>261</v>
      </c>
      <c r="D44" s="178"/>
      <c r="E44" s="178"/>
      <c r="F44" s="179"/>
      <c r="G44" s="8">
        <v>80</v>
      </c>
    </row>
    <row r="45" spans="1:13" ht="15">
      <c r="A45" s="69"/>
      <c r="B45" s="69"/>
      <c r="C45" s="177" t="s">
        <v>106</v>
      </c>
      <c r="D45" s="178"/>
      <c r="E45" s="178"/>
      <c r="F45" s="179"/>
      <c r="G45" s="8">
        <v>100</v>
      </c>
    </row>
    <row r="46" spans="1:13" ht="15">
      <c r="A46" s="69"/>
      <c r="B46" s="69"/>
      <c r="C46" s="177" t="s">
        <v>262</v>
      </c>
      <c r="D46" s="178"/>
      <c r="E46" s="178"/>
      <c r="F46" s="179"/>
      <c r="G46" s="8">
        <v>80</v>
      </c>
    </row>
    <row r="47" spans="1:13" ht="15">
      <c r="A47" s="69"/>
      <c r="B47" s="69"/>
      <c r="C47" s="177"/>
      <c r="D47" s="178"/>
      <c r="E47" s="178"/>
      <c r="F47" s="179"/>
      <c r="G47" s="8"/>
    </row>
    <row r="48" spans="1:13" ht="15">
      <c r="A48" s="180"/>
      <c r="B48" s="182"/>
      <c r="C48" s="177"/>
      <c r="D48" s="178"/>
      <c r="E48" s="178"/>
      <c r="F48" s="179"/>
      <c r="G48" s="8"/>
    </row>
    <row r="49" spans="1:9" ht="15">
      <c r="A49" s="181"/>
      <c r="B49" s="183"/>
      <c r="C49" s="177"/>
      <c r="D49" s="178"/>
      <c r="E49" s="178"/>
      <c r="F49" s="179"/>
      <c r="G49" s="8"/>
    </row>
    <row r="50" spans="1:9" ht="15">
      <c r="A50" s="8"/>
      <c r="B50" s="8"/>
      <c r="C50" s="177" t="s">
        <v>28</v>
      </c>
      <c r="D50" s="178"/>
      <c r="E50" s="178"/>
      <c r="F50" s="179"/>
      <c r="G50" s="8">
        <f>SUM(G38:G49)</f>
        <v>2520</v>
      </c>
    </row>
    <row r="51" spans="1:9" ht="12.75" customHeight="1">
      <c r="A51" s="65"/>
      <c r="I51" s="65"/>
    </row>
    <row r="52" spans="1:9">
      <c r="A52" s="65"/>
      <c r="I52" s="65"/>
    </row>
  </sheetData>
  <mergeCells count="29">
    <mergeCell ref="A1:G1"/>
    <mergeCell ref="A2:C2"/>
    <mergeCell ref="A3:C3"/>
    <mergeCell ref="C6:F6"/>
    <mergeCell ref="B8:E8"/>
    <mergeCell ref="C26:F26"/>
    <mergeCell ref="C27:F27"/>
    <mergeCell ref="C28:F28"/>
    <mergeCell ref="C29:F29"/>
    <mergeCell ref="C30:F30"/>
    <mergeCell ref="C31:F31"/>
    <mergeCell ref="C32:F32"/>
    <mergeCell ref="C47:F47"/>
    <mergeCell ref="C34:F34"/>
    <mergeCell ref="C37:D37"/>
    <mergeCell ref="C38:D38"/>
    <mergeCell ref="C39:F39"/>
    <mergeCell ref="C40:F40"/>
    <mergeCell ref="C41:F41"/>
    <mergeCell ref="C42:F42"/>
    <mergeCell ref="C44:F44"/>
    <mergeCell ref="C45:F45"/>
    <mergeCell ref="C43:F43"/>
    <mergeCell ref="C46:F46"/>
    <mergeCell ref="A48:A49"/>
    <mergeCell ref="B48:B49"/>
    <mergeCell ref="C48:F48"/>
    <mergeCell ref="C49:F49"/>
    <mergeCell ref="C50:F50"/>
  </mergeCells>
  <pageMargins left="0.75" right="0.84" top="0.25" bottom="0.26" header="0.27" footer="0.26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rightToLeft="1" topLeftCell="A4" zoomScale="85" workbookViewId="0">
      <selection activeCell="H32" sqref="H32"/>
    </sheetView>
  </sheetViews>
  <sheetFormatPr defaultRowHeight="12.75"/>
  <cols>
    <col min="1" max="1" width="4.42578125" customWidth="1"/>
    <col min="2" max="2" width="24.5703125" bestFit="1" customWidth="1"/>
    <col min="3" max="3" width="7.85546875" customWidth="1"/>
    <col min="4" max="4" width="8.85546875" customWidth="1"/>
    <col min="5" max="5" width="13.28515625" customWidth="1"/>
    <col min="6" max="6" width="13.5703125" bestFit="1" customWidth="1"/>
    <col min="7" max="7" width="10.5703125" bestFit="1" customWidth="1"/>
    <col min="8" max="8" width="14.42578125" customWidth="1"/>
    <col min="10" max="10" width="13.5703125" bestFit="1" customWidth="1"/>
    <col min="11" max="11" width="14.85546875" customWidth="1"/>
  </cols>
  <sheetData>
    <row r="1" spans="1:10" ht="20.25">
      <c r="A1" s="188" t="s">
        <v>0</v>
      </c>
      <c r="B1" s="188"/>
      <c r="C1" s="188"/>
      <c r="D1" s="188"/>
      <c r="E1" s="188"/>
      <c r="F1" s="188"/>
      <c r="G1" s="188"/>
    </row>
    <row r="2" spans="1:10" ht="21" customHeight="1">
      <c r="A2" s="189" t="s">
        <v>1</v>
      </c>
      <c r="B2" s="189"/>
      <c r="C2" s="189"/>
      <c r="D2" s="1"/>
      <c r="E2" s="1"/>
      <c r="F2" s="2"/>
      <c r="G2" s="2"/>
    </row>
    <row r="3" spans="1:10" ht="21" customHeight="1">
      <c r="A3" s="189" t="s">
        <v>2</v>
      </c>
      <c r="B3" s="189"/>
      <c r="C3" s="189"/>
      <c r="D3" s="3"/>
      <c r="E3" s="3"/>
      <c r="F3" s="2"/>
      <c r="G3" s="2"/>
    </row>
    <row r="4" spans="1:10" ht="15">
      <c r="A4" s="2" t="s">
        <v>275</v>
      </c>
      <c r="B4" s="2"/>
      <c r="C4" s="2"/>
      <c r="D4" s="2" t="s">
        <v>276</v>
      </c>
      <c r="E4" s="2"/>
      <c r="F4" s="2"/>
      <c r="G4" s="2"/>
    </row>
    <row r="5" spans="1:10" ht="6" customHeight="1">
      <c r="A5" s="2"/>
      <c r="B5" s="2"/>
      <c r="C5" s="2"/>
      <c r="D5" s="2"/>
      <c r="E5" s="2"/>
      <c r="F5" s="2"/>
      <c r="G5" s="2"/>
    </row>
    <row r="6" spans="1:10" ht="15">
      <c r="A6" s="4">
        <v>1</v>
      </c>
      <c r="B6" s="4" t="s">
        <v>3</v>
      </c>
      <c r="C6" s="190" t="s">
        <v>277</v>
      </c>
      <c r="D6" s="190"/>
      <c r="E6" s="190"/>
      <c r="F6" s="190"/>
      <c r="G6" s="4">
        <v>3934.75</v>
      </c>
    </row>
    <row r="7" spans="1:10" ht="15">
      <c r="A7" s="6"/>
      <c r="B7" s="6"/>
      <c r="C7" s="7"/>
      <c r="D7" s="7"/>
      <c r="E7" s="7"/>
      <c r="F7" s="7"/>
      <c r="G7" s="6"/>
    </row>
    <row r="8" spans="1:10" ht="15">
      <c r="A8" s="4">
        <v>2</v>
      </c>
      <c r="B8" s="184" t="s">
        <v>4</v>
      </c>
      <c r="C8" s="191"/>
      <c r="D8" s="191"/>
      <c r="E8" s="192"/>
      <c r="F8" s="105" t="s">
        <v>5</v>
      </c>
      <c r="G8" s="105" t="s">
        <v>6</v>
      </c>
    </row>
    <row r="9" spans="1:10" ht="15">
      <c r="A9" s="8"/>
      <c r="B9" s="8" t="s">
        <v>216</v>
      </c>
      <c r="C9" s="105" t="s">
        <v>8</v>
      </c>
      <c r="D9" s="105">
        <v>35</v>
      </c>
      <c r="E9" s="4" t="s">
        <v>9</v>
      </c>
      <c r="F9" s="104"/>
      <c r="G9" s="8">
        <v>4225</v>
      </c>
      <c r="I9" s="13"/>
      <c r="J9" s="13"/>
    </row>
    <row r="10" spans="1:10" ht="15">
      <c r="A10" s="4"/>
      <c r="B10" s="4" t="s">
        <v>11</v>
      </c>
      <c r="C10" s="105" t="s">
        <v>8</v>
      </c>
      <c r="D10" s="105">
        <v>6</v>
      </c>
      <c r="E10" s="4" t="s">
        <v>12</v>
      </c>
      <c r="F10" s="104">
        <v>40</v>
      </c>
      <c r="G10" s="8">
        <v>240</v>
      </c>
      <c r="I10" s="13"/>
      <c r="J10" s="13"/>
    </row>
    <row r="11" spans="1:10" ht="15">
      <c r="A11" s="4"/>
      <c r="B11" s="4" t="s">
        <v>123</v>
      </c>
      <c r="C11" s="105" t="s">
        <v>8</v>
      </c>
      <c r="D11" s="105"/>
      <c r="E11" s="4" t="s">
        <v>9</v>
      </c>
      <c r="F11" s="104"/>
      <c r="G11" s="8">
        <f t="shared" ref="G11:G20" si="0">D11*F11</f>
        <v>0</v>
      </c>
      <c r="I11" s="13"/>
      <c r="J11" s="13"/>
    </row>
    <row r="12" spans="1:10" ht="15">
      <c r="A12" s="4"/>
      <c r="B12" s="4" t="s">
        <v>11</v>
      </c>
      <c r="C12" s="105" t="s">
        <v>8</v>
      </c>
      <c r="D12" s="105"/>
      <c r="E12" s="4" t="s">
        <v>12</v>
      </c>
      <c r="F12" s="104"/>
      <c r="G12" s="8"/>
      <c r="I12" s="13"/>
      <c r="J12" s="13"/>
    </row>
    <row r="13" spans="1:10" ht="15">
      <c r="A13" s="4"/>
      <c r="B13" s="4" t="s">
        <v>14</v>
      </c>
      <c r="C13" s="105" t="s">
        <v>8</v>
      </c>
      <c r="D13" s="105">
        <v>2</v>
      </c>
      <c r="E13" s="4" t="s">
        <v>232</v>
      </c>
      <c r="F13" s="104">
        <v>120</v>
      </c>
      <c r="G13" s="8">
        <f>D13*F13</f>
        <v>240</v>
      </c>
    </row>
    <row r="14" spans="1:10" ht="15">
      <c r="A14" s="4"/>
      <c r="B14" s="4" t="s">
        <v>278</v>
      </c>
      <c r="C14" s="105" t="s">
        <v>8</v>
      </c>
      <c r="D14" s="105">
        <v>1</v>
      </c>
      <c r="E14" s="4" t="s">
        <v>232</v>
      </c>
      <c r="F14" s="104">
        <v>80</v>
      </c>
      <c r="G14" s="8">
        <f>D14*F14</f>
        <v>80</v>
      </c>
    </row>
    <row r="15" spans="1:10" ht="15">
      <c r="A15" s="4"/>
      <c r="B15" s="4" t="s">
        <v>14</v>
      </c>
      <c r="C15" s="105" t="s">
        <v>8</v>
      </c>
      <c r="D15" s="105">
        <v>1</v>
      </c>
      <c r="E15" s="4" t="s">
        <v>104</v>
      </c>
      <c r="F15" s="104">
        <v>100</v>
      </c>
      <c r="G15" s="8">
        <f t="shared" si="0"/>
        <v>100</v>
      </c>
    </row>
    <row r="16" spans="1:10" ht="15">
      <c r="A16" s="4"/>
      <c r="B16" s="4" t="s">
        <v>14</v>
      </c>
      <c r="C16" s="105" t="s">
        <v>8</v>
      </c>
      <c r="D16" s="105"/>
      <c r="E16" s="4"/>
      <c r="F16" s="104">
        <v>100</v>
      </c>
      <c r="G16" s="8">
        <f>D16*F16</f>
        <v>0</v>
      </c>
    </row>
    <row r="17" spans="1:13" ht="15">
      <c r="A17" s="4"/>
      <c r="B17" s="4" t="s">
        <v>14</v>
      </c>
      <c r="C17" s="105" t="s">
        <v>8</v>
      </c>
      <c r="D17" s="105"/>
      <c r="E17" s="4"/>
      <c r="F17" s="104">
        <v>100</v>
      </c>
      <c r="G17" s="8">
        <f t="shared" si="0"/>
        <v>0</v>
      </c>
    </row>
    <row r="18" spans="1:13" ht="15">
      <c r="A18" s="4"/>
      <c r="B18" s="4" t="s">
        <v>13</v>
      </c>
      <c r="C18" s="105" t="s">
        <v>8</v>
      </c>
      <c r="D18" s="105"/>
      <c r="E18" s="4"/>
      <c r="F18" s="104">
        <v>25</v>
      </c>
      <c r="G18" s="8">
        <f t="shared" si="0"/>
        <v>0</v>
      </c>
    </row>
    <row r="19" spans="1:13" ht="15">
      <c r="A19" s="4"/>
      <c r="B19" s="4" t="s">
        <v>13</v>
      </c>
      <c r="C19" s="105" t="s">
        <v>8</v>
      </c>
      <c r="D19" s="105"/>
      <c r="E19" s="4"/>
      <c r="F19" s="104">
        <v>25</v>
      </c>
      <c r="G19" s="8">
        <f>D19*F19</f>
        <v>0</v>
      </c>
    </row>
    <row r="20" spans="1:13" ht="15">
      <c r="A20" s="4"/>
      <c r="B20" s="4" t="s">
        <v>13</v>
      </c>
      <c r="C20" s="105" t="s">
        <v>8</v>
      </c>
      <c r="D20" s="105"/>
      <c r="E20" s="4"/>
      <c r="F20" s="104">
        <v>25</v>
      </c>
      <c r="G20" s="8">
        <f t="shared" si="0"/>
        <v>0</v>
      </c>
    </row>
    <row r="21" spans="1:13" ht="15">
      <c r="A21" s="4"/>
      <c r="B21" s="4" t="s">
        <v>15</v>
      </c>
      <c r="C21" s="105"/>
      <c r="D21" s="105"/>
      <c r="E21" s="4"/>
      <c r="F21" s="104"/>
      <c r="G21" s="8">
        <f>SUM(G9:G20)</f>
        <v>4885</v>
      </c>
    </row>
    <row r="22" spans="1:13" ht="15">
      <c r="A22" s="4"/>
      <c r="B22" s="4"/>
      <c r="C22" s="4" t="s">
        <v>16</v>
      </c>
      <c r="D22" s="4"/>
      <c r="E22" s="4"/>
      <c r="F22" s="8"/>
      <c r="G22" s="8">
        <f>G6+G21</f>
        <v>8819.75</v>
      </c>
    </row>
    <row r="23" spans="1:13" ht="15">
      <c r="A23" s="6"/>
      <c r="B23" s="6"/>
      <c r="C23" s="6"/>
      <c r="D23" s="6"/>
      <c r="E23" s="6"/>
      <c r="F23" s="2"/>
      <c r="G23" s="2"/>
    </row>
    <row r="24" spans="1:13" ht="15">
      <c r="A24" s="4">
        <v>3</v>
      </c>
      <c r="B24" s="4" t="s">
        <v>17</v>
      </c>
      <c r="C24" s="101" t="s">
        <v>249</v>
      </c>
      <c r="D24" s="102"/>
      <c r="E24" s="102"/>
      <c r="F24" s="103"/>
      <c r="G24" s="8">
        <v>1000</v>
      </c>
    </row>
    <row r="25" spans="1:13" ht="15">
      <c r="A25" s="4"/>
      <c r="B25" s="4"/>
      <c r="C25" s="184" t="s">
        <v>128</v>
      </c>
      <c r="D25" s="191"/>
      <c r="E25" s="191"/>
      <c r="F25" s="192"/>
      <c r="G25" s="8"/>
      <c r="H25" s="65"/>
    </row>
    <row r="26" spans="1:13" ht="15">
      <c r="A26" s="4"/>
      <c r="B26" s="4"/>
      <c r="C26" s="184" t="s">
        <v>127</v>
      </c>
      <c r="D26" s="185"/>
      <c r="E26" s="185"/>
      <c r="F26" s="186"/>
      <c r="G26" s="8">
        <v>2130</v>
      </c>
    </row>
    <row r="27" spans="1:13" ht="15">
      <c r="A27" s="8"/>
      <c r="B27" s="8"/>
      <c r="C27" s="184" t="s">
        <v>18</v>
      </c>
      <c r="D27" s="185"/>
      <c r="E27" s="185"/>
      <c r="F27" s="186"/>
      <c r="G27" s="8">
        <v>19</v>
      </c>
      <c r="I27" s="13"/>
      <c r="J27" s="13"/>
      <c r="L27" s="13"/>
    </row>
    <row r="28" spans="1:13" ht="15">
      <c r="A28" s="8"/>
      <c r="B28" s="8"/>
      <c r="C28" s="184" t="s">
        <v>111</v>
      </c>
      <c r="D28" s="185"/>
      <c r="E28" s="185"/>
      <c r="F28" s="186"/>
      <c r="G28" s="8">
        <v>0</v>
      </c>
      <c r="I28" s="13"/>
      <c r="J28" s="13"/>
      <c r="L28" s="13"/>
      <c r="M28" s="15"/>
    </row>
    <row r="29" spans="1:13" ht="15">
      <c r="A29" s="8"/>
      <c r="B29" s="8"/>
      <c r="C29" s="184" t="s">
        <v>35</v>
      </c>
      <c r="D29" s="185"/>
      <c r="E29" s="185"/>
      <c r="F29" s="186"/>
      <c r="G29" s="8">
        <v>50</v>
      </c>
      <c r="L29" s="15"/>
    </row>
    <row r="30" spans="1:13" ht="15">
      <c r="A30" s="8"/>
      <c r="B30" s="8"/>
      <c r="C30" s="184" t="s">
        <v>19</v>
      </c>
      <c r="D30" s="185"/>
      <c r="E30" s="185"/>
      <c r="F30" s="186"/>
      <c r="G30" s="8">
        <f>SUM(G24:G29)</f>
        <v>3199</v>
      </c>
      <c r="L30" s="13"/>
    </row>
    <row r="31" spans="1:13" ht="15">
      <c r="A31" s="2"/>
      <c r="B31" s="2"/>
      <c r="C31" s="2"/>
      <c r="D31" s="2"/>
      <c r="E31" s="2"/>
      <c r="F31" s="2"/>
      <c r="G31" s="2"/>
      <c r="L31" s="13"/>
      <c r="M31" s="15"/>
    </row>
    <row r="32" spans="1:13" ht="15">
      <c r="A32" s="8">
        <v>4</v>
      </c>
      <c r="B32" s="8" t="s">
        <v>20</v>
      </c>
      <c r="C32" s="177" t="s">
        <v>21</v>
      </c>
      <c r="D32" s="178"/>
      <c r="E32" s="178"/>
      <c r="F32" s="179"/>
      <c r="G32" s="8">
        <f>G22-G30</f>
        <v>5620.75</v>
      </c>
      <c r="K32" s="16"/>
      <c r="L32" s="13"/>
    </row>
    <row r="33" spans="1:11" ht="15">
      <c r="A33" s="2"/>
      <c r="B33" s="2"/>
      <c r="C33" s="2"/>
      <c r="D33" s="2"/>
      <c r="E33" s="2"/>
      <c r="F33" s="2"/>
      <c r="G33" s="2"/>
      <c r="K33" s="16"/>
    </row>
    <row r="34" spans="1:11" ht="15">
      <c r="A34" s="8">
        <v>5</v>
      </c>
      <c r="B34" s="8" t="s">
        <v>22</v>
      </c>
      <c r="C34" s="12"/>
      <c r="D34" s="11"/>
      <c r="E34" s="11"/>
      <c r="F34" s="10"/>
      <c r="G34" s="8"/>
    </row>
    <row r="35" spans="1:11" ht="15">
      <c r="A35" s="8"/>
      <c r="B35" s="8" t="s">
        <v>23</v>
      </c>
      <c r="C35" s="187" t="s">
        <v>24</v>
      </c>
      <c r="D35" s="187"/>
      <c r="E35" s="104" t="s">
        <v>25</v>
      </c>
      <c r="F35" s="104" t="s">
        <v>26</v>
      </c>
      <c r="G35" s="8"/>
    </row>
    <row r="36" spans="1:11" ht="15">
      <c r="A36" s="8"/>
      <c r="B36" s="8"/>
      <c r="C36" s="187">
        <v>2520</v>
      </c>
      <c r="D36" s="187"/>
      <c r="E36" s="104"/>
      <c r="F36" s="104">
        <v>420</v>
      </c>
      <c r="G36" s="8">
        <f>C36+E36-F36</f>
        <v>2100</v>
      </c>
    </row>
    <row r="37" spans="1:11" ht="15">
      <c r="A37" s="69"/>
      <c r="B37" s="69"/>
      <c r="C37" s="177"/>
      <c r="D37" s="178"/>
      <c r="E37" s="178"/>
      <c r="F37" s="179"/>
      <c r="G37" s="8"/>
    </row>
    <row r="38" spans="1:11" ht="15">
      <c r="A38" s="69"/>
      <c r="B38" s="69"/>
      <c r="C38" s="177"/>
      <c r="D38" s="178"/>
      <c r="E38" s="178"/>
      <c r="F38" s="179"/>
      <c r="G38" s="8"/>
    </row>
    <row r="39" spans="1:11" ht="15">
      <c r="A39" s="69"/>
      <c r="B39" s="69"/>
      <c r="C39" s="177"/>
      <c r="D39" s="178"/>
      <c r="E39" s="178"/>
      <c r="F39" s="179"/>
      <c r="G39" s="8"/>
    </row>
    <row r="40" spans="1:11" ht="15">
      <c r="A40" s="69"/>
      <c r="B40" s="69"/>
      <c r="C40" s="177"/>
      <c r="D40" s="178"/>
      <c r="E40" s="178"/>
      <c r="F40" s="179"/>
      <c r="G40" s="8"/>
    </row>
    <row r="41" spans="1:11" ht="15">
      <c r="A41" s="69"/>
      <c r="B41" s="69"/>
      <c r="C41" s="177" t="s">
        <v>281</v>
      </c>
      <c r="D41" s="178"/>
      <c r="E41" s="178"/>
      <c r="F41" s="179"/>
      <c r="G41" s="8">
        <v>100</v>
      </c>
    </row>
    <row r="42" spans="1:11" ht="15">
      <c r="A42" s="69"/>
      <c r="B42" s="69"/>
      <c r="C42" s="177"/>
      <c r="D42" s="178"/>
      <c r="E42" s="178"/>
      <c r="F42" s="179"/>
      <c r="G42" s="8"/>
    </row>
    <row r="43" spans="1:11" ht="15">
      <c r="A43" s="69"/>
      <c r="B43" s="69"/>
      <c r="C43" s="177"/>
      <c r="D43" s="178"/>
      <c r="E43" s="178"/>
      <c r="F43" s="179"/>
      <c r="G43" s="8"/>
    </row>
    <row r="44" spans="1:11" ht="15">
      <c r="A44" s="180"/>
      <c r="B44" s="182"/>
      <c r="C44" s="177"/>
      <c r="D44" s="178"/>
      <c r="E44" s="178"/>
      <c r="F44" s="179"/>
      <c r="G44" s="8"/>
    </row>
    <row r="45" spans="1:11" ht="15">
      <c r="A45" s="181"/>
      <c r="B45" s="183"/>
      <c r="C45" s="177"/>
      <c r="D45" s="178"/>
      <c r="E45" s="178"/>
      <c r="F45" s="179"/>
      <c r="G45" s="8"/>
    </row>
    <row r="46" spans="1:11" ht="15">
      <c r="A46" s="8"/>
      <c r="B46" s="8"/>
      <c r="C46" s="177" t="s">
        <v>28</v>
      </c>
      <c r="D46" s="178"/>
      <c r="E46" s="178"/>
      <c r="F46" s="179"/>
      <c r="G46" s="8">
        <f>SUM(G36:G45)</f>
        <v>2200</v>
      </c>
    </row>
    <row r="47" spans="1:11" ht="12.75" customHeight="1">
      <c r="A47" s="65"/>
      <c r="I47" s="65"/>
    </row>
    <row r="48" spans="1:11">
      <c r="A48" s="65"/>
      <c r="I48" s="65"/>
    </row>
  </sheetData>
  <mergeCells count="26">
    <mergeCell ref="C25:F25"/>
    <mergeCell ref="A1:G1"/>
    <mergeCell ref="A2:C2"/>
    <mergeCell ref="A3:C3"/>
    <mergeCell ref="C6:F6"/>
    <mergeCell ref="B8:E8"/>
    <mergeCell ref="C26:F26"/>
    <mergeCell ref="C27:F27"/>
    <mergeCell ref="C28:F28"/>
    <mergeCell ref="C29:F29"/>
    <mergeCell ref="C30:F30"/>
    <mergeCell ref="C43:F43"/>
    <mergeCell ref="C32:F32"/>
    <mergeCell ref="C35:D35"/>
    <mergeCell ref="C36:D36"/>
    <mergeCell ref="C37:F37"/>
    <mergeCell ref="C38:F38"/>
    <mergeCell ref="C39:F39"/>
    <mergeCell ref="C42:F42"/>
    <mergeCell ref="C40:F40"/>
    <mergeCell ref="C41:F41"/>
    <mergeCell ref="A44:A45"/>
    <mergeCell ref="B44:B45"/>
    <mergeCell ref="C44:F44"/>
    <mergeCell ref="C45:F45"/>
    <mergeCell ref="C46:F46"/>
  </mergeCells>
  <pageMargins left="0.75" right="0.84" top="0.25" bottom="0.26" header="0.27" footer="0.26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الميزانية الحالية</vt:lpstr>
      <vt:lpstr>اليومية</vt:lpstr>
      <vt:lpstr>فبراير 2016</vt:lpstr>
      <vt:lpstr>مارس 2016</vt:lpstr>
      <vt:lpstr>أبريل 2016</vt:lpstr>
      <vt:lpstr>مايو 2016</vt:lpstr>
      <vt:lpstr>يونيو 2016</vt:lpstr>
      <vt:lpstr>يوليو 2016</vt:lpstr>
      <vt:lpstr>أغسطس 2016</vt:lpstr>
      <vt:lpstr>سبتمبر 2016</vt:lpstr>
      <vt:lpstr>أكتوبر 2016</vt:lpstr>
      <vt:lpstr>إيرادات 2016</vt:lpstr>
      <vt:lpstr>مصروفات 2016</vt:lpstr>
      <vt:lpstr>المتأخرات تفصيلى</vt:lpstr>
      <vt:lpstr>المتأخرات إجمالى</vt:lpstr>
      <vt:lpstr>متأخرات مقايسة الكهرباء</vt:lpstr>
      <vt:lpstr>متأخرات مقايسة المصاعد</vt:lpstr>
      <vt:lpstr>سبتمبر 2016 مقايسة المصاعد</vt:lpstr>
      <vt:lpstr>المتأخرات إجمالى عند الاستلام</vt:lpstr>
      <vt:lpstr>المتأخرات إجمالى عند التسليم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</dc:creator>
  <cp:lastModifiedBy>Windows User</cp:lastModifiedBy>
  <cp:lastPrinted>2016-10-20T17:11:37Z</cp:lastPrinted>
  <dcterms:created xsi:type="dcterms:W3CDTF">2008-02-23T20:07:18Z</dcterms:created>
  <dcterms:modified xsi:type="dcterms:W3CDTF">2016-11-11T15:06:37Z</dcterms:modified>
</cp:coreProperties>
</file>