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gieDougherty/Documents/GitHub/CPD-Mental-Health/Processed Data/"/>
    </mc:Choice>
  </mc:AlternateContent>
  <xr:revisionPtr revIDLastSave="0" documentId="13_ncr:1_{09F979C5-BE25-2B4C-A01E-BB57F9DBE6C5}" xr6:coauthVersionLast="47" xr6:coauthVersionMax="47" xr10:uidLastSave="{00000000-0000-0000-0000-000000000000}"/>
  <bookViews>
    <workbookView xWindow="240" yWindow="500" windowWidth="25360" windowHeight="14580" xr2:uid="{00000000-000D-0000-FFFF-FFFF00000000}"/>
  </bookViews>
  <sheets>
    <sheet name="Sheet1" sheetId="1" r:id="rId1"/>
    <sheet name="FOR CHART -&gt;" sheetId="2" r:id="rId2"/>
    <sheet name="CHART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K8" i="3" s="1"/>
  <c r="E9" i="3"/>
  <c r="K9" i="3" s="1"/>
  <c r="E10" i="3"/>
  <c r="K10" i="3" s="1"/>
  <c r="E11" i="3"/>
  <c r="K11" i="3" s="1"/>
  <c r="E12" i="3"/>
  <c r="E13" i="3"/>
  <c r="E14" i="3"/>
  <c r="E15" i="3"/>
  <c r="E16" i="3"/>
  <c r="E17" i="3"/>
  <c r="E18" i="3"/>
  <c r="K18" i="3" s="1"/>
  <c r="E19" i="3"/>
  <c r="K19" i="3" s="1"/>
  <c r="E20" i="3"/>
  <c r="E21" i="3"/>
  <c r="K21" i="3" s="1"/>
  <c r="E22" i="3"/>
  <c r="K22" i="3" s="1"/>
  <c r="E23" i="3"/>
  <c r="E24" i="3"/>
  <c r="K24" i="3" s="1"/>
  <c r="E25" i="3"/>
  <c r="K25" i="3" s="1"/>
  <c r="E26" i="3"/>
  <c r="K26" i="3" s="1"/>
  <c r="E27" i="3"/>
  <c r="K27" i="3" s="1"/>
  <c r="E28" i="3"/>
  <c r="E29" i="3"/>
  <c r="E30" i="3"/>
  <c r="K30" i="3" s="1"/>
  <c r="E31" i="3"/>
  <c r="E32" i="3"/>
  <c r="K32" i="3" s="1"/>
  <c r="E33" i="3"/>
  <c r="K33" i="3" s="1"/>
  <c r="E34" i="3"/>
  <c r="K34" i="3" s="1"/>
  <c r="E35" i="3"/>
  <c r="K35" i="3" s="1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K50" i="3" s="1"/>
  <c r="E51" i="3"/>
  <c r="K51" i="3" s="1"/>
  <c r="E52" i="3"/>
  <c r="E53" i="3"/>
  <c r="E54" i="3"/>
  <c r="E55" i="3"/>
  <c r="E56" i="3"/>
  <c r="E57" i="3"/>
  <c r="E58" i="3"/>
  <c r="K58" i="3" s="1"/>
  <c r="E59" i="3"/>
  <c r="K59" i="3" s="1"/>
  <c r="E60" i="3"/>
  <c r="E61" i="3"/>
  <c r="E62" i="3"/>
  <c r="E63" i="3"/>
  <c r="E64" i="3"/>
  <c r="K64" i="3" s="1"/>
  <c r="E65" i="3"/>
  <c r="K65" i="3" s="1"/>
  <c r="E66" i="3"/>
  <c r="K66" i="3" s="1"/>
  <c r="E67" i="3"/>
  <c r="K67" i="3" s="1"/>
  <c r="E68" i="3"/>
  <c r="E69" i="3"/>
  <c r="E70" i="3"/>
  <c r="E71" i="3"/>
  <c r="E72" i="3"/>
  <c r="K72" i="3" s="1"/>
  <c r="E73" i="3"/>
  <c r="K73" i="3" s="1"/>
  <c r="E74" i="3"/>
  <c r="K74" i="3" s="1"/>
  <c r="E75" i="3"/>
  <c r="K75" i="3" s="1"/>
  <c r="E76" i="3"/>
  <c r="E77" i="3"/>
  <c r="E78" i="3"/>
  <c r="E79" i="3"/>
  <c r="E3" i="3"/>
  <c r="C4" i="3"/>
  <c r="C5" i="3"/>
  <c r="I5" i="3" s="1"/>
  <c r="C6" i="3"/>
  <c r="C7" i="3"/>
  <c r="C8" i="3"/>
  <c r="I8" i="3" s="1"/>
  <c r="C9" i="3"/>
  <c r="I9" i="3" s="1"/>
  <c r="C10" i="3"/>
  <c r="C11" i="3"/>
  <c r="C12" i="3"/>
  <c r="C13" i="3"/>
  <c r="C14" i="3"/>
  <c r="C15" i="3"/>
  <c r="C16" i="3"/>
  <c r="I16" i="3" s="1"/>
  <c r="C17" i="3"/>
  <c r="I17" i="3" s="1"/>
  <c r="C18" i="3"/>
  <c r="C19" i="3"/>
  <c r="I19" i="3" s="1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I33" i="3" s="1"/>
  <c r="C34" i="3"/>
  <c r="C35" i="3"/>
  <c r="C36" i="3"/>
  <c r="C37" i="3"/>
  <c r="C38" i="3"/>
  <c r="C39" i="3"/>
  <c r="I39" i="3" s="1"/>
  <c r="C40" i="3"/>
  <c r="I40" i="3" s="1"/>
  <c r="C41" i="3"/>
  <c r="C42" i="3"/>
  <c r="I42" i="3" s="1"/>
  <c r="C43" i="3"/>
  <c r="I43" i="3" s="1"/>
  <c r="C44" i="3"/>
  <c r="C45" i="3"/>
  <c r="C46" i="3"/>
  <c r="C47" i="3"/>
  <c r="C48" i="3"/>
  <c r="C49" i="3"/>
  <c r="C50" i="3"/>
  <c r="C51" i="3"/>
  <c r="I51" i="3" s="1"/>
  <c r="C52" i="3"/>
  <c r="C53" i="3"/>
  <c r="C54" i="3"/>
  <c r="C55" i="3"/>
  <c r="C56" i="3"/>
  <c r="I56" i="3" s="1"/>
  <c r="C57" i="3"/>
  <c r="I57" i="3" s="1"/>
  <c r="C58" i="3"/>
  <c r="I58" i="3" s="1"/>
  <c r="C59" i="3"/>
  <c r="I59" i="3" s="1"/>
  <c r="C60" i="3"/>
  <c r="C61" i="3"/>
  <c r="C62" i="3"/>
  <c r="C63" i="3"/>
  <c r="I63" i="3" s="1"/>
  <c r="C64" i="3"/>
  <c r="C65" i="3"/>
  <c r="C66" i="3"/>
  <c r="C67" i="3"/>
  <c r="I67" i="3" s="1"/>
  <c r="C68" i="3"/>
  <c r="C69" i="3"/>
  <c r="C70" i="3"/>
  <c r="C71" i="3"/>
  <c r="C72" i="3"/>
  <c r="I72" i="3" s="1"/>
  <c r="C73" i="3"/>
  <c r="I73" i="3" s="1"/>
  <c r="C74" i="3"/>
  <c r="I74" i="3" s="1"/>
  <c r="C75" i="3"/>
  <c r="I75" i="3" s="1"/>
  <c r="C76" i="3"/>
  <c r="C77" i="3"/>
  <c r="C78" i="3"/>
  <c r="C79" i="3"/>
  <c r="C3" i="3"/>
  <c r="I10" i="3"/>
  <c r="I11" i="3"/>
  <c r="I24" i="3"/>
  <c r="I25" i="3"/>
  <c r="F26" i="3"/>
  <c r="L26" i="3" s="1"/>
  <c r="I27" i="3"/>
  <c r="I49" i="3"/>
  <c r="I50" i="3"/>
  <c r="I64" i="3"/>
  <c r="I65" i="3"/>
  <c r="I66" i="3"/>
  <c r="F78" i="3"/>
  <c r="K16" i="3"/>
  <c r="K17" i="3"/>
  <c r="K48" i="3"/>
  <c r="K49" i="3"/>
  <c r="I32" i="3"/>
  <c r="I34" i="3"/>
  <c r="I48" i="3"/>
  <c r="H12" i="3"/>
  <c r="H13" i="3"/>
  <c r="H28" i="3"/>
  <c r="H29" i="3"/>
  <c r="H38" i="3"/>
  <c r="H44" i="3"/>
  <c r="H45" i="3"/>
  <c r="H60" i="3"/>
  <c r="H61" i="3"/>
  <c r="H76" i="3"/>
  <c r="H77" i="3"/>
  <c r="F3" i="3"/>
  <c r="L3" i="3" s="1"/>
  <c r="K4" i="3"/>
  <c r="K5" i="3"/>
  <c r="K6" i="3"/>
  <c r="K12" i="3"/>
  <c r="K13" i="3"/>
  <c r="K14" i="3"/>
  <c r="K20" i="3"/>
  <c r="K28" i="3"/>
  <c r="K29" i="3"/>
  <c r="K36" i="3"/>
  <c r="K37" i="3"/>
  <c r="K38" i="3"/>
  <c r="K40" i="3"/>
  <c r="K41" i="3"/>
  <c r="K42" i="3"/>
  <c r="K43" i="3"/>
  <c r="K44" i="3"/>
  <c r="K45" i="3"/>
  <c r="K46" i="3"/>
  <c r="K52" i="3"/>
  <c r="K53" i="3"/>
  <c r="K54" i="3"/>
  <c r="K56" i="3"/>
  <c r="K57" i="3"/>
  <c r="K60" i="3"/>
  <c r="K61" i="3"/>
  <c r="K62" i="3"/>
  <c r="K68" i="3"/>
  <c r="K69" i="3"/>
  <c r="K70" i="3"/>
  <c r="K76" i="3"/>
  <c r="K77" i="3"/>
  <c r="K78" i="3"/>
  <c r="D4" i="3"/>
  <c r="D5" i="3"/>
  <c r="D6" i="3"/>
  <c r="D7" i="3"/>
  <c r="D8" i="3"/>
  <c r="J8" i="3" s="1"/>
  <c r="D9" i="3"/>
  <c r="J9" i="3" s="1"/>
  <c r="D10" i="3"/>
  <c r="D11" i="3"/>
  <c r="D12" i="3"/>
  <c r="D13" i="3"/>
  <c r="D14" i="3"/>
  <c r="D15" i="3"/>
  <c r="J15" i="3" s="1"/>
  <c r="D16" i="3"/>
  <c r="J16" i="3" s="1"/>
  <c r="D17" i="3"/>
  <c r="J17" i="3" s="1"/>
  <c r="D18" i="3"/>
  <c r="D19" i="3"/>
  <c r="D20" i="3"/>
  <c r="D21" i="3"/>
  <c r="D22" i="3"/>
  <c r="D23" i="3"/>
  <c r="D24" i="3"/>
  <c r="J24" i="3" s="1"/>
  <c r="D25" i="3"/>
  <c r="J25" i="3" s="1"/>
  <c r="D26" i="3"/>
  <c r="D27" i="3"/>
  <c r="D28" i="3"/>
  <c r="D29" i="3"/>
  <c r="D30" i="3"/>
  <c r="D31" i="3"/>
  <c r="D32" i="3"/>
  <c r="J32" i="3" s="1"/>
  <c r="D33" i="3"/>
  <c r="J33" i="3" s="1"/>
  <c r="D34" i="3"/>
  <c r="D35" i="3"/>
  <c r="D36" i="3"/>
  <c r="D37" i="3"/>
  <c r="D38" i="3"/>
  <c r="D39" i="3"/>
  <c r="D40" i="3"/>
  <c r="J40" i="3" s="1"/>
  <c r="D41" i="3"/>
  <c r="J41" i="3" s="1"/>
  <c r="D42" i="3"/>
  <c r="D43" i="3"/>
  <c r="D44" i="3"/>
  <c r="D45" i="3"/>
  <c r="D46" i="3"/>
  <c r="D47" i="3"/>
  <c r="D48" i="3"/>
  <c r="J48" i="3" s="1"/>
  <c r="D49" i="3"/>
  <c r="J49" i="3" s="1"/>
  <c r="D50" i="3"/>
  <c r="D51" i="3"/>
  <c r="D52" i="3"/>
  <c r="D53" i="3"/>
  <c r="D54" i="3"/>
  <c r="D55" i="3"/>
  <c r="J55" i="3" s="1"/>
  <c r="D56" i="3"/>
  <c r="J56" i="3" s="1"/>
  <c r="D57" i="3"/>
  <c r="J57" i="3" s="1"/>
  <c r="D58" i="3"/>
  <c r="D59" i="3"/>
  <c r="D60" i="3"/>
  <c r="D61" i="3"/>
  <c r="D62" i="3"/>
  <c r="D63" i="3"/>
  <c r="D64" i="3"/>
  <c r="J64" i="3" s="1"/>
  <c r="D65" i="3"/>
  <c r="J65" i="3" s="1"/>
  <c r="D66" i="3"/>
  <c r="D67" i="3"/>
  <c r="D68" i="3"/>
  <c r="D69" i="3"/>
  <c r="D70" i="3"/>
  <c r="D71" i="3"/>
  <c r="D72" i="3"/>
  <c r="J72" i="3" s="1"/>
  <c r="D73" i="3"/>
  <c r="J73" i="3" s="1"/>
  <c r="D74" i="3"/>
  <c r="D75" i="3"/>
  <c r="D76" i="3"/>
  <c r="D77" i="3"/>
  <c r="D78" i="3"/>
  <c r="D79" i="3"/>
  <c r="I4" i="3"/>
  <c r="I12" i="3"/>
  <c r="I13" i="3"/>
  <c r="I20" i="3"/>
  <c r="I21" i="3"/>
  <c r="I28" i="3"/>
  <c r="I29" i="3"/>
  <c r="I35" i="3"/>
  <c r="I36" i="3"/>
  <c r="I37" i="3"/>
  <c r="I44" i="3"/>
  <c r="I45" i="3"/>
  <c r="I52" i="3"/>
  <c r="I53" i="3"/>
  <c r="I60" i="3"/>
  <c r="I61" i="3"/>
  <c r="I68" i="3"/>
  <c r="I69" i="3"/>
  <c r="I76" i="3"/>
  <c r="I77" i="3"/>
  <c r="B3" i="3"/>
  <c r="B4" i="3"/>
  <c r="B5" i="3"/>
  <c r="B6" i="3"/>
  <c r="B7" i="3"/>
  <c r="K7" i="3" s="1"/>
  <c r="B8" i="3"/>
  <c r="B9" i="3"/>
  <c r="B10" i="3"/>
  <c r="B11" i="3"/>
  <c r="B12" i="3"/>
  <c r="B13" i="3"/>
  <c r="J13" i="3" s="1"/>
  <c r="B14" i="3"/>
  <c r="J14" i="3" s="1"/>
  <c r="B15" i="3"/>
  <c r="K15" i="3" s="1"/>
  <c r="B16" i="3"/>
  <c r="B17" i="3"/>
  <c r="B18" i="3"/>
  <c r="B19" i="3"/>
  <c r="B20" i="3"/>
  <c r="B21" i="3"/>
  <c r="J21" i="3" s="1"/>
  <c r="B22" i="3"/>
  <c r="B23" i="3"/>
  <c r="K23" i="3" s="1"/>
  <c r="B24" i="3"/>
  <c r="B25" i="3"/>
  <c r="B26" i="3"/>
  <c r="B27" i="3"/>
  <c r="B28" i="3"/>
  <c r="B29" i="3"/>
  <c r="B30" i="3"/>
  <c r="J30" i="3" s="1"/>
  <c r="B31" i="3"/>
  <c r="K31" i="3" s="1"/>
  <c r="B32" i="3"/>
  <c r="B33" i="3"/>
  <c r="B34" i="3"/>
  <c r="B35" i="3"/>
  <c r="B36" i="3"/>
  <c r="B37" i="3"/>
  <c r="J37" i="3" s="1"/>
  <c r="B38" i="3"/>
  <c r="J38" i="3" s="1"/>
  <c r="B39" i="3"/>
  <c r="K39" i="3" s="1"/>
  <c r="B40" i="3"/>
  <c r="B41" i="3"/>
  <c r="B42" i="3"/>
  <c r="B43" i="3"/>
  <c r="B44" i="3"/>
  <c r="B45" i="3"/>
  <c r="J45" i="3" s="1"/>
  <c r="B46" i="3"/>
  <c r="B47" i="3"/>
  <c r="K47" i="3" s="1"/>
  <c r="B48" i="3"/>
  <c r="B49" i="3"/>
  <c r="B50" i="3"/>
  <c r="B51" i="3"/>
  <c r="B52" i="3"/>
  <c r="B53" i="3"/>
  <c r="B54" i="3"/>
  <c r="B55" i="3"/>
  <c r="K55" i="3" s="1"/>
  <c r="B56" i="3"/>
  <c r="B57" i="3"/>
  <c r="B58" i="3"/>
  <c r="B59" i="3"/>
  <c r="B60" i="3"/>
  <c r="B61" i="3"/>
  <c r="B62" i="3"/>
  <c r="B63" i="3"/>
  <c r="K63" i="3" s="1"/>
  <c r="B64" i="3"/>
  <c r="B65" i="3"/>
  <c r="B66" i="3"/>
  <c r="B67" i="3"/>
  <c r="B68" i="3"/>
  <c r="B69" i="3"/>
  <c r="J69" i="3" s="1"/>
  <c r="B70" i="3"/>
  <c r="J70" i="3" s="1"/>
  <c r="B71" i="3"/>
  <c r="K71" i="3" s="1"/>
  <c r="B72" i="3"/>
  <c r="B73" i="3"/>
  <c r="B74" i="3"/>
  <c r="B75" i="3"/>
  <c r="B76" i="3"/>
  <c r="B77" i="3"/>
  <c r="B78" i="3"/>
  <c r="B79" i="3"/>
  <c r="K79" i="3" s="1"/>
  <c r="D3" i="3"/>
  <c r="C81" i="1"/>
  <c r="A4" i="3"/>
  <c r="H4" i="3" s="1"/>
  <c r="A5" i="3"/>
  <c r="H5" i="3" s="1"/>
  <c r="A6" i="3"/>
  <c r="H6" i="3" s="1"/>
  <c r="A7" i="3"/>
  <c r="H7" i="3" s="1"/>
  <c r="A8" i="3"/>
  <c r="H8" i="3" s="1"/>
  <c r="A9" i="3"/>
  <c r="H9" i="3" s="1"/>
  <c r="A10" i="3"/>
  <c r="H10" i="3" s="1"/>
  <c r="A11" i="3"/>
  <c r="H11" i="3" s="1"/>
  <c r="A12" i="3"/>
  <c r="A13" i="3"/>
  <c r="A14" i="3"/>
  <c r="H14" i="3" s="1"/>
  <c r="A15" i="3"/>
  <c r="H15" i="3" s="1"/>
  <c r="A16" i="3"/>
  <c r="H16" i="3" s="1"/>
  <c r="A17" i="3"/>
  <c r="H17" i="3" s="1"/>
  <c r="A18" i="3"/>
  <c r="H18" i="3" s="1"/>
  <c r="A19" i="3"/>
  <c r="H19" i="3" s="1"/>
  <c r="A20" i="3"/>
  <c r="H20" i="3" s="1"/>
  <c r="A21" i="3"/>
  <c r="H21" i="3" s="1"/>
  <c r="A22" i="3"/>
  <c r="H22" i="3" s="1"/>
  <c r="A23" i="3"/>
  <c r="H23" i="3" s="1"/>
  <c r="A24" i="3"/>
  <c r="H24" i="3" s="1"/>
  <c r="A25" i="3"/>
  <c r="H25" i="3" s="1"/>
  <c r="A26" i="3"/>
  <c r="H26" i="3" s="1"/>
  <c r="A27" i="3"/>
  <c r="H27" i="3" s="1"/>
  <c r="A28" i="3"/>
  <c r="A29" i="3"/>
  <c r="A30" i="3"/>
  <c r="H30" i="3" s="1"/>
  <c r="A31" i="3"/>
  <c r="H31" i="3" s="1"/>
  <c r="A32" i="3"/>
  <c r="H32" i="3" s="1"/>
  <c r="A33" i="3"/>
  <c r="H33" i="3" s="1"/>
  <c r="A34" i="3"/>
  <c r="H34" i="3" s="1"/>
  <c r="A35" i="3"/>
  <c r="H35" i="3" s="1"/>
  <c r="A36" i="3"/>
  <c r="H36" i="3" s="1"/>
  <c r="A37" i="3"/>
  <c r="H37" i="3" s="1"/>
  <c r="A38" i="3"/>
  <c r="A39" i="3"/>
  <c r="H39" i="3" s="1"/>
  <c r="A40" i="3"/>
  <c r="H40" i="3" s="1"/>
  <c r="A41" i="3"/>
  <c r="H41" i="3" s="1"/>
  <c r="A42" i="3"/>
  <c r="H42" i="3" s="1"/>
  <c r="A43" i="3"/>
  <c r="H43" i="3" s="1"/>
  <c r="A44" i="3"/>
  <c r="A45" i="3"/>
  <c r="A46" i="3"/>
  <c r="H46" i="3" s="1"/>
  <c r="A47" i="3"/>
  <c r="H47" i="3" s="1"/>
  <c r="A48" i="3"/>
  <c r="H48" i="3" s="1"/>
  <c r="A49" i="3"/>
  <c r="H49" i="3" s="1"/>
  <c r="A50" i="3"/>
  <c r="H50" i="3" s="1"/>
  <c r="A51" i="3"/>
  <c r="H51" i="3" s="1"/>
  <c r="A52" i="3"/>
  <c r="H52" i="3" s="1"/>
  <c r="A53" i="3"/>
  <c r="H53" i="3" s="1"/>
  <c r="A54" i="3"/>
  <c r="H54" i="3" s="1"/>
  <c r="A55" i="3"/>
  <c r="H55" i="3" s="1"/>
  <c r="A56" i="3"/>
  <c r="H56" i="3" s="1"/>
  <c r="A57" i="3"/>
  <c r="H57" i="3" s="1"/>
  <c r="A58" i="3"/>
  <c r="H58" i="3" s="1"/>
  <c r="A59" i="3"/>
  <c r="H59" i="3" s="1"/>
  <c r="A60" i="3"/>
  <c r="A61" i="3"/>
  <c r="A62" i="3"/>
  <c r="H62" i="3" s="1"/>
  <c r="A63" i="3"/>
  <c r="H63" i="3" s="1"/>
  <c r="A64" i="3"/>
  <c r="H64" i="3" s="1"/>
  <c r="A65" i="3"/>
  <c r="H65" i="3" s="1"/>
  <c r="A66" i="3"/>
  <c r="H66" i="3" s="1"/>
  <c r="A67" i="3"/>
  <c r="H67" i="3" s="1"/>
  <c r="A68" i="3"/>
  <c r="H68" i="3" s="1"/>
  <c r="A69" i="3"/>
  <c r="H69" i="3" s="1"/>
  <c r="A70" i="3"/>
  <c r="H70" i="3" s="1"/>
  <c r="A71" i="3"/>
  <c r="H71" i="3" s="1"/>
  <c r="A72" i="3"/>
  <c r="H72" i="3" s="1"/>
  <c r="A73" i="3"/>
  <c r="H73" i="3" s="1"/>
  <c r="A74" i="3"/>
  <c r="H74" i="3" s="1"/>
  <c r="A75" i="3"/>
  <c r="H75" i="3" s="1"/>
  <c r="A76" i="3"/>
  <c r="A77" i="3"/>
  <c r="A78" i="3"/>
  <c r="H78" i="3" s="1"/>
  <c r="A79" i="3"/>
  <c r="H79" i="3" s="1"/>
  <c r="A3" i="3"/>
  <c r="H3" i="3" s="1"/>
  <c r="H2" i="3"/>
  <c r="F18" i="3" l="1"/>
  <c r="L18" i="3" s="1"/>
  <c r="F41" i="3"/>
  <c r="L41" i="3" s="1"/>
  <c r="F9" i="3"/>
  <c r="L9" i="3" s="1"/>
  <c r="F73" i="3"/>
  <c r="L73" i="3" s="1"/>
  <c r="I26" i="3"/>
  <c r="F58" i="3"/>
  <c r="L58" i="3" s="1"/>
  <c r="F50" i="3"/>
  <c r="L50" i="3" s="1"/>
  <c r="F66" i="3"/>
  <c r="L66" i="3" s="1"/>
  <c r="I18" i="3"/>
  <c r="F65" i="3"/>
  <c r="L65" i="3" s="1"/>
  <c r="F33" i="3"/>
  <c r="L33" i="3" s="1"/>
  <c r="F34" i="3"/>
  <c r="L34" i="3" s="1"/>
  <c r="I23" i="3"/>
  <c r="F62" i="3"/>
  <c r="L62" i="3" s="1"/>
  <c r="F25" i="3"/>
  <c r="L25" i="3" s="1"/>
  <c r="I47" i="3"/>
  <c r="J31" i="3"/>
  <c r="F77" i="3"/>
  <c r="L77" i="3" s="1"/>
  <c r="F61" i="3"/>
  <c r="L61" i="3" s="1"/>
  <c r="F5" i="3"/>
  <c r="L5" i="3" s="1"/>
  <c r="F63" i="3"/>
  <c r="L63" i="3" s="1"/>
  <c r="F47" i="3"/>
  <c r="L47" i="3" s="1"/>
  <c r="F23" i="3"/>
  <c r="L23" i="3" s="1"/>
  <c r="F60" i="3"/>
  <c r="L60" i="3" s="1"/>
  <c r="F12" i="3"/>
  <c r="L12" i="3" s="1"/>
  <c r="F42" i="3"/>
  <c r="L42" i="3" s="1"/>
  <c r="I41" i="3"/>
  <c r="L78" i="3"/>
  <c r="F54" i="3"/>
  <c r="L54" i="3" s="1"/>
  <c r="F6" i="3"/>
  <c r="L6" i="3" s="1"/>
  <c r="F57" i="3"/>
  <c r="L57" i="3" s="1"/>
  <c r="F71" i="3"/>
  <c r="L71" i="3" s="1"/>
  <c r="F31" i="3"/>
  <c r="L31" i="3" s="1"/>
  <c r="F15" i="3"/>
  <c r="L15" i="3" s="1"/>
  <c r="J23" i="3"/>
  <c r="F68" i="3"/>
  <c r="L68" i="3" s="1"/>
  <c r="F44" i="3"/>
  <c r="L44" i="3" s="1"/>
  <c r="F28" i="3"/>
  <c r="L28" i="3" s="1"/>
  <c r="F4" i="3"/>
  <c r="L4" i="3" s="1"/>
  <c r="F49" i="3"/>
  <c r="L49" i="3" s="1"/>
  <c r="I31" i="3"/>
  <c r="F75" i="3"/>
  <c r="L75" i="3" s="1"/>
  <c r="F43" i="3"/>
  <c r="L43" i="3" s="1"/>
  <c r="F19" i="3"/>
  <c r="L19" i="3" s="1"/>
  <c r="I15" i="3"/>
  <c r="J63" i="3"/>
  <c r="J39" i="3"/>
  <c r="F67" i="3"/>
  <c r="L67" i="3" s="1"/>
  <c r="F51" i="3"/>
  <c r="L51" i="3" s="1"/>
  <c r="F35" i="3"/>
  <c r="L35" i="3" s="1"/>
  <c r="F11" i="3"/>
  <c r="L11" i="3" s="1"/>
  <c r="F74" i="3"/>
  <c r="L74" i="3" s="1"/>
  <c r="K3" i="3"/>
  <c r="F46" i="3"/>
  <c r="L46" i="3" s="1"/>
  <c r="F22" i="3"/>
  <c r="L22" i="3" s="1"/>
  <c r="F53" i="3"/>
  <c r="L53" i="3" s="1"/>
  <c r="F29" i="3"/>
  <c r="L29" i="3" s="1"/>
  <c r="F79" i="3"/>
  <c r="L79" i="3" s="1"/>
  <c r="F55" i="3"/>
  <c r="L55" i="3" s="1"/>
  <c r="F39" i="3"/>
  <c r="L39" i="3" s="1"/>
  <c r="F7" i="3"/>
  <c r="L7" i="3" s="1"/>
  <c r="I71" i="3"/>
  <c r="I7" i="3"/>
  <c r="F76" i="3"/>
  <c r="L76" i="3" s="1"/>
  <c r="F52" i="3"/>
  <c r="L52" i="3" s="1"/>
  <c r="F36" i="3"/>
  <c r="L36" i="3" s="1"/>
  <c r="F20" i="3"/>
  <c r="L20" i="3" s="1"/>
  <c r="F17" i="3"/>
  <c r="L17" i="3" s="1"/>
  <c r="J79" i="3"/>
  <c r="F59" i="3"/>
  <c r="L59" i="3" s="1"/>
  <c r="F27" i="3"/>
  <c r="L27" i="3" s="1"/>
  <c r="F10" i="3"/>
  <c r="L10" i="3" s="1"/>
  <c r="I55" i="3"/>
  <c r="J71" i="3"/>
  <c r="I3" i="3"/>
  <c r="J3" i="3"/>
  <c r="I78" i="3"/>
  <c r="I70" i="3"/>
  <c r="I62" i="3"/>
  <c r="I54" i="3"/>
  <c r="I46" i="3"/>
  <c r="I38" i="3"/>
  <c r="I30" i="3"/>
  <c r="I22" i="3"/>
  <c r="I14" i="3"/>
  <c r="I6" i="3"/>
  <c r="J74" i="3"/>
  <c r="J66" i="3"/>
  <c r="J58" i="3"/>
  <c r="J50" i="3"/>
  <c r="J42" i="3"/>
  <c r="J34" i="3"/>
  <c r="J26" i="3"/>
  <c r="J18" i="3"/>
  <c r="J10" i="3"/>
  <c r="J47" i="3"/>
  <c r="J7" i="3"/>
  <c r="J62" i="3"/>
  <c r="J6" i="3"/>
  <c r="J54" i="3"/>
  <c r="J77" i="3"/>
  <c r="J46" i="3"/>
  <c r="J78" i="3"/>
  <c r="J22" i="3"/>
  <c r="F64" i="3"/>
  <c r="L64" i="3" s="1"/>
  <c r="F32" i="3"/>
  <c r="L32" i="3" s="1"/>
  <c r="J61" i="3"/>
  <c r="J29" i="3"/>
  <c r="J76" i="3"/>
  <c r="J68" i="3"/>
  <c r="J60" i="3"/>
  <c r="J52" i="3"/>
  <c r="J44" i="3"/>
  <c r="J36" i="3"/>
  <c r="J28" i="3"/>
  <c r="J20" i="3"/>
  <c r="J12" i="3"/>
  <c r="J4" i="3"/>
  <c r="F70" i="3"/>
  <c r="L70" i="3" s="1"/>
  <c r="F38" i="3"/>
  <c r="L38" i="3" s="1"/>
  <c r="F30" i="3"/>
  <c r="L30" i="3" s="1"/>
  <c r="F14" i="3"/>
  <c r="L14" i="3" s="1"/>
  <c r="I79" i="3"/>
  <c r="J75" i="3"/>
  <c r="J67" i="3"/>
  <c r="J59" i="3"/>
  <c r="J51" i="3"/>
  <c r="J43" i="3"/>
  <c r="J35" i="3"/>
  <c r="J27" i="3"/>
  <c r="J19" i="3"/>
  <c r="J11" i="3"/>
  <c r="F72" i="3"/>
  <c r="L72" i="3" s="1"/>
  <c r="F40" i="3"/>
  <c r="L40" i="3" s="1"/>
  <c r="F8" i="3"/>
  <c r="L8" i="3" s="1"/>
  <c r="J53" i="3"/>
  <c r="J5" i="3"/>
  <c r="F69" i="3"/>
  <c r="L69" i="3" s="1"/>
  <c r="F45" i="3"/>
  <c r="L45" i="3" s="1"/>
  <c r="F37" i="3"/>
  <c r="L37" i="3" s="1"/>
  <c r="F21" i="3"/>
  <c r="L21" i="3" s="1"/>
  <c r="F13" i="3"/>
  <c r="L13" i="3" s="1"/>
  <c r="F56" i="3"/>
  <c r="L56" i="3" s="1"/>
  <c r="F24" i="3"/>
  <c r="L24" i="3" s="1"/>
  <c r="F48" i="3"/>
  <c r="L48" i="3" s="1"/>
  <c r="F16" i="3"/>
  <c r="L16" i="3" s="1"/>
</calcChain>
</file>

<file path=xl/sharedStrings.xml><?xml version="1.0" encoding="utf-8"?>
<sst xmlns="http://schemas.openxmlformats.org/spreadsheetml/2006/main" count="99" uniqueCount="94">
  <si>
    <t>COMMUNITY</t>
  </si>
  <si>
    <t>ASIAN / PACIFIC ISLANDER</t>
  </si>
  <si>
    <t>BLACK</t>
  </si>
  <si>
    <t>WHITE</t>
  </si>
  <si>
    <t>WHITE HISPANIC</t>
  </si>
  <si>
    <t>UNKNOWN / REFUSED</t>
  </si>
  <si>
    <t>BLACK HISPANIC</t>
  </si>
  <si>
    <t>HISPANIC</t>
  </si>
  <si>
    <t>AMER INDIAN / ALASKAN NATIVE</t>
  </si>
  <si>
    <t>NA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</si>
  <si>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</si>
  <si>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</si>
  <si>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</si>
  <si>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</si>
  <si>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</si>
  <si>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</si>
  <si>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</si>
  <si>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</si>
  <si>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</si>
  <si>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</si>
  <si>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</si>
  <si>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</si>
  <si>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</si>
  <si>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</si>
  <si>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</si>
  <si>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</si>
  <si>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</si>
  <si>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</si>
  <si>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</si>
  <si>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</si>
  <si>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</si>
  <si>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</si>
  <si>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</si>
  <si>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</si>
  <si>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</si>
  <si>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</si>
  <si>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</si>
  <si>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</si>
  <si>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</si>
  <si>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</si>
  <si>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</si>
  <si>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</si>
  <si>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</si>
  <si>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</si>
  <si>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</si>
  <si>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</si>
  <si>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</si>
  <si>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</si>
  <si>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</si>
  <si>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</si>
  <si>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</si>
  <si>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LOOP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</si>
  <si>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</si>
  <si>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</si>
  <si>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</si>
  <si>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</si>
  <si>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</si>
  <si>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</si>
  <si>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</si>
  <si>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</si>
  <si>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</si>
  <si>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</si>
  <si>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</si>
  <si>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</si>
  <si>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</si>
  <si>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OAKLAND</t>
  </si>
  <si>
    <t>OHARE</t>
  </si>
  <si>
    <t>PORTAGE PARK</t>
  </si>
  <si>
    <t>PULLMAN</t>
  </si>
  <si>
    <t>RIVERDALE</t>
  </si>
  <si>
    <t>ROGERS PARK</t>
  </si>
  <si>
    <t>ROSELAND</t>
  </si>
  <si>
    <t>SOUTH CHICAGO</t>
  </si>
  <si>
    <t>SOUTH DEERING</t>
  </si>
  <si>
    <t>SOUTH LAWNDALE</t>
  </si>
  <si>
    <t>SOUTH SHORE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</si>
  <si>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</si>
  <si>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</si>
  <si>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</si>
  <si>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</si>
  <si>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</si>
  <si>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</si>
  <si>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</si>
  <si>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</si>
  <si>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</si>
  <si>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</si>
  <si>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</si>
  <si>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Raw Data</t>
  </si>
  <si>
    <t>TOTAL INCIDENTS</t>
  </si>
  <si>
    <t>Black</t>
  </si>
  <si>
    <t>White</t>
  </si>
  <si>
    <t>Hispanic</t>
  </si>
  <si>
    <t>Other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</si>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</sst>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3">
    <cellStyle name="Normal" xfId="0" builtinId="0"/>
    <cellStyle name="Normal 3" xfId="2" xr:uid="{7BF5040B-9095-1344-A0C9-CF20E8023467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E17" sqref="E17"/>
    </sheetView>
  </sheetViews>
  <sheetFormatPr baseColWidth="10" defaultColWidth="8.83203125" defaultRowHeight="15" x14ac:dyDescent="0.2"/>
  <cols>
    <col min="1" max="1" width="20.6640625" customWidth="1"/>
    <col min="2" max="2" width="29.5" customWidth="1"/>
    <col min="5" max="5" width="17.6640625" customWidth="1"/>
    <col min="6" max="6" width="19.5" customWidth="1"/>
    <col min="7" max="7" width="18.1640625" customWidth="1"/>
    <col min="8" max="8" width="12.33203125" customWidth="1"/>
    <col min="9" max="9" width="30.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7</v>
      </c>
      <c r="C2">
        <v>10</v>
      </c>
      <c r="D2">
        <v>12</v>
      </c>
      <c r="E2">
        <v>11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11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12</v>
      </c>
      <c r="B4">
        <v>0</v>
      </c>
      <c r="C4">
        <v>1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13</v>
      </c>
      <c r="B5">
        <v>0</v>
      </c>
      <c r="C5">
        <v>8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14</v>
      </c>
      <c r="B6">
        <v>0</v>
      </c>
      <c r="C6">
        <v>70</v>
      </c>
      <c r="D6">
        <v>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15</v>
      </c>
      <c r="B7">
        <v>1</v>
      </c>
      <c r="C7">
        <v>170</v>
      </c>
      <c r="D7">
        <v>1</v>
      </c>
      <c r="E7">
        <v>6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>
        <v>0</v>
      </c>
      <c r="C8">
        <v>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17</v>
      </c>
      <c r="B9">
        <v>0</v>
      </c>
      <c r="C9">
        <v>5</v>
      </c>
      <c r="D9">
        <v>1</v>
      </c>
      <c r="E9">
        <v>15</v>
      </c>
      <c r="F9">
        <v>0</v>
      </c>
      <c r="G9">
        <v>2</v>
      </c>
      <c r="H9">
        <v>0</v>
      </c>
      <c r="I9">
        <v>0</v>
      </c>
      <c r="J9">
        <v>0</v>
      </c>
    </row>
    <row r="10" spans="1:10" x14ac:dyDescent="0.2">
      <c r="A10" t="s">
        <v>18</v>
      </c>
      <c r="B10">
        <v>0</v>
      </c>
      <c r="C10">
        <v>13</v>
      </c>
      <c r="D10">
        <v>7</v>
      </c>
      <c r="E10">
        <v>36</v>
      </c>
      <c r="F10">
        <v>0</v>
      </c>
      <c r="G10">
        <v>0</v>
      </c>
      <c r="H10">
        <v>1</v>
      </c>
      <c r="I10">
        <v>0</v>
      </c>
      <c r="J10">
        <v>0</v>
      </c>
    </row>
    <row r="11" spans="1:10" x14ac:dyDescent="0.2">
      <c r="A11" t="s">
        <v>19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20</v>
      </c>
      <c r="B12">
        <v>0</v>
      </c>
      <c r="C12">
        <v>5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21</v>
      </c>
      <c r="B13">
        <v>0</v>
      </c>
      <c r="C13">
        <v>0</v>
      </c>
      <c r="D13">
        <v>2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22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23</v>
      </c>
      <c r="B15">
        <v>0</v>
      </c>
      <c r="C15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>
        <v>0</v>
      </c>
      <c r="C16">
        <v>82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25</v>
      </c>
      <c r="B17">
        <v>0</v>
      </c>
      <c r="C17">
        <v>18</v>
      </c>
      <c r="D17">
        <v>3</v>
      </c>
      <c r="E17">
        <v>22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26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27</v>
      </c>
      <c r="B19">
        <v>0</v>
      </c>
      <c r="C19">
        <v>11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28</v>
      </c>
      <c r="B20">
        <v>1</v>
      </c>
      <c r="C20">
        <v>0</v>
      </c>
      <c r="D20">
        <v>8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29</v>
      </c>
      <c r="B21">
        <v>0</v>
      </c>
      <c r="C21">
        <v>58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30</v>
      </c>
      <c r="B22">
        <v>0</v>
      </c>
      <c r="C22">
        <v>0</v>
      </c>
      <c r="D22">
        <v>1</v>
      </c>
      <c r="E22">
        <v>6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31</v>
      </c>
      <c r="B23">
        <v>2</v>
      </c>
      <c r="C23">
        <v>34</v>
      </c>
      <c r="D23">
        <v>11</v>
      </c>
      <c r="E23">
        <v>5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32</v>
      </c>
      <c r="B24">
        <v>0</v>
      </c>
      <c r="C24">
        <v>0</v>
      </c>
      <c r="D24">
        <v>3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33</v>
      </c>
      <c r="B25">
        <v>0</v>
      </c>
      <c r="C25">
        <v>57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34</v>
      </c>
      <c r="B26">
        <v>0</v>
      </c>
      <c r="C26">
        <v>0</v>
      </c>
      <c r="D26">
        <v>1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35</v>
      </c>
      <c r="B27">
        <v>0</v>
      </c>
      <c r="C27">
        <v>30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>
        <v>0</v>
      </c>
      <c r="C28">
        <v>4</v>
      </c>
      <c r="D28">
        <v>0</v>
      </c>
      <c r="E28">
        <v>8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37</v>
      </c>
      <c r="B29">
        <v>0</v>
      </c>
      <c r="C29">
        <v>7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38</v>
      </c>
      <c r="B30">
        <v>0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39</v>
      </c>
      <c r="B31">
        <v>0</v>
      </c>
      <c r="C31">
        <v>59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40</v>
      </c>
      <c r="B32">
        <v>0</v>
      </c>
      <c r="C32">
        <v>0</v>
      </c>
      <c r="D32">
        <v>5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41</v>
      </c>
      <c r="B33">
        <v>0</v>
      </c>
      <c r="C33">
        <v>1</v>
      </c>
      <c r="D33">
        <v>2</v>
      </c>
      <c r="E33">
        <v>13</v>
      </c>
      <c r="F33">
        <v>0</v>
      </c>
      <c r="G33">
        <v>2</v>
      </c>
      <c r="H33">
        <v>0</v>
      </c>
      <c r="I33">
        <v>0</v>
      </c>
      <c r="J33">
        <v>0</v>
      </c>
    </row>
    <row r="34" spans="1:10" x14ac:dyDescent="0.2">
      <c r="A34" t="s">
        <v>42</v>
      </c>
      <c r="B34">
        <v>0</v>
      </c>
      <c r="C34">
        <v>40</v>
      </c>
      <c r="D34">
        <v>7</v>
      </c>
      <c r="E34">
        <v>8</v>
      </c>
      <c r="F34">
        <v>0</v>
      </c>
      <c r="G34">
        <v>2</v>
      </c>
      <c r="H34">
        <v>0</v>
      </c>
      <c r="I34">
        <v>0</v>
      </c>
      <c r="J34">
        <v>0</v>
      </c>
    </row>
    <row r="35" spans="1:10" x14ac:dyDescent="0.2">
      <c r="A35" t="s">
        <v>43</v>
      </c>
      <c r="B35">
        <v>0</v>
      </c>
      <c r="C35">
        <v>19</v>
      </c>
      <c r="D35">
        <v>0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44</v>
      </c>
      <c r="B36">
        <v>0</v>
      </c>
      <c r="C36">
        <v>6</v>
      </c>
      <c r="D36">
        <v>12</v>
      </c>
      <c r="E36">
        <v>9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45</v>
      </c>
      <c r="B37">
        <v>1</v>
      </c>
      <c r="C37">
        <v>4</v>
      </c>
      <c r="D37">
        <v>10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 x14ac:dyDescent="0.2">
      <c r="A38" t="s">
        <v>46</v>
      </c>
      <c r="B38">
        <v>0</v>
      </c>
      <c r="C38">
        <v>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47</v>
      </c>
      <c r="B39">
        <v>1</v>
      </c>
      <c r="C39">
        <v>37</v>
      </c>
      <c r="D39">
        <v>35</v>
      </c>
      <c r="E39">
        <v>12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">
      <c r="A40" t="s">
        <v>48</v>
      </c>
      <c r="B40">
        <v>2</v>
      </c>
      <c r="C40">
        <v>9</v>
      </c>
      <c r="D40">
        <v>14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49</v>
      </c>
      <c r="B41">
        <v>1</v>
      </c>
      <c r="C41">
        <v>10</v>
      </c>
      <c r="D41">
        <v>9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>
        <v>0</v>
      </c>
      <c r="C42">
        <v>6</v>
      </c>
      <c r="D42">
        <v>11</v>
      </c>
      <c r="E42">
        <v>13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x14ac:dyDescent="0.2">
      <c r="A43" t="s">
        <v>51</v>
      </c>
      <c r="B43">
        <v>1</v>
      </c>
      <c r="C43">
        <v>68</v>
      </c>
      <c r="D43">
        <v>11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52</v>
      </c>
      <c r="B44">
        <v>0</v>
      </c>
      <c r="C44">
        <v>0</v>
      </c>
      <c r="D44">
        <v>2</v>
      </c>
      <c r="E44">
        <v>8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 t="s">
        <v>53</v>
      </c>
      <c r="B45">
        <v>0</v>
      </c>
      <c r="C45">
        <v>2</v>
      </c>
      <c r="D45">
        <v>3</v>
      </c>
      <c r="E45">
        <v>7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 x14ac:dyDescent="0.2">
      <c r="A46" t="s">
        <v>54</v>
      </c>
      <c r="B46">
        <v>0</v>
      </c>
      <c r="C46">
        <v>0</v>
      </c>
      <c r="D46">
        <v>2</v>
      </c>
      <c r="E46">
        <v>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55</v>
      </c>
      <c r="B47">
        <v>0</v>
      </c>
      <c r="C47">
        <v>28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>
        <v>0</v>
      </c>
      <c r="C48">
        <v>2</v>
      </c>
      <c r="D48">
        <v>2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57</v>
      </c>
      <c r="B49">
        <v>1</v>
      </c>
      <c r="C49">
        <v>70</v>
      </c>
      <c r="D49">
        <v>37</v>
      </c>
      <c r="E49">
        <v>11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58</v>
      </c>
      <c r="B50">
        <v>2</v>
      </c>
      <c r="C50">
        <v>44</v>
      </c>
      <c r="D50">
        <v>8</v>
      </c>
      <c r="E50">
        <v>1</v>
      </c>
      <c r="F50">
        <v>2</v>
      </c>
      <c r="G50">
        <v>2</v>
      </c>
      <c r="H50">
        <v>0</v>
      </c>
      <c r="I50">
        <v>1</v>
      </c>
      <c r="J50">
        <v>0</v>
      </c>
    </row>
    <row r="51" spans="1:10" x14ac:dyDescent="0.2">
      <c r="A51" t="s">
        <v>59</v>
      </c>
      <c r="B51">
        <v>1</v>
      </c>
      <c r="C51">
        <v>88</v>
      </c>
      <c r="D51">
        <v>22</v>
      </c>
      <c r="E51">
        <v>9</v>
      </c>
      <c r="F51">
        <v>2</v>
      </c>
      <c r="G51">
        <v>1</v>
      </c>
      <c r="H51">
        <v>0</v>
      </c>
      <c r="I51">
        <v>0</v>
      </c>
      <c r="J51">
        <v>0</v>
      </c>
    </row>
    <row r="52" spans="1:10" x14ac:dyDescent="0.2">
      <c r="A52" t="s">
        <v>60</v>
      </c>
      <c r="B52">
        <v>0</v>
      </c>
      <c r="C52">
        <v>24</v>
      </c>
      <c r="D52">
        <v>3</v>
      </c>
      <c r="E52">
        <v>11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61</v>
      </c>
      <c r="B53">
        <v>0</v>
      </c>
      <c r="C53">
        <v>11</v>
      </c>
      <c r="D53">
        <v>7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62</v>
      </c>
      <c r="B54">
        <v>0</v>
      </c>
      <c r="C54">
        <v>100</v>
      </c>
      <c r="D54">
        <v>1</v>
      </c>
      <c r="E54">
        <v>9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63</v>
      </c>
      <c r="B55">
        <v>0</v>
      </c>
      <c r="C55">
        <v>7</v>
      </c>
      <c r="D55">
        <v>11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64</v>
      </c>
      <c r="B56">
        <v>0</v>
      </c>
      <c r="C56">
        <v>1</v>
      </c>
      <c r="D56">
        <v>15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65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66</v>
      </c>
      <c r="B58">
        <v>0</v>
      </c>
      <c r="C58">
        <v>34</v>
      </c>
      <c r="D58">
        <v>27</v>
      </c>
      <c r="E58">
        <v>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67</v>
      </c>
      <c r="B59">
        <v>0</v>
      </c>
      <c r="C59">
        <v>10</v>
      </c>
      <c r="D59">
        <v>10</v>
      </c>
      <c r="E59">
        <v>9</v>
      </c>
      <c r="F59">
        <v>1</v>
      </c>
      <c r="G59">
        <v>2</v>
      </c>
      <c r="H59">
        <v>0</v>
      </c>
      <c r="I59">
        <v>0</v>
      </c>
      <c r="J59">
        <v>0</v>
      </c>
    </row>
    <row r="60" spans="1:10" x14ac:dyDescent="0.2">
      <c r="A60" t="s">
        <v>68</v>
      </c>
      <c r="B60">
        <v>0</v>
      </c>
      <c r="C60">
        <v>10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69</v>
      </c>
      <c r="B61">
        <v>0</v>
      </c>
      <c r="C61">
        <v>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70</v>
      </c>
      <c r="B62">
        <v>0</v>
      </c>
      <c r="C62">
        <v>41</v>
      </c>
      <c r="D62">
        <v>13</v>
      </c>
      <c r="E62">
        <v>12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">
      <c r="A63" t="s">
        <v>71</v>
      </c>
      <c r="B63">
        <v>0</v>
      </c>
      <c r="C63">
        <v>45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72</v>
      </c>
      <c r="B64">
        <v>1</v>
      </c>
      <c r="C64">
        <v>29</v>
      </c>
      <c r="D64">
        <v>1</v>
      </c>
      <c r="E64">
        <v>3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73</v>
      </c>
      <c r="B65">
        <v>0</v>
      </c>
      <c r="C65">
        <v>13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74</v>
      </c>
      <c r="B66">
        <v>0</v>
      </c>
      <c r="C66">
        <v>19</v>
      </c>
      <c r="D66">
        <v>2</v>
      </c>
      <c r="E66">
        <v>24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 x14ac:dyDescent="0.2">
      <c r="A67" t="s">
        <v>75</v>
      </c>
      <c r="B67">
        <v>0</v>
      </c>
      <c r="C67">
        <v>95</v>
      </c>
      <c r="D67">
        <v>1</v>
      </c>
      <c r="E67">
        <v>1</v>
      </c>
      <c r="F67">
        <v>2</v>
      </c>
      <c r="G67">
        <v>0</v>
      </c>
      <c r="H67">
        <v>0</v>
      </c>
      <c r="I67">
        <v>0</v>
      </c>
      <c r="J67">
        <v>1</v>
      </c>
    </row>
    <row r="68" spans="1:10" x14ac:dyDescent="0.2">
      <c r="A68" t="s">
        <v>76</v>
      </c>
      <c r="B68">
        <v>0</v>
      </c>
      <c r="C68">
        <v>51</v>
      </c>
      <c r="D68">
        <v>27</v>
      </c>
      <c r="E68">
        <v>16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77</v>
      </c>
      <c r="B69">
        <v>0</v>
      </c>
      <c r="C69">
        <v>33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78</v>
      </c>
      <c r="B70">
        <v>0</v>
      </c>
      <c r="C70">
        <v>15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79</v>
      </c>
      <c r="B71">
        <v>0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80</v>
      </c>
      <c r="B72">
        <v>0</v>
      </c>
      <c r="C72">
        <v>55</v>
      </c>
      <c r="D72">
        <v>0</v>
      </c>
      <c r="E72">
        <v>1</v>
      </c>
      <c r="F72">
        <v>1</v>
      </c>
      <c r="G72">
        <v>0</v>
      </c>
      <c r="H72">
        <v>0</v>
      </c>
      <c r="I72">
        <v>2</v>
      </c>
      <c r="J72">
        <v>0</v>
      </c>
    </row>
    <row r="73" spans="1:10" x14ac:dyDescent="0.2">
      <c r="A73" t="s">
        <v>81</v>
      </c>
      <c r="B73">
        <v>0</v>
      </c>
      <c r="C73">
        <v>31</v>
      </c>
      <c r="D73">
        <v>2</v>
      </c>
      <c r="E73">
        <v>6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82</v>
      </c>
      <c r="B74">
        <v>0</v>
      </c>
      <c r="C74">
        <v>0</v>
      </c>
      <c r="D74">
        <v>0</v>
      </c>
      <c r="E74">
        <v>7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83</v>
      </c>
      <c r="B75">
        <v>0</v>
      </c>
      <c r="C75">
        <v>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84</v>
      </c>
      <c r="B76">
        <v>7</v>
      </c>
      <c r="C76">
        <v>6</v>
      </c>
      <c r="D76">
        <v>9</v>
      </c>
      <c r="E76">
        <v>11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85</v>
      </c>
      <c r="B77">
        <v>0</v>
      </c>
      <c r="C77">
        <v>22</v>
      </c>
      <c r="D77">
        <v>14</v>
      </c>
      <c r="E77">
        <v>12</v>
      </c>
      <c r="F77">
        <v>0</v>
      </c>
      <c r="G77">
        <v>2</v>
      </c>
      <c r="H77">
        <v>0</v>
      </c>
      <c r="I77">
        <v>0</v>
      </c>
      <c r="J77">
        <v>0</v>
      </c>
    </row>
    <row r="78" spans="1:10" x14ac:dyDescent="0.2">
      <c r="A78" t="s">
        <v>86</v>
      </c>
      <c r="B78">
        <v>1</v>
      </c>
      <c r="C78">
        <v>44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x14ac:dyDescent="0.2">
      <c r="B79">
        <v>0</v>
      </c>
      <c r="C79">
        <v>11</v>
      </c>
      <c r="D79">
        <v>4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</row>
    <row r="81" spans="3:3" x14ac:dyDescent="0.2">
      <c r="C81">
        <f>SUM(C2:J79)</f>
        <v>2758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2548-D275-D14A-8422-8C6E09EE7F95}">
  <sheetPr>
    <tabColor theme="3"/>
  </sheetPr>
  <dimension ref="A1"/>
  <sheetViews>
    <sheetView workbookViewId="0">
      <selection activeCell="F29" sqref="F29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2AF3-642F-C145-B927-100E3D666A97}">
  <dimension ref="A1:O79"/>
  <sheetViews>
    <sheetView workbookViewId="0">
      <pane ySplit="2" topLeftCell="A3" activePane="bottomLeft" state="frozen"/>
      <selection pane="bottomLeft" activeCell="N8" sqref="N8"/>
    </sheetView>
  </sheetViews>
  <sheetFormatPr baseColWidth="10" defaultRowHeight="15" x14ac:dyDescent="0.2"/>
  <cols>
    <col min="1" max="1" width="27.5" customWidth="1"/>
    <col min="2" max="2" width="19.1640625" customWidth="1"/>
    <col min="7" max="7" width="2.5" customWidth="1"/>
    <col min="8" max="8" width="19.6640625" customWidth="1"/>
  </cols>
  <sheetData>
    <row r="1" spans="1:15" x14ac:dyDescent="0.2">
      <c r="A1" s="2" t="s">
        <v>87</v>
      </c>
      <c r="B1" s="2"/>
      <c r="C1" s="2"/>
      <c r="D1" s="2"/>
      <c r="E1" s="2"/>
      <c r="F1" s="2"/>
      <c r="G1" s="4"/>
      <c r="H1" s="2" t="s">
        <v>93</v>
      </c>
      <c r="I1" s="2"/>
      <c r="J1" s="2"/>
      <c r="K1" s="2"/>
      <c r="L1" s="2"/>
    </row>
    <row r="2" spans="1:15" x14ac:dyDescent="0.2">
      <c r="A2" s="3" t="s">
        <v>0</v>
      </c>
      <c r="B2" s="3" t="s">
        <v>88</v>
      </c>
      <c r="C2" s="3" t="s">
        <v>89</v>
      </c>
      <c r="D2" s="3" t="s">
        <v>90</v>
      </c>
      <c r="E2" s="3" t="s">
        <v>91</v>
      </c>
      <c r="F2" s="3" t="s">
        <v>92</v>
      </c>
      <c r="G2" s="3"/>
      <c r="H2" s="3" t="str">
        <f>A2</f>
        <v>COMMUNITY</v>
      </c>
      <c r="I2" s="3" t="s">
        <v>89</v>
      </c>
      <c r="J2" s="3" t="s">
        <v>90</v>
      </c>
      <c r="K2" s="3" t="s">
        <v>91</v>
      </c>
      <c r="L2" s="3" t="s">
        <v>92</v>
      </c>
    </row>
    <row r="3" spans="1:15" x14ac:dyDescent="0.2">
      <c r="A3" t="str">
        <f>Sheet1!A2</f>
        <v>ALBANY PARK</v>
      </c>
      <c r="B3">
        <f>SUM(Sheet1!B2:J2)</f>
        <v>40</v>
      </c>
      <c r="C3">
        <f>Sheet1!C2+Sheet1!G2</f>
        <v>10</v>
      </c>
      <c r="D3">
        <f>Sheet1!D2</f>
        <v>12</v>
      </c>
      <c r="E3">
        <f>Sheet1!H2+Sheet1!E2</f>
        <v>11</v>
      </c>
      <c r="F3">
        <f>B3-SUM(C3:E3)</f>
        <v>7</v>
      </c>
      <c r="H3" t="str">
        <f>A3</f>
        <v>ALBANY PARK</v>
      </c>
      <c r="I3" s="5">
        <f>(C3/$B3)</f>
        <v>0.25</v>
      </c>
      <c r="J3" s="5">
        <f>(D3/$B3)</f>
        <v>0.3</v>
      </c>
      <c r="K3" s="5">
        <f>(E3/$B3)</f>
        <v>0.27500000000000002</v>
      </c>
      <c r="L3" s="5">
        <f>(F3/$B3)</f>
        <v>0.17499999999999999</v>
      </c>
      <c r="N3" s="6"/>
      <c r="O3" s="5"/>
    </row>
    <row r="4" spans="1:15" x14ac:dyDescent="0.2">
      <c r="A4" t="str">
        <f>Sheet1!A3</f>
        <v>ARCHER HEIGHTS</v>
      </c>
      <c r="B4">
        <f>SUM(Sheet1!B3:J3)</f>
        <v>1</v>
      </c>
      <c r="C4">
        <f>Sheet1!C3+Sheet1!G3</f>
        <v>0</v>
      </c>
      <c r="D4">
        <f>Sheet1!D3</f>
        <v>0</v>
      </c>
      <c r="E4">
        <f>Sheet1!H3+Sheet1!E3</f>
        <v>1</v>
      </c>
      <c r="F4">
        <f t="shared" ref="F4:F67" si="0">B4-SUM(C4:E4)</f>
        <v>0</v>
      </c>
      <c r="H4" t="str">
        <f t="shared" ref="H4:H67" si="1">A4</f>
        <v>ARCHER HEIGHTS</v>
      </c>
      <c r="I4" s="5">
        <f t="shared" ref="I4:K67" si="2">(C4/$B4)</f>
        <v>0</v>
      </c>
      <c r="J4" s="5">
        <f>(D4/$B4)</f>
        <v>0</v>
      </c>
      <c r="K4" s="5">
        <f>(E4/$B4)</f>
        <v>1</v>
      </c>
      <c r="L4" s="5">
        <f t="shared" ref="L4:L67" si="3">(F4/$B4)</f>
        <v>0</v>
      </c>
      <c r="N4" s="7"/>
      <c r="O4" s="5"/>
    </row>
    <row r="5" spans="1:15" x14ac:dyDescent="0.2">
      <c r="A5" t="str">
        <f>Sheet1!A4</f>
        <v>ARMOUR SQUARE</v>
      </c>
      <c r="B5">
        <f>SUM(Sheet1!B4:J4)</f>
        <v>3</v>
      </c>
      <c r="C5">
        <f>Sheet1!C4+Sheet1!G4</f>
        <v>1</v>
      </c>
      <c r="D5">
        <f>Sheet1!D4</f>
        <v>2</v>
      </c>
      <c r="E5">
        <f>Sheet1!H4+Sheet1!E4</f>
        <v>0</v>
      </c>
      <c r="F5">
        <f t="shared" si="0"/>
        <v>0</v>
      </c>
      <c r="H5" t="str">
        <f t="shared" si="1"/>
        <v>ARMOUR SQUARE</v>
      </c>
      <c r="I5" s="5">
        <f t="shared" si="2"/>
        <v>0.33333333333333331</v>
      </c>
      <c r="J5" s="5">
        <f>(D5/$B5)</f>
        <v>0.66666666666666663</v>
      </c>
      <c r="K5" s="5">
        <f>(E5/$B5)</f>
        <v>0</v>
      </c>
      <c r="L5" s="5">
        <f t="shared" si="3"/>
        <v>0</v>
      </c>
      <c r="N5" s="6"/>
      <c r="O5" s="5"/>
    </row>
    <row r="6" spans="1:15" x14ac:dyDescent="0.2">
      <c r="A6" t="str">
        <f>Sheet1!A5</f>
        <v>ASHBURN</v>
      </c>
      <c r="B6">
        <f>SUM(Sheet1!B5:J5)</f>
        <v>10</v>
      </c>
      <c r="C6">
        <f>Sheet1!C5+Sheet1!G5</f>
        <v>8</v>
      </c>
      <c r="D6">
        <f>Sheet1!D5</f>
        <v>1</v>
      </c>
      <c r="E6">
        <f>Sheet1!H5+Sheet1!E5</f>
        <v>1</v>
      </c>
      <c r="F6">
        <f t="shared" si="0"/>
        <v>0</v>
      </c>
      <c r="H6" t="str">
        <f t="shared" si="1"/>
        <v>ASHBURN</v>
      </c>
      <c r="I6" s="5">
        <f t="shared" si="2"/>
        <v>0.8</v>
      </c>
      <c r="J6" s="5">
        <f>(D6/$B6)</f>
        <v>0.1</v>
      </c>
      <c r="K6" s="5">
        <f>(E6/$B6)</f>
        <v>0.1</v>
      </c>
      <c r="L6" s="5">
        <f t="shared" si="3"/>
        <v>0</v>
      </c>
      <c r="N6" s="6"/>
      <c r="O6" s="5"/>
    </row>
    <row r="7" spans="1:15" x14ac:dyDescent="0.2">
      <c r="A7" t="str">
        <f>Sheet1!A6</f>
        <v>AUBURN GRESHAM</v>
      </c>
      <c r="B7">
        <f>SUM(Sheet1!B6:J6)</f>
        <v>77</v>
      </c>
      <c r="C7">
        <f>Sheet1!C6+Sheet1!G6</f>
        <v>70</v>
      </c>
      <c r="D7">
        <f>Sheet1!D6</f>
        <v>6</v>
      </c>
      <c r="E7">
        <f>Sheet1!H6+Sheet1!E6</f>
        <v>1</v>
      </c>
      <c r="F7">
        <f t="shared" si="0"/>
        <v>0</v>
      </c>
      <c r="H7" t="str">
        <f t="shared" si="1"/>
        <v>AUBURN GRESHAM</v>
      </c>
      <c r="I7" s="5">
        <f t="shared" si="2"/>
        <v>0.90909090909090906</v>
      </c>
      <c r="J7" s="5">
        <f>(D7/$B7)</f>
        <v>7.792207792207792E-2</v>
      </c>
      <c r="K7" s="5">
        <f>(E7/$B7)</f>
        <v>1.2987012987012988E-2</v>
      </c>
      <c r="L7" s="5">
        <f t="shared" si="3"/>
        <v>0</v>
      </c>
      <c r="N7" s="6"/>
      <c r="O7" s="5"/>
    </row>
    <row r="8" spans="1:15" x14ac:dyDescent="0.2">
      <c r="A8" t="str">
        <f>Sheet1!A7</f>
        <v>AUSTIN</v>
      </c>
      <c r="B8">
        <f>SUM(Sheet1!B7:J7)</f>
        <v>179</v>
      </c>
      <c r="C8">
        <f>Sheet1!C7+Sheet1!G7</f>
        <v>170</v>
      </c>
      <c r="D8">
        <f>Sheet1!D7</f>
        <v>1</v>
      </c>
      <c r="E8">
        <f>Sheet1!H7+Sheet1!E7</f>
        <v>6</v>
      </c>
      <c r="F8">
        <f t="shared" si="0"/>
        <v>2</v>
      </c>
      <c r="H8" t="str">
        <f t="shared" si="1"/>
        <v>AUSTIN</v>
      </c>
      <c r="I8" s="5">
        <f t="shared" si="2"/>
        <v>0.94972067039106145</v>
      </c>
      <c r="J8" s="5">
        <f>(D8/$B8)</f>
        <v>5.5865921787709499E-3</v>
      </c>
      <c r="K8" s="5">
        <f>(E8/$B8)</f>
        <v>3.3519553072625698E-2</v>
      </c>
      <c r="L8" s="5">
        <f t="shared" si="3"/>
        <v>1.11731843575419E-2</v>
      </c>
      <c r="N8" s="6"/>
      <c r="O8" s="5"/>
    </row>
    <row r="9" spans="1:15" x14ac:dyDescent="0.2">
      <c r="A9" t="str">
        <f>Sheet1!A8</f>
        <v>AVALON PARK</v>
      </c>
      <c r="B9">
        <f>SUM(Sheet1!B8:J8)</f>
        <v>19</v>
      </c>
      <c r="C9">
        <f>Sheet1!C8+Sheet1!G8</f>
        <v>19</v>
      </c>
      <c r="D9">
        <f>Sheet1!D8</f>
        <v>0</v>
      </c>
      <c r="E9">
        <f>Sheet1!H8+Sheet1!E8</f>
        <v>0</v>
      </c>
      <c r="F9">
        <f t="shared" si="0"/>
        <v>0</v>
      </c>
      <c r="H9" t="str">
        <f t="shared" si="1"/>
        <v>AVALON PARK</v>
      </c>
      <c r="I9" s="5">
        <f t="shared" si="2"/>
        <v>1</v>
      </c>
      <c r="J9" s="5">
        <f>(D9/$B9)</f>
        <v>0</v>
      </c>
      <c r="K9" s="5">
        <f>(E9/$B9)</f>
        <v>0</v>
      </c>
      <c r="L9" s="5">
        <f t="shared" si="3"/>
        <v>0</v>
      </c>
      <c r="N9" s="6"/>
      <c r="O9" s="5"/>
    </row>
    <row r="10" spans="1:15" x14ac:dyDescent="0.2">
      <c r="A10" t="str">
        <f>Sheet1!A9</f>
        <v>AVONDALE</v>
      </c>
      <c r="B10">
        <f>SUM(Sheet1!B9:J9)</f>
        <v>23</v>
      </c>
      <c r="C10">
        <f>Sheet1!C9+Sheet1!G9</f>
        <v>7</v>
      </c>
      <c r="D10">
        <f>Sheet1!D9</f>
        <v>1</v>
      </c>
      <c r="E10">
        <f>Sheet1!H9+Sheet1!E9</f>
        <v>15</v>
      </c>
      <c r="F10">
        <f t="shared" si="0"/>
        <v>0</v>
      </c>
      <c r="H10" t="str">
        <f t="shared" si="1"/>
        <v>AVONDALE</v>
      </c>
      <c r="I10" s="5">
        <f t="shared" si="2"/>
        <v>0.30434782608695654</v>
      </c>
      <c r="J10" s="5">
        <f>(D10/$B10)</f>
        <v>4.3478260869565216E-2</v>
      </c>
      <c r="K10" s="5">
        <f>(E10/$B10)</f>
        <v>0.65217391304347827</v>
      </c>
      <c r="L10" s="5">
        <f t="shared" si="3"/>
        <v>0</v>
      </c>
      <c r="N10" s="6"/>
      <c r="O10" s="5"/>
    </row>
    <row r="11" spans="1:15" x14ac:dyDescent="0.2">
      <c r="A11" t="str">
        <f>Sheet1!A10</f>
        <v>BELMONT CRAGIN</v>
      </c>
      <c r="B11">
        <f>SUM(Sheet1!B10:J10)</f>
        <v>57</v>
      </c>
      <c r="C11">
        <f>Sheet1!C10+Sheet1!G10</f>
        <v>13</v>
      </c>
      <c r="D11">
        <f>Sheet1!D10</f>
        <v>7</v>
      </c>
      <c r="E11">
        <f>Sheet1!H10+Sheet1!E10</f>
        <v>37</v>
      </c>
      <c r="F11">
        <f t="shared" si="0"/>
        <v>0</v>
      </c>
      <c r="H11" t="str">
        <f t="shared" si="1"/>
        <v>BELMONT CRAGIN</v>
      </c>
      <c r="I11" s="5">
        <f t="shared" si="2"/>
        <v>0.22807017543859648</v>
      </c>
      <c r="J11" s="5">
        <f>(D11/$B11)</f>
        <v>0.12280701754385964</v>
      </c>
      <c r="K11" s="5">
        <f>(E11/$B11)</f>
        <v>0.64912280701754388</v>
      </c>
      <c r="L11" s="5">
        <f t="shared" si="3"/>
        <v>0</v>
      </c>
      <c r="N11" s="6"/>
      <c r="O11" s="5"/>
    </row>
    <row r="12" spans="1:15" x14ac:dyDescent="0.2">
      <c r="A12" t="str">
        <f>Sheet1!A11</f>
        <v>BEVERLY</v>
      </c>
      <c r="B12">
        <f>SUM(Sheet1!B11:J11)</f>
        <v>1</v>
      </c>
      <c r="C12">
        <f>Sheet1!C11+Sheet1!G11</f>
        <v>1</v>
      </c>
      <c r="D12">
        <f>Sheet1!D11</f>
        <v>0</v>
      </c>
      <c r="E12">
        <f>Sheet1!H11+Sheet1!E11</f>
        <v>0</v>
      </c>
      <c r="F12">
        <f t="shared" si="0"/>
        <v>0</v>
      </c>
      <c r="H12" t="str">
        <f t="shared" si="1"/>
        <v>BEVERLY</v>
      </c>
      <c r="I12" s="5">
        <f t="shared" si="2"/>
        <v>1</v>
      </c>
      <c r="J12" s="5">
        <f>(D12/$B12)</f>
        <v>0</v>
      </c>
      <c r="K12" s="5">
        <f>(E12/$B12)</f>
        <v>0</v>
      </c>
      <c r="L12" s="5">
        <f t="shared" si="3"/>
        <v>0</v>
      </c>
      <c r="N12" s="6"/>
      <c r="O12" s="5"/>
    </row>
    <row r="13" spans="1:15" x14ac:dyDescent="0.2">
      <c r="A13" t="str">
        <f>Sheet1!A12</f>
        <v>BRIDGEPORT</v>
      </c>
      <c r="B13">
        <f>SUM(Sheet1!B12:J12)</f>
        <v>7</v>
      </c>
      <c r="C13">
        <f>Sheet1!C12+Sheet1!G12</f>
        <v>5</v>
      </c>
      <c r="D13">
        <f>Sheet1!D12</f>
        <v>2</v>
      </c>
      <c r="E13">
        <f>Sheet1!H12+Sheet1!E12</f>
        <v>0</v>
      </c>
      <c r="F13">
        <f t="shared" si="0"/>
        <v>0</v>
      </c>
      <c r="H13" t="str">
        <f t="shared" si="1"/>
        <v>BRIDGEPORT</v>
      </c>
      <c r="I13" s="5">
        <f t="shared" si="2"/>
        <v>0.7142857142857143</v>
      </c>
      <c r="J13" s="5">
        <f>(D13/$B13)</f>
        <v>0.2857142857142857</v>
      </c>
      <c r="K13" s="5">
        <f>(E13/$B13)</f>
        <v>0</v>
      </c>
      <c r="L13" s="5">
        <f t="shared" si="3"/>
        <v>0</v>
      </c>
      <c r="N13" s="6"/>
      <c r="O13" s="5"/>
    </row>
    <row r="14" spans="1:15" x14ac:dyDescent="0.2">
      <c r="A14" t="str">
        <f>Sheet1!A13</f>
        <v>BRIGHTON PARK</v>
      </c>
      <c r="B14">
        <f>SUM(Sheet1!B13:J13)</f>
        <v>9</v>
      </c>
      <c r="C14">
        <f>Sheet1!C13+Sheet1!G13</f>
        <v>0</v>
      </c>
      <c r="D14">
        <f>Sheet1!D13</f>
        <v>2</v>
      </c>
      <c r="E14">
        <f>Sheet1!H13+Sheet1!E13</f>
        <v>7</v>
      </c>
      <c r="F14">
        <f t="shared" si="0"/>
        <v>0</v>
      </c>
      <c r="H14" t="str">
        <f t="shared" si="1"/>
        <v>BRIGHTON PARK</v>
      </c>
      <c r="I14" s="5">
        <f t="shared" si="2"/>
        <v>0</v>
      </c>
      <c r="J14" s="5">
        <f>(D14/$B14)</f>
        <v>0.22222222222222221</v>
      </c>
      <c r="K14" s="5">
        <f>(E14/$B14)</f>
        <v>0.77777777777777779</v>
      </c>
      <c r="L14" s="5">
        <f t="shared" si="3"/>
        <v>0</v>
      </c>
      <c r="N14" s="6"/>
      <c r="O14" s="5"/>
    </row>
    <row r="15" spans="1:15" x14ac:dyDescent="0.2">
      <c r="A15" t="str">
        <f>Sheet1!A14</f>
        <v>BURNSIDE</v>
      </c>
      <c r="B15">
        <f>SUM(Sheet1!B14:J14)</f>
        <v>2</v>
      </c>
      <c r="C15">
        <f>Sheet1!C14+Sheet1!G14</f>
        <v>2</v>
      </c>
      <c r="D15">
        <f>Sheet1!D14</f>
        <v>0</v>
      </c>
      <c r="E15">
        <f>Sheet1!H14+Sheet1!E14</f>
        <v>0</v>
      </c>
      <c r="F15">
        <f t="shared" si="0"/>
        <v>0</v>
      </c>
      <c r="H15" t="str">
        <f t="shared" si="1"/>
        <v>BURNSIDE</v>
      </c>
      <c r="I15" s="5">
        <f t="shared" si="2"/>
        <v>1</v>
      </c>
      <c r="J15" s="5">
        <f>(D15/$B15)</f>
        <v>0</v>
      </c>
      <c r="K15" s="5">
        <f>(E15/$B15)</f>
        <v>0</v>
      </c>
      <c r="L15" s="5">
        <f t="shared" si="3"/>
        <v>0</v>
      </c>
      <c r="N15" s="6"/>
      <c r="O15" s="5"/>
    </row>
    <row r="16" spans="1:15" x14ac:dyDescent="0.2">
      <c r="A16" t="str">
        <f>Sheet1!A15</f>
        <v>CALUMET HEIGHTS</v>
      </c>
      <c r="B16">
        <f>SUM(Sheet1!B15:J15)</f>
        <v>15</v>
      </c>
      <c r="C16">
        <f>Sheet1!C15+Sheet1!G15</f>
        <v>15</v>
      </c>
      <c r="D16">
        <f>Sheet1!D15</f>
        <v>0</v>
      </c>
      <c r="E16">
        <f>Sheet1!H15+Sheet1!E15</f>
        <v>0</v>
      </c>
      <c r="F16">
        <f t="shared" si="0"/>
        <v>0</v>
      </c>
      <c r="H16" t="str">
        <f t="shared" si="1"/>
        <v>CALUMET HEIGHTS</v>
      </c>
      <c r="I16" s="5">
        <f t="shared" si="2"/>
        <v>1</v>
      </c>
      <c r="J16" s="5">
        <f>(D16/$B16)</f>
        <v>0</v>
      </c>
      <c r="K16" s="5">
        <f>(E16/$B16)</f>
        <v>0</v>
      </c>
      <c r="L16" s="5">
        <f t="shared" si="3"/>
        <v>0</v>
      </c>
      <c r="N16" s="6"/>
      <c r="O16" s="5"/>
    </row>
    <row r="17" spans="1:15" x14ac:dyDescent="0.2">
      <c r="A17" t="str">
        <f>Sheet1!A16</f>
        <v>CHATHAM</v>
      </c>
      <c r="B17">
        <f>SUM(Sheet1!B16:J16)</f>
        <v>82</v>
      </c>
      <c r="C17">
        <f>Sheet1!C16+Sheet1!G16</f>
        <v>82</v>
      </c>
      <c r="D17">
        <f>Sheet1!D16</f>
        <v>0</v>
      </c>
      <c r="E17">
        <f>Sheet1!H16+Sheet1!E16</f>
        <v>0</v>
      </c>
      <c r="F17">
        <f t="shared" si="0"/>
        <v>0</v>
      </c>
      <c r="H17" t="str">
        <f t="shared" si="1"/>
        <v>CHATHAM</v>
      </c>
      <c r="I17" s="5">
        <f t="shared" si="2"/>
        <v>1</v>
      </c>
      <c r="J17" s="5">
        <f>(D17/$B17)</f>
        <v>0</v>
      </c>
      <c r="K17" s="5">
        <f>(E17/$B17)</f>
        <v>0</v>
      </c>
      <c r="L17" s="5">
        <f t="shared" si="3"/>
        <v>0</v>
      </c>
      <c r="N17" s="6"/>
      <c r="O17" s="5"/>
    </row>
    <row r="18" spans="1:15" x14ac:dyDescent="0.2">
      <c r="A18" t="str">
        <f>Sheet1!A17</f>
        <v>CHICAGO LAWN</v>
      </c>
      <c r="B18">
        <f>SUM(Sheet1!B17:J17)</f>
        <v>43</v>
      </c>
      <c r="C18">
        <f>Sheet1!C17+Sheet1!G17</f>
        <v>18</v>
      </c>
      <c r="D18">
        <f>Sheet1!D17</f>
        <v>3</v>
      </c>
      <c r="E18">
        <f>Sheet1!H17+Sheet1!E17</f>
        <v>22</v>
      </c>
      <c r="F18">
        <f t="shared" si="0"/>
        <v>0</v>
      </c>
      <c r="H18" t="str">
        <f t="shared" si="1"/>
        <v>CHICAGO LAWN</v>
      </c>
      <c r="I18" s="5">
        <f t="shared" si="2"/>
        <v>0.41860465116279072</v>
      </c>
      <c r="J18" s="5">
        <f>(D18/$B18)</f>
        <v>6.9767441860465115E-2</v>
      </c>
      <c r="K18" s="5">
        <f>(E18/$B18)</f>
        <v>0.51162790697674421</v>
      </c>
      <c r="L18" s="5">
        <f t="shared" si="3"/>
        <v>0</v>
      </c>
      <c r="N18" s="6"/>
      <c r="O18" s="5"/>
    </row>
    <row r="19" spans="1:15" x14ac:dyDescent="0.2">
      <c r="A19" t="str">
        <f>Sheet1!A18</f>
        <v>CLEARING</v>
      </c>
      <c r="B19">
        <f>SUM(Sheet1!B18:J18)</f>
        <v>3</v>
      </c>
      <c r="C19">
        <f>Sheet1!C18+Sheet1!G18</f>
        <v>1</v>
      </c>
      <c r="D19">
        <f>Sheet1!D18</f>
        <v>1</v>
      </c>
      <c r="E19">
        <f>Sheet1!H18+Sheet1!E18</f>
        <v>1</v>
      </c>
      <c r="F19">
        <f t="shared" si="0"/>
        <v>0</v>
      </c>
      <c r="H19" t="str">
        <f t="shared" si="1"/>
        <v>CLEARING</v>
      </c>
      <c r="I19" s="5">
        <f t="shared" si="2"/>
        <v>0.33333333333333331</v>
      </c>
      <c r="J19" s="5">
        <f t="shared" si="2"/>
        <v>0.33333333333333331</v>
      </c>
      <c r="K19" s="5">
        <f t="shared" si="2"/>
        <v>0.33333333333333331</v>
      </c>
      <c r="L19" s="5">
        <f t="shared" si="3"/>
        <v>0</v>
      </c>
      <c r="N19" s="6"/>
      <c r="O19" s="5"/>
    </row>
    <row r="20" spans="1:15" x14ac:dyDescent="0.2">
      <c r="A20" t="str">
        <f>Sheet1!A19</f>
        <v>DOUGLAS</v>
      </c>
      <c r="B20">
        <f>SUM(Sheet1!B19:J19)</f>
        <v>13</v>
      </c>
      <c r="C20">
        <f>Sheet1!C19+Sheet1!G19</f>
        <v>11</v>
      </c>
      <c r="D20">
        <f>Sheet1!D19</f>
        <v>0</v>
      </c>
      <c r="E20">
        <f>Sheet1!H19+Sheet1!E19</f>
        <v>2</v>
      </c>
      <c r="F20">
        <f t="shared" si="0"/>
        <v>0</v>
      </c>
      <c r="H20" t="str">
        <f t="shared" si="1"/>
        <v>DOUGLAS</v>
      </c>
      <c r="I20" s="5">
        <f t="shared" si="2"/>
        <v>0.84615384615384615</v>
      </c>
      <c r="J20" s="5">
        <f t="shared" si="2"/>
        <v>0</v>
      </c>
      <c r="K20" s="5">
        <f t="shared" si="2"/>
        <v>0.15384615384615385</v>
      </c>
      <c r="L20" s="5">
        <f t="shared" si="3"/>
        <v>0</v>
      </c>
      <c r="N20" s="6"/>
      <c r="O20" s="5"/>
    </row>
    <row r="21" spans="1:15" x14ac:dyDescent="0.2">
      <c r="A21" t="str">
        <f>Sheet1!A20</f>
        <v>DUNNING</v>
      </c>
      <c r="B21">
        <f>SUM(Sheet1!B20:J20)</f>
        <v>16</v>
      </c>
      <c r="C21">
        <f>Sheet1!C20+Sheet1!G20</f>
        <v>0</v>
      </c>
      <c r="D21">
        <f>Sheet1!D20</f>
        <v>8</v>
      </c>
      <c r="E21">
        <f>Sheet1!H20+Sheet1!E20</f>
        <v>7</v>
      </c>
      <c r="F21">
        <f t="shared" si="0"/>
        <v>1</v>
      </c>
      <c r="H21" t="str">
        <f t="shared" si="1"/>
        <v>DUNNING</v>
      </c>
      <c r="I21" s="5">
        <f t="shared" si="2"/>
        <v>0</v>
      </c>
      <c r="J21" s="5">
        <f t="shared" si="2"/>
        <v>0.5</v>
      </c>
      <c r="K21" s="5">
        <f t="shared" si="2"/>
        <v>0.4375</v>
      </c>
      <c r="L21" s="5">
        <f t="shared" si="3"/>
        <v>6.25E-2</v>
      </c>
      <c r="N21" s="6"/>
      <c r="O21" s="5"/>
    </row>
    <row r="22" spans="1:15" x14ac:dyDescent="0.2">
      <c r="A22" t="str">
        <f>Sheet1!A21</f>
        <v>EAST GARFIELD PARK</v>
      </c>
      <c r="B22">
        <f>SUM(Sheet1!B21:J21)</f>
        <v>61</v>
      </c>
      <c r="C22">
        <f>Sheet1!C21+Sheet1!G21</f>
        <v>58</v>
      </c>
      <c r="D22">
        <f>Sheet1!D21</f>
        <v>1</v>
      </c>
      <c r="E22">
        <f>Sheet1!H21+Sheet1!E21</f>
        <v>2</v>
      </c>
      <c r="F22">
        <f t="shared" si="0"/>
        <v>0</v>
      </c>
      <c r="H22" t="str">
        <f t="shared" si="1"/>
        <v>EAST GARFIELD PARK</v>
      </c>
      <c r="I22" s="5">
        <f t="shared" si="2"/>
        <v>0.95081967213114749</v>
      </c>
      <c r="J22" s="5">
        <f t="shared" si="2"/>
        <v>1.6393442622950821E-2</v>
      </c>
      <c r="K22" s="5">
        <f t="shared" si="2"/>
        <v>3.2786885245901641E-2</v>
      </c>
      <c r="L22" s="5">
        <f t="shared" si="3"/>
        <v>0</v>
      </c>
      <c r="N22" s="6"/>
      <c r="O22" s="5"/>
    </row>
    <row r="23" spans="1:15" x14ac:dyDescent="0.2">
      <c r="A23" t="str">
        <f>Sheet1!A22</f>
        <v>EAST SIDE</v>
      </c>
      <c r="B23">
        <f>SUM(Sheet1!B22:J22)</f>
        <v>8</v>
      </c>
      <c r="C23">
        <f>Sheet1!C22+Sheet1!G22</f>
        <v>0</v>
      </c>
      <c r="D23">
        <f>Sheet1!D22</f>
        <v>1</v>
      </c>
      <c r="E23">
        <f>Sheet1!H22+Sheet1!E22</f>
        <v>6</v>
      </c>
      <c r="F23">
        <f t="shared" si="0"/>
        <v>1</v>
      </c>
      <c r="H23" t="str">
        <f t="shared" si="1"/>
        <v>EAST SIDE</v>
      </c>
      <c r="I23" s="5">
        <f t="shared" si="2"/>
        <v>0</v>
      </c>
      <c r="J23" s="5">
        <f t="shared" si="2"/>
        <v>0.125</v>
      </c>
      <c r="K23" s="5">
        <f t="shared" si="2"/>
        <v>0.75</v>
      </c>
      <c r="L23" s="5">
        <f t="shared" si="3"/>
        <v>0.125</v>
      </c>
      <c r="N23" s="6"/>
      <c r="O23" s="5"/>
    </row>
    <row r="24" spans="1:15" x14ac:dyDescent="0.2">
      <c r="A24" t="str">
        <f>Sheet1!A23</f>
        <v>EDGEWATER</v>
      </c>
      <c r="B24">
        <f>SUM(Sheet1!B23:J23)</f>
        <v>53</v>
      </c>
      <c r="C24">
        <f>Sheet1!C23+Sheet1!G23</f>
        <v>34</v>
      </c>
      <c r="D24">
        <f>Sheet1!D23</f>
        <v>11</v>
      </c>
      <c r="E24">
        <f>Sheet1!H23+Sheet1!E23</f>
        <v>5</v>
      </c>
      <c r="F24">
        <f t="shared" si="0"/>
        <v>3</v>
      </c>
      <c r="H24" t="str">
        <f t="shared" si="1"/>
        <v>EDGEWATER</v>
      </c>
      <c r="I24" s="5">
        <f t="shared" si="2"/>
        <v>0.64150943396226412</v>
      </c>
      <c r="J24" s="5">
        <f t="shared" si="2"/>
        <v>0.20754716981132076</v>
      </c>
      <c r="K24" s="5">
        <f t="shared" si="2"/>
        <v>9.4339622641509441E-2</v>
      </c>
      <c r="L24" s="5">
        <f t="shared" si="3"/>
        <v>5.6603773584905662E-2</v>
      </c>
      <c r="N24" s="6"/>
      <c r="O24" s="5"/>
    </row>
    <row r="25" spans="1:15" x14ac:dyDescent="0.2">
      <c r="A25" t="str">
        <f>Sheet1!A24</f>
        <v>EDISON PARK</v>
      </c>
      <c r="B25">
        <f>SUM(Sheet1!B24:J24)</f>
        <v>6</v>
      </c>
      <c r="C25">
        <f>Sheet1!C24+Sheet1!G24</f>
        <v>0</v>
      </c>
      <c r="D25">
        <f>Sheet1!D24</f>
        <v>3</v>
      </c>
      <c r="E25">
        <f>Sheet1!H24+Sheet1!E24</f>
        <v>0</v>
      </c>
      <c r="F25">
        <f t="shared" si="0"/>
        <v>3</v>
      </c>
      <c r="H25" t="str">
        <f t="shared" si="1"/>
        <v>EDISON PARK</v>
      </c>
      <c r="I25" s="5">
        <f t="shared" si="2"/>
        <v>0</v>
      </c>
      <c r="J25" s="5">
        <f t="shared" si="2"/>
        <v>0.5</v>
      </c>
      <c r="K25" s="5">
        <f t="shared" si="2"/>
        <v>0</v>
      </c>
      <c r="L25" s="5">
        <f t="shared" si="3"/>
        <v>0.5</v>
      </c>
      <c r="N25" s="6"/>
      <c r="O25" s="5"/>
    </row>
    <row r="26" spans="1:15" x14ac:dyDescent="0.2">
      <c r="A26" t="str">
        <f>Sheet1!A25</f>
        <v>ENGLEWOOD</v>
      </c>
      <c r="B26">
        <f>SUM(Sheet1!B25:J25)</f>
        <v>57</v>
      </c>
      <c r="C26">
        <f>Sheet1!C25+Sheet1!G25</f>
        <v>57</v>
      </c>
      <c r="D26">
        <f>Sheet1!D25</f>
        <v>0</v>
      </c>
      <c r="E26">
        <f>Sheet1!H25+Sheet1!E25</f>
        <v>0</v>
      </c>
      <c r="F26">
        <f t="shared" si="0"/>
        <v>0</v>
      </c>
      <c r="H26" t="str">
        <f t="shared" si="1"/>
        <v>ENGLEWOOD</v>
      </c>
      <c r="I26" s="5">
        <f t="shared" si="2"/>
        <v>1</v>
      </c>
      <c r="J26" s="5">
        <f t="shared" si="2"/>
        <v>0</v>
      </c>
      <c r="K26" s="5">
        <f t="shared" si="2"/>
        <v>0</v>
      </c>
      <c r="L26" s="5">
        <f t="shared" si="3"/>
        <v>0</v>
      </c>
      <c r="N26" s="6"/>
      <c r="O26" s="5"/>
    </row>
    <row r="27" spans="1:15" x14ac:dyDescent="0.2">
      <c r="A27" t="str">
        <f>Sheet1!A26</f>
        <v>FOREST GLEN</v>
      </c>
      <c r="B27">
        <f>SUM(Sheet1!B26:J26)</f>
        <v>3</v>
      </c>
      <c r="C27">
        <f>Sheet1!C26+Sheet1!G26</f>
        <v>0</v>
      </c>
      <c r="D27">
        <f>Sheet1!D26</f>
        <v>1</v>
      </c>
      <c r="E27">
        <f>Sheet1!H26+Sheet1!E26</f>
        <v>2</v>
      </c>
      <c r="F27">
        <f t="shared" si="0"/>
        <v>0</v>
      </c>
      <c r="H27" t="str">
        <f t="shared" si="1"/>
        <v>FOREST GLEN</v>
      </c>
      <c r="I27" s="5">
        <f t="shared" si="2"/>
        <v>0</v>
      </c>
      <c r="J27" s="5">
        <f t="shared" si="2"/>
        <v>0.33333333333333331</v>
      </c>
      <c r="K27" s="5">
        <f t="shared" si="2"/>
        <v>0.66666666666666663</v>
      </c>
      <c r="L27" s="5">
        <f t="shared" si="3"/>
        <v>0</v>
      </c>
      <c r="N27" s="6"/>
      <c r="O27" s="5"/>
    </row>
    <row r="28" spans="1:15" x14ac:dyDescent="0.2">
      <c r="A28" t="str">
        <f>Sheet1!A27</f>
        <v>FULLER PARK</v>
      </c>
      <c r="B28">
        <f>SUM(Sheet1!B27:J27)</f>
        <v>30</v>
      </c>
      <c r="C28">
        <f>Sheet1!C27+Sheet1!G27</f>
        <v>30</v>
      </c>
      <c r="D28">
        <f>Sheet1!D27</f>
        <v>0</v>
      </c>
      <c r="E28">
        <f>Sheet1!H27+Sheet1!E27</f>
        <v>0</v>
      </c>
      <c r="F28">
        <f t="shared" si="0"/>
        <v>0</v>
      </c>
      <c r="H28" t="str">
        <f t="shared" si="1"/>
        <v>FULLER PARK</v>
      </c>
      <c r="I28" s="5">
        <f t="shared" si="2"/>
        <v>1</v>
      </c>
      <c r="J28" s="5">
        <f t="shared" si="2"/>
        <v>0</v>
      </c>
      <c r="K28" s="5">
        <f t="shared" si="2"/>
        <v>0</v>
      </c>
      <c r="L28" s="5">
        <f t="shared" si="3"/>
        <v>0</v>
      </c>
      <c r="N28" s="6"/>
      <c r="O28" s="5"/>
    </row>
    <row r="29" spans="1:15" x14ac:dyDescent="0.2">
      <c r="A29" t="str">
        <f>Sheet1!A28</f>
        <v>GAGE PARK</v>
      </c>
      <c r="B29">
        <f>SUM(Sheet1!B28:J28)</f>
        <v>12</v>
      </c>
      <c r="C29">
        <f>Sheet1!C28+Sheet1!G28</f>
        <v>4</v>
      </c>
      <c r="D29">
        <f>Sheet1!D28</f>
        <v>0</v>
      </c>
      <c r="E29">
        <f>Sheet1!H28+Sheet1!E28</f>
        <v>8</v>
      </c>
      <c r="F29">
        <f t="shared" si="0"/>
        <v>0</v>
      </c>
      <c r="H29" t="str">
        <f t="shared" si="1"/>
        <v>GAGE PARK</v>
      </c>
      <c r="I29" s="5">
        <f t="shared" si="2"/>
        <v>0.33333333333333331</v>
      </c>
      <c r="J29" s="5">
        <f t="shared" si="2"/>
        <v>0</v>
      </c>
      <c r="K29" s="5">
        <f t="shared" si="2"/>
        <v>0.66666666666666663</v>
      </c>
      <c r="L29" s="5">
        <f t="shared" si="3"/>
        <v>0</v>
      </c>
      <c r="N29" s="6"/>
      <c r="O29" s="5"/>
    </row>
    <row r="30" spans="1:15" x14ac:dyDescent="0.2">
      <c r="A30" t="str">
        <f>Sheet1!A29</f>
        <v>GARFIELD RIDGE</v>
      </c>
      <c r="B30">
        <f>SUM(Sheet1!B29:J29)</f>
        <v>21</v>
      </c>
      <c r="C30">
        <f>Sheet1!C29+Sheet1!G29</f>
        <v>7</v>
      </c>
      <c r="D30">
        <f>Sheet1!D29</f>
        <v>7</v>
      </c>
      <c r="E30">
        <f>Sheet1!H29+Sheet1!E29</f>
        <v>7</v>
      </c>
      <c r="F30">
        <f t="shared" si="0"/>
        <v>0</v>
      </c>
      <c r="H30" t="str">
        <f t="shared" si="1"/>
        <v>GARFIELD RIDGE</v>
      </c>
      <c r="I30" s="5">
        <f t="shared" si="2"/>
        <v>0.33333333333333331</v>
      </c>
      <c r="J30" s="5">
        <f t="shared" si="2"/>
        <v>0.33333333333333331</v>
      </c>
      <c r="K30" s="5">
        <f t="shared" si="2"/>
        <v>0.33333333333333331</v>
      </c>
      <c r="L30" s="5">
        <f t="shared" si="3"/>
        <v>0</v>
      </c>
      <c r="N30" s="6"/>
      <c r="O30" s="5"/>
    </row>
    <row r="31" spans="1:15" x14ac:dyDescent="0.2">
      <c r="A31" t="str">
        <f>Sheet1!A30</f>
        <v>GRAND BOULEVARD</v>
      </c>
      <c r="B31">
        <f>SUM(Sheet1!B30:J30)</f>
        <v>23</v>
      </c>
      <c r="C31">
        <f>Sheet1!C30+Sheet1!G30</f>
        <v>23</v>
      </c>
      <c r="D31">
        <f>Sheet1!D30</f>
        <v>0</v>
      </c>
      <c r="E31">
        <f>Sheet1!H30+Sheet1!E30</f>
        <v>0</v>
      </c>
      <c r="F31">
        <f t="shared" si="0"/>
        <v>0</v>
      </c>
      <c r="H31" t="str">
        <f t="shared" si="1"/>
        <v>GRAND BOULEVARD</v>
      </c>
      <c r="I31" s="5">
        <f t="shared" si="2"/>
        <v>1</v>
      </c>
      <c r="J31" s="5">
        <f t="shared" si="2"/>
        <v>0</v>
      </c>
      <c r="K31" s="5">
        <f t="shared" si="2"/>
        <v>0</v>
      </c>
      <c r="L31" s="5">
        <f t="shared" si="3"/>
        <v>0</v>
      </c>
      <c r="N31" s="6"/>
      <c r="O31" s="5"/>
    </row>
    <row r="32" spans="1:15" x14ac:dyDescent="0.2">
      <c r="A32" t="str">
        <f>Sheet1!A31</f>
        <v>GREATER GRAND CROSSING</v>
      </c>
      <c r="B32">
        <f>SUM(Sheet1!B31:J31)</f>
        <v>60</v>
      </c>
      <c r="C32">
        <f>Sheet1!C31+Sheet1!G31</f>
        <v>59</v>
      </c>
      <c r="D32">
        <f>Sheet1!D31</f>
        <v>0</v>
      </c>
      <c r="E32">
        <f>Sheet1!H31+Sheet1!E31</f>
        <v>1</v>
      </c>
      <c r="F32">
        <f t="shared" si="0"/>
        <v>0</v>
      </c>
      <c r="H32" t="str">
        <f t="shared" si="1"/>
        <v>GREATER GRAND CROSSING</v>
      </c>
      <c r="I32" s="5">
        <f t="shared" si="2"/>
        <v>0.98333333333333328</v>
      </c>
      <c r="J32" s="5">
        <f t="shared" si="2"/>
        <v>0</v>
      </c>
      <c r="K32" s="5">
        <f t="shared" si="2"/>
        <v>1.6666666666666666E-2</v>
      </c>
      <c r="L32" s="5">
        <f t="shared" si="3"/>
        <v>0</v>
      </c>
      <c r="N32" s="6"/>
      <c r="O32" s="5"/>
    </row>
    <row r="33" spans="1:15" x14ac:dyDescent="0.2">
      <c r="A33" t="str">
        <f>Sheet1!A32</f>
        <v>HEGEWISCH</v>
      </c>
      <c r="B33">
        <f>SUM(Sheet1!B32:J32)</f>
        <v>11</v>
      </c>
      <c r="C33">
        <f>Sheet1!C32+Sheet1!G32</f>
        <v>0</v>
      </c>
      <c r="D33">
        <f>Sheet1!D32</f>
        <v>5</v>
      </c>
      <c r="E33">
        <f>Sheet1!H32+Sheet1!E32</f>
        <v>6</v>
      </c>
      <c r="F33">
        <f t="shared" si="0"/>
        <v>0</v>
      </c>
      <c r="H33" t="str">
        <f t="shared" si="1"/>
        <v>HEGEWISCH</v>
      </c>
      <c r="I33" s="5">
        <f t="shared" si="2"/>
        <v>0</v>
      </c>
      <c r="J33" s="5">
        <f t="shared" si="2"/>
        <v>0.45454545454545453</v>
      </c>
      <c r="K33" s="5">
        <f t="shared" si="2"/>
        <v>0.54545454545454541</v>
      </c>
      <c r="L33" s="5">
        <f t="shared" si="3"/>
        <v>0</v>
      </c>
      <c r="N33" s="6"/>
      <c r="O33" s="5"/>
    </row>
    <row r="34" spans="1:15" x14ac:dyDescent="0.2">
      <c r="A34" t="str">
        <f>Sheet1!A33</f>
        <v>HERMOSA</v>
      </c>
      <c r="B34">
        <f>SUM(Sheet1!B33:J33)</f>
        <v>18</v>
      </c>
      <c r="C34">
        <f>Sheet1!C33+Sheet1!G33</f>
        <v>3</v>
      </c>
      <c r="D34">
        <f>Sheet1!D33</f>
        <v>2</v>
      </c>
      <c r="E34">
        <f>Sheet1!H33+Sheet1!E33</f>
        <v>13</v>
      </c>
      <c r="F34">
        <f t="shared" si="0"/>
        <v>0</v>
      </c>
      <c r="H34" t="str">
        <f t="shared" si="1"/>
        <v>HERMOSA</v>
      </c>
      <c r="I34" s="5">
        <f t="shared" si="2"/>
        <v>0.16666666666666666</v>
      </c>
      <c r="J34" s="5">
        <f t="shared" si="2"/>
        <v>0.1111111111111111</v>
      </c>
      <c r="K34" s="5">
        <f t="shared" si="2"/>
        <v>0.72222222222222221</v>
      </c>
      <c r="L34" s="5">
        <f t="shared" si="3"/>
        <v>0</v>
      </c>
      <c r="N34" s="6"/>
      <c r="O34" s="5"/>
    </row>
    <row r="35" spans="1:15" x14ac:dyDescent="0.2">
      <c r="A35" t="str">
        <f>Sheet1!A34</f>
        <v>HUMBOLDT PARK</v>
      </c>
      <c r="B35">
        <f>SUM(Sheet1!B34:J34)</f>
        <v>57</v>
      </c>
      <c r="C35">
        <f>Sheet1!C34+Sheet1!G34</f>
        <v>42</v>
      </c>
      <c r="D35">
        <f>Sheet1!D34</f>
        <v>7</v>
      </c>
      <c r="E35">
        <f>Sheet1!H34+Sheet1!E34</f>
        <v>8</v>
      </c>
      <c r="F35">
        <f t="shared" si="0"/>
        <v>0</v>
      </c>
      <c r="H35" t="str">
        <f t="shared" si="1"/>
        <v>HUMBOLDT PARK</v>
      </c>
      <c r="I35" s="5">
        <f t="shared" si="2"/>
        <v>0.73684210526315785</v>
      </c>
      <c r="J35" s="5">
        <f t="shared" si="2"/>
        <v>0.12280701754385964</v>
      </c>
      <c r="K35" s="5">
        <f t="shared" si="2"/>
        <v>0.14035087719298245</v>
      </c>
      <c r="L35" s="5">
        <f t="shared" si="3"/>
        <v>0</v>
      </c>
      <c r="N35" s="6"/>
      <c r="O35" s="5"/>
    </row>
    <row r="36" spans="1:15" x14ac:dyDescent="0.2">
      <c r="A36" t="str">
        <f>Sheet1!A35</f>
        <v>HYDE PARK</v>
      </c>
      <c r="B36">
        <f>SUM(Sheet1!B35:J35)</f>
        <v>21</v>
      </c>
      <c r="C36">
        <f>Sheet1!C35+Sheet1!G35</f>
        <v>19</v>
      </c>
      <c r="D36">
        <f>Sheet1!D35</f>
        <v>0</v>
      </c>
      <c r="E36">
        <f>Sheet1!H35+Sheet1!E35</f>
        <v>2</v>
      </c>
      <c r="F36">
        <f t="shared" si="0"/>
        <v>0</v>
      </c>
      <c r="H36" t="str">
        <f t="shared" si="1"/>
        <v>HYDE PARK</v>
      </c>
      <c r="I36" s="5">
        <f t="shared" si="2"/>
        <v>0.90476190476190477</v>
      </c>
      <c r="J36" s="5">
        <f t="shared" si="2"/>
        <v>0</v>
      </c>
      <c r="K36" s="5">
        <f t="shared" si="2"/>
        <v>9.5238095238095233E-2</v>
      </c>
      <c r="L36" s="5">
        <f t="shared" si="3"/>
        <v>0</v>
      </c>
      <c r="N36" s="6"/>
      <c r="O36" s="5"/>
    </row>
    <row r="37" spans="1:15" x14ac:dyDescent="0.2">
      <c r="A37" t="str">
        <f>Sheet1!A36</f>
        <v>IRVING PARK</v>
      </c>
      <c r="B37">
        <f>SUM(Sheet1!B36:J36)</f>
        <v>27</v>
      </c>
      <c r="C37">
        <f>Sheet1!C36+Sheet1!G36</f>
        <v>6</v>
      </c>
      <c r="D37">
        <f>Sheet1!D36</f>
        <v>12</v>
      </c>
      <c r="E37">
        <f>Sheet1!H36+Sheet1!E36</f>
        <v>9</v>
      </c>
      <c r="F37">
        <f t="shared" si="0"/>
        <v>0</v>
      </c>
      <c r="H37" t="str">
        <f t="shared" si="1"/>
        <v>IRVING PARK</v>
      </c>
      <c r="I37" s="5">
        <f t="shared" si="2"/>
        <v>0.22222222222222221</v>
      </c>
      <c r="J37" s="5">
        <f t="shared" si="2"/>
        <v>0.44444444444444442</v>
      </c>
      <c r="K37" s="5">
        <f t="shared" si="2"/>
        <v>0.33333333333333331</v>
      </c>
      <c r="L37" s="5">
        <f t="shared" si="3"/>
        <v>0</v>
      </c>
      <c r="N37" s="6"/>
      <c r="O37" s="5"/>
    </row>
    <row r="38" spans="1:15" x14ac:dyDescent="0.2">
      <c r="A38" t="str">
        <f>Sheet1!A37</f>
        <v>JEFFERSON PARK</v>
      </c>
      <c r="B38">
        <f>SUM(Sheet1!B37:J37)</f>
        <v>17</v>
      </c>
      <c r="C38">
        <f>Sheet1!C37+Sheet1!G37</f>
        <v>5</v>
      </c>
      <c r="D38">
        <f>Sheet1!D37</f>
        <v>10</v>
      </c>
      <c r="E38">
        <f>Sheet1!H37+Sheet1!E37</f>
        <v>0</v>
      </c>
      <c r="F38">
        <f t="shared" si="0"/>
        <v>2</v>
      </c>
      <c r="H38" t="str">
        <f t="shared" si="1"/>
        <v>JEFFERSON PARK</v>
      </c>
      <c r="I38" s="5">
        <f t="shared" si="2"/>
        <v>0.29411764705882354</v>
      </c>
      <c r="J38" s="5">
        <f t="shared" si="2"/>
        <v>0.58823529411764708</v>
      </c>
      <c r="K38" s="5">
        <f t="shared" si="2"/>
        <v>0</v>
      </c>
      <c r="L38" s="5">
        <f t="shared" si="3"/>
        <v>0.11764705882352941</v>
      </c>
      <c r="N38" s="6"/>
      <c r="O38" s="5"/>
    </row>
    <row r="39" spans="1:15" x14ac:dyDescent="0.2">
      <c r="A39" t="str">
        <f>Sheet1!A38</f>
        <v>KENWOOD</v>
      </c>
      <c r="B39">
        <f>SUM(Sheet1!B38:J38)</f>
        <v>14</v>
      </c>
      <c r="C39">
        <f>Sheet1!C38+Sheet1!G38</f>
        <v>14</v>
      </c>
      <c r="D39">
        <f>Sheet1!D38</f>
        <v>0</v>
      </c>
      <c r="E39">
        <f>Sheet1!H38+Sheet1!E38</f>
        <v>0</v>
      </c>
      <c r="F39">
        <f t="shared" si="0"/>
        <v>0</v>
      </c>
      <c r="H39" t="str">
        <f t="shared" si="1"/>
        <v>KENWOOD</v>
      </c>
      <c r="I39" s="5">
        <f t="shared" si="2"/>
        <v>1</v>
      </c>
      <c r="J39" s="5">
        <f t="shared" si="2"/>
        <v>0</v>
      </c>
      <c r="K39" s="5">
        <f t="shared" si="2"/>
        <v>0</v>
      </c>
      <c r="L39" s="5">
        <f t="shared" si="3"/>
        <v>0</v>
      </c>
      <c r="N39" s="6"/>
      <c r="O39" s="5"/>
    </row>
    <row r="40" spans="1:15" x14ac:dyDescent="0.2">
      <c r="A40" t="str">
        <f>Sheet1!A39</f>
        <v>LAKE VIEW</v>
      </c>
      <c r="B40">
        <f>SUM(Sheet1!B39:J39)</f>
        <v>87</v>
      </c>
      <c r="C40">
        <f>Sheet1!C39+Sheet1!G39</f>
        <v>39</v>
      </c>
      <c r="D40">
        <f>Sheet1!D39</f>
        <v>35</v>
      </c>
      <c r="E40">
        <f>Sheet1!H39+Sheet1!E39</f>
        <v>12</v>
      </c>
      <c r="F40">
        <f t="shared" si="0"/>
        <v>1</v>
      </c>
      <c r="H40" t="str">
        <f t="shared" si="1"/>
        <v>LAKE VIEW</v>
      </c>
      <c r="I40" s="5">
        <f t="shared" si="2"/>
        <v>0.44827586206896552</v>
      </c>
      <c r="J40" s="5">
        <f t="shared" si="2"/>
        <v>0.40229885057471265</v>
      </c>
      <c r="K40" s="5">
        <f t="shared" si="2"/>
        <v>0.13793103448275862</v>
      </c>
      <c r="L40" s="5">
        <f t="shared" si="3"/>
        <v>1.1494252873563218E-2</v>
      </c>
      <c r="N40" s="6"/>
      <c r="O40" s="5"/>
    </row>
    <row r="41" spans="1:15" x14ac:dyDescent="0.2">
      <c r="A41" t="str">
        <f>Sheet1!A40</f>
        <v>LINCOLN PARK</v>
      </c>
      <c r="B41">
        <f>SUM(Sheet1!B40:J40)</f>
        <v>26</v>
      </c>
      <c r="C41">
        <f>Sheet1!C40+Sheet1!G40</f>
        <v>9</v>
      </c>
      <c r="D41">
        <f>Sheet1!D40</f>
        <v>14</v>
      </c>
      <c r="E41">
        <f>Sheet1!H40+Sheet1!E40</f>
        <v>1</v>
      </c>
      <c r="F41">
        <f t="shared" si="0"/>
        <v>2</v>
      </c>
      <c r="H41" t="str">
        <f t="shared" si="1"/>
        <v>LINCOLN PARK</v>
      </c>
      <c r="I41" s="5">
        <f t="shared" si="2"/>
        <v>0.34615384615384615</v>
      </c>
      <c r="J41" s="5">
        <f t="shared" si="2"/>
        <v>0.53846153846153844</v>
      </c>
      <c r="K41" s="5">
        <f t="shared" si="2"/>
        <v>3.8461538461538464E-2</v>
      </c>
      <c r="L41" s="5">
        <f t="shared" si="3"/>
        <v>7.6923076923076927E-2</v>
      </c>
      <c r="N41" s="6"/>
      <c r="O41" s="5"/>
    </row>
    <row r="42" spans="1:15" x14ac:dyDescent="0.2">
      <c r="A42" t="str">
        <f>Sheet1!A41</f>
        <v>LINCOLN SQUARE</v>
      </c>
      <c r="B42">
        <f>SUM(Sheet1!B41:J41)</f>
        <v>23</v>
      </c>
      <c r="C42">
        <f>Sheet1!C41+Sheet1!G41</f>
        <v>10</v>
      </c>
      <c r="D42">
        <f>Sheet1!D41</f>
        <v>9</v>
      </c>
      <c r="E42">
        <f>Sheet1!H41+Sheet1!E41</f>
        <v>3</v>
      </c>
      <c r="F42">
        <f t="shared" si="0"/>
        <v>1</v>
      </c>
      <c r="H42" t="str">
        <f t="shared" si="1"/>
        <v>LINCOLN SQUARE</v>
      </c>
      <c r="I42" s="5">
        <f t="shared" si="2"/>
        <v>0.43478260869565216</v>
      </c>
      <c r="J42" s="5">
        <f t="shared" si="2"/>
        <v>0.39130434782608697</v>
      </c>
      <c r="K42" s="5">
        <f t="shared" si="2"/>
        <v>0.13043478260869565</v>
      </c>
      <c r="L42" s="5">
        <f t="shared" si="3"/>
        <v>4.3478260869565216E-2</v>
      </c>
      <c r="N42" s="6"/>
      <c r="O42" s="5"/>
    </row>
    <row r="43" spans="1:15" x14ac:dyDescent="0.2">
      <c r="A43" t="str">
        <f>Sheet1!A42</f>
        <v>LOGAN SQUARE</v>
      </c>
      <c r="B43">
        <f>SUM(Sheet1!B42:J42)</f>
        <v>32</v>
      </c>
      <c r="C43">
        <f>Sheet1!C42+Sheet1!G42</f>
        <v>7</v>
      </c>
      <c r="D43">
        <f>Sheet1!D42</f>
        <v>11</v>
      </c>
      <c r="E43">
        <f>Sheet1!H42+Sheet1!E42</f>
        <v>13</v>
      </c>
      <c r="F43">
        <f t="shared" si="0"/>
        <v>1</v>
      </c>
      <c r="H43" t="str">
        <f t="shared" si="1"/>
        <v>LOGAN SQUARE</v>
      </c>
      <c r="I43" s="5">
        <f t="shared" si="2"/>
        <v>0.21875</v>
      </c>
      <c r="J43" s="5">
        <f t="shared" si="2"/>
        <v>0.34375</v>
      </c>
      <c r="K43" s="5">
        <f t="shared" si="2"/>
        <v>0.40625</v>
      </c>
      <c r="L43" s="5">
        <f t="shared" si="3"/>
        <v>3.125E-2</v>
      </c>
      <c r="N43" s="6"/>
      <c r="O43" s="5"/>
    </row>
    <row r="44" spans="1:15" x14ac:dyDescent="0.2">
      <c r="A44" t="str">
        <f>Sheet1!A43</f>
        <v>LOOP</v>
      </c>
      <c r="B44">
        <f>SUM(Sheet1!B43:J43)</f>
        <v>80</v>
      </c>
      <c r="C44">
        <f>Sheet1!C43+Sheet1!G43</f>
        <v>68</v>
      </c>
      <c r="D44">
        <f>Sheet1!D43</f>
        <v>11</v>
      </c>
      <c r="E44">
        <f>Sheet1!H43+Sheet1!E43</f>
        <v>0</v>
      </c>
      <c r="F44">
        <f t="shared" si="0"/>
        <v>1</v>
      </c>
      <c r="H44" t="str">
        <f t="shared" si="1"/>
        <v>LOOP</v>
      </c>
      <c r="I44" s="5">
        <f t="shared" si="2"/>
        <v>0.85</v>
      </c>
      <c r="J44" s="5">
        <f t="shared" si="2"/>
        <v>0.13750000000000001</v>
      </c>
      <c r="K44" s="5">
        <f t="shared" si="2"/>
        <v>0</v>
      </c>
      <c r="L44" s="5">
        <f t="shared" si="3"/>
        <v>1.2500000000000001E-2</v>
      </c>
      <c r="N44" s="6"/>
      <c r="O44" s="5"/>
    </row>
    <row r="45" spans="1:15" x14ac:dyDescent="0.2">
      <c r="A45" t="str">
        <f>Sheet1!A44</f>
        <v>LOWER WEST SIDE</v>
      </c>
      <c r="B45">
        <f>SUM(Sheet1!B44:J44)</f>
        <v>11</v>
      </c>
      <c r="C45">
        <f>Sheet1!C44+Sheet1!G44</f>
        <v>1</v>
      </c>
      <c r="D45">
        <f>Sheet1!D44</f>
        <v>2</v>
      </c>
      <c r="E45">
        <f>Sheet1!H44+Sheet1!E44</f>
        <v>8</v>
      </c>
      <c r="F45">
        <f t="shared" si="0"/>
        <v>0</v>
      </c>
      <c r="H45" t="str">
        <f t="shared" si="1"/>
        <v>LOWER WEST SIDE</v>
      </c>
      <c r="I45" s="5">
        <f t="shared" si="2"/>
        <v>9.0909090909090912E-2</v>
      </c>
      <c r="J45" s="5">
        <f t="shared" si="2"/>
        <v>0.18181818181818182</v>
      </c>
      <c r="K45" s="5">
        <f t="shared" si="2"/>
        <v>0.72727272727272729</v>
      </c>
      <c r="L45" s="5">
        <f t="shared" si="3"/>
        <v>0</v>
      </c>
      <c r="N45" s="6"/>
      <c r="O45" s="5"/>
    </row>
    <row r="46" spans="1:15" x14ac:dyDescent="0.2">
      <c r="A46" t="str">
        <f>Sheet1!A45</f>
        <v>MCKINLEY PARK</v>
      </c>
      <c r="B46">
        <f>SUM(Sheet1!B45:J45)</f>
        <v>13</v>
      </c>
      <c r="C46">
        <f>Sheet1!C45+Sheet1!G45</f>
        <v>3</v>
      </c>
      <c r="D46">
        <f>Sheet1!D45</f>
        <v>3</v>
      </c>
      <c r="E46">
        <f>Sheet1!H45+Sheet1!E45</f>
        <v>7</v>
      </c>
      <c r="F46">
        <f t="shared" si="0"/>
        <v>0</v>
      </c>
      <c r="H46" t="str">
        <f t="shared" si="1"/>
        <v>MCKINLEY PARK</v>
      </c>
      <c r="I46" s="5">
        <f t="shared" si="2"/>
        <v>0.23076923076923078</v>
      </c>
      <c r="J46" s="5">
        <f t="shared" si="2"/>
        <v>0.23076923076923078</v>
      </c>
      <c r="K46" s="5">
        <f t="shared" si="2"/>
        <v>0.53846153846153844</v>
      </c>
      <c r="L46" s="5">
        <f t="shared" si="3"/>
        <v>0</v>
      </c>
      <c r="N46" s="6"/>
      <c r="O46" s="5"/>
    </row>
    <row r="47" spans="1:15" x14ac:dyDescent="0.2">
      <c r="A47" t="str">
        <f>Sheet1!A46</f>
        <v>MONTCLARE</v>
      </c>
      <c r="B47">
        <f>SUM(Sheet1!B46:J46)</f>
        <v>10</v>
      </c>
      <c r="C47">
        <f>Sheet1!C46+Sheet1!G46</f>
        <v>0</v>
      </c>
      <c r="D47">
        <f>Sheet1!D46</f>
        <v>2</v>
      </c>
      <c r="E47">
        <f>Sheet1!H46+Sheet1!E46</f>
        <v>8</v>
      </c>
      <c r="F47">
        <f t="shared" si="0"/>
        <v>0</v>
      </c>
      <c r="H47" t="str">
        <f t="shared" si="1"/>
        <v>MONTCLARE</v>
      </c>
      <c r="I47" s="5">
        <f t="shared" si="2"/>
        <v>0</v>
      </c>
      <c r="J47" s="5">
        <f t="shared" si="2"/>
        <v>0.2</v>
      </c>
      <c r="K47" s="5">
        <f t="shared" si="2"/>
        <v>0.8</v>
      </c>
      <c r="L47" s="5">
        <f t="shared" si="3"/>
        <v>0</v>
      </c>
      <c r="N47" s="6"/>
      <c r="O47" s="5"/>
    </row>
    <row r="48" spans="1:15" x14ac:dyDescent="0.2">
      <c r="A48" t="str">
        <f>Sheet1!A47</f>
        <v>MORGAN PARK</v>
      </c>
      <c r="B48">
        <f>SUM(Sheet1!B47:J47)</f>
        <v>28</v>
      </c>
      <c r="C48">
        <f>Sheet1!C47+Sheet1!G47</f>
        <v>28</v>
      </c>
      <c r="D48">
        <f>Sheet1!D47</f>
        <v>0</v>
      </c>
      <c r="E48">
        <f>Sheet1!H47+Sheet1!E47</f>
        <v>0</v>
      </c>
      <c r="F48">
        <f t="shared" si="0"/>
        <v>0</v>
      </c>
      <c r="H48" t="str">
        <f t="shared" si="1"/>
        <v>MORGAN PARK</v>
      </c>
      <c r="I48" s="5">
        <f t="shared" si="2"/>
        <v>1</v>
      </c>
      <c r="J48" s="5">
        <f t="shared" si="2"/>
        <v>0</v>
      </c>
      <c r="K48" s="5">
        <f t="shared" si="2"/>
        <v>0</v>
      </c>
      <c r="L48" s="5">
        <f t="shared" si="3"/>
        <v>0</v>
      </c>
      <c r="N48" s="6"/>
      <c r="O48" s="5"/>
    </row>
    <row r="49" spans="1:15" x14ac:dyDescent="0.2">
      <c r="A49" t="str">
        <f>Sheet1!A48</f>
        <v>MOUNT GREENWOOD</v>
      </c>
      <c r="B49">
        <f>SUM(Sheet1!B48:J48)</f>
        <v>5</v>
      </c>
      <c r="C49">
        <f>Sheet1!C48+Sheet1!G48</f>
        <v>2</v>
      </c>
      <c r="D49">
        <f>Sheet1!D48</f>
        <v>2</v>
      </c>
      <c r="E49">
        <f>Sheet1!H48+Sheet1!E48</f>
        <v>1</v>
      </c>
      <c r="F49">
        <f t="shared" si="0"/>
        <v>0</v>
      </c>
      <c r="H49" t="str">
        <f t="shared" si="1"/>
        <v>MOUNT GREENWOOD</v>
      </c>
      <c r="I49" s="5">
        <f t="shared" si="2"/>
        <v>0.4</v>
      </c>
      <c r="J49" s="5">
        <f t="shared" si="2"/>
        <v>0.4</v>
      </c>
      <c r="K49" s="5">
        <f t="shared" si="2"/>
        <v>0.2</v>
      </c>
      <c r="L49" s="5">
        <f t="shared" si="3"/>
        <v>0</v>
      </c>
      <c r="N49" s="6"/>
      <c r="O49" s="5"/>
    </row>
    <row r="50" spans="1:15" x14ac:dyDescent="0.2">
      <c r="A50" t="str">
        <f>Sheet1!A49</f>
        <v>NEAR NORTH SIDE</v>
      </c>
      <c r="B50">
        <f>SUM(Sheet1!B49:J49)</f>
        <v>119</v>
      </c>
      <c r="C50">
        <f>Sheet1!C49+Sheet1!G49</f>
        <v>70</v>
      </c>
      <c r="D50">
        <f>Sheet1!D49</f>
        <v>37</v>
      </c>
      <c r="E50">
        <f>Sheet1!H49+Sheet1!E49</f>
        <v>11</v>
      </c>
      <c r="F50">
        <f t="shared" si="0"/>
        <v>1</v>
      </c>
      <c r="H50" t="str">
        <f t="shared" si="1"/>
        <v>NEAR NORTH SIDE</v>
      </c>
      <c r="I50" s="5">
        <f t="shared" si="2"/>
        <v>0.58823529411764708</v>
      </c>
      <c r="J50" s="5">
        <f t="shared" si="2"/>
        <v>0.31092436974789917</v>
      </c>
      <c r="K50" s="5">
        <f t="shared" si="2"/>
        <v>9.2436974789915971E-2</v>
      </c>
      <c r="L50" s="5">
        <f t="shared" si="3"/>
        <v>8.4033613445378148E-3</v>
      </c>
      <c r="N50" s="6"/>
      <c r="O50" s="5"/>
    </row>
    <row r="51" spans="1:15" x14ac:dyDescent="0.2">
      <c r="A51" t="str">
        <f>Sheet1!A50</f>
        <v>NEAR SOUTH SIDE</v>
      </c>
      <c r="B51">
        <f>SUM(Sheet1!B50:J50)</f>
        <v>60</v>
      </c>
      <c r="C51">
        <f>Sheet1!C50+Sheet1!G50</f>
        <v>46</v>
      </c>
      <c r="D51">
        <f>Sheet1!D50</f>
        <v>8</v>
      </c>
      <c r="E51">
        <f>Sheet1!H50+Sheet1!E50</f>
        <v>1</v>
      </c>
      <c r="F51">
        <f t="shared" si="0"/>
        <v>5</v>
      </c>
      <c r="H51" t="str">
        <f t="shared" si="1"/>
        <v>NEAR SOUTH SIDE</v>
      </c>
      <c r="I51" s="5">
        <f t="shared" si="2"/>
        <v>0.76666666666666672</v>
      </c>
      <c r="J51" s="5">
        <f t="shared" si="2"/>
        <v>0.13333333333333333</v>
      </c>
      <c r="K51" s="5">
        <f t="shared" si="2"/>
        <v>1.6666666666666666E-2</v>
      </c>
      <c r="L51" s="5">
        <f t="shared" si="3"/>
        <v>8.3333333333333329E-2</v>
      </c>
      <c r="N51" s="6"/>
      <c r="O51" s="5"/>
    </row>
    <row r="52" spans="1:15" x14ac:dyDescent="0.2">
      <c r="A52" t="str">
        <f>Sheet1!A51</f>
        <v>NEAR WEST SIDE</v>
      </c>
      <c r="B52">
        <f>SUM(Sheet1!B51:J51)</f>
        <v>123</v>
      </c>
      <c r="C52">
        <f>Sheet1!C51+Sheet1!G51</f>
        <v>89</v>
      </c>
      <c r="D52">
        <f>Sheet1!D51</f>
        <v>22</v>
      </c>
      <c r="E52">
        <f>Sheet1!H51+Sheet1!E51</f>
        <v>9</v>
      </c>
      <c r="F52">
        <f t="shared" si="0"/>
        <v>3</v>
      </c>
      <c r="H52" t="str">
        <f t="shared" si="1"/>
        <v>NEAR WEST SIDE</v>
      </c>
      <c r="I52" s="5">
        <f t="shared" si="2"/>
        <v>0.72357723577235777</v>
      </c>
      <c r="J52" s="5">
        <f t="shared" si="2"/>
        <v>0.17886178861788618</v>
      </c>
      <c r="K52" s="5">
        <f t="shared" si="2"/>
        <v>7.3170731707317069E-2</v>
      </c>
      <c r="L52" s="5">
        <f t="shared" si="3"/>
        <v>2.4390243902439025E-2</v>
      </c>
      <c r="N52" s="6"/>
      <c r="O52" s="5"/>
    </row>
    <row r="53" spans="1:15" x14ac:dyDescent="0.2">
      <c r="A53" t="str">
        <f>Sheet1!A52</f>
        <v>NEW CITY</v>
      </c>
      <c r="B53">
        <f>SUM(Sheet1!B52:J52)</f>
        <v>38</v>
      </c>
      <c r="C53">
        <f>Sheet1!C52+Sheet1!G52</f>
        <v>24</v>
      </c>
      <c r="D53">
        <f>Sheet1!D52</f>
        <v>3</v>
      </c>
      <c r="E53">
        <f>Sheet1!H52+Sheet1!E52</f>
        <v>11</v>
      </c>
      <c r="F53">
        <f t="shared" si="0"/>
        <v>0</v>
      </c>
      <c r="H53" t="str">
        <f t="shared" si="1"/>
        <v>NEW CITY</v>
      </c>
      <c r="I53" s="5">
        <f t="shared" si="2"/>
        <v>0.63157894736842102</v>
      </c>
      <c r="J53" s="5">
        <f t="shared" si="2"/>
        <v>7.8947368421052627E-2</v>
      </c>
      <c r="K53" s="5">
        <f t="shared" si="2"/>
        <v>0.28947368421052633</v>
      </c>
      <c r="L53" s="5">
        <f t="shared" si="3"/>
        <v>0</v>
      </c>
      <c r="N53" s="6"/>
      <c r="O53" s="5"/>
    </row>
    <row r="54" spans="1:15" x14ac:dyDescent="0.2">
      <c r="A54" t="str">
        <f>Sheet1!A53</f>
        <v>NORTH CENTER</v>
      </c>
      <c r="B54">
        <f>SUM(Sheet1!B53:J53)</f>
        <v>20</v>
      </c>
      <c r="C54">
        <f>Sheet1!C53+Sheet1!G53</f>
        <v>11</v>
      </c>
      <c r="D54">
        <f>Sheet1!D53</f>
        <v>7</v>
      </c>
      <c r="E54">
        <f>Sheet1!H53+Sheet1!E53</f>
        <v>2</v>
      </c>
      <c r="F54">
        <f t="shared" si="0"/>
        <v>0</v>
      </c>
      <c r="H54" t="str">
        <f t="shared" si="1"/>
        <v>NORTH CENTER</v>
      </c>
      <c r="I54" s="5">
        <f t="shared" si="2"/>
        <v>0.55000000000000004</v>
      </c>
      <c r="J54" s="5">
        <f t="shared" si="2"/>
        <v>0.35</v>
      </c>
      <c r="K54" s="5">
        <f t="shared" si="2"/>
        <v>0.1</v>
      </c>
      <c r="L54" s="5">
        <f t="shared" si="3"/>
        <v>0</v>
      </c>
      <c r="N54" s="6"/>
      <c r="O54" s="5"/>
    </row>
    <row r="55" spans="1:15" x14ac:dyDescent="0.2">
      <c r="A55" t="str">
        <f>Sheet1!A54</f>
        <v>NORTH LAWNDALE</v>
      </c>
      <c r="B55">
        <f>SUM(Sheet1!B54:J54)</f>
        <v>111</v>
      </c>
      <c r="C55">
        <f>Sheet1!C54+Sheet1!G54</f>
        <v>100</v>
      </c>
      <c r="D55">
        <f>Sheet1!D54</f>
        <v>1</v>
      </c>
      <c r="E55">
        <f>Sheet1!H54+Sheet1!E54</f>
        <v>9</v>
      </c>
      <c r="F55">
        <f t="shared" si="0"/>
        <v>1</v>
      </c>
      <c r="H55" t="str">
        <f t="shared" si="1"/>
        <v>NORTH LAWNDALE</v>
      </c>
      <c r="I55" s="5">
        <f t="shared" si="2"/>
        <v>0.90090090090090091</v>
      </c>
      <c r="J55" s="5">
        <f t="shared" si="2"/>
        <v>9.0090090090090089E-3</v>
      </c>
      <c r="K55" s="5">
        <f t="shared" si="2"/>
        <v>8.1081081081081086E-2</v>
      </c>
      <c r="L55" s="5">
        <f t="shared" si="3"/>
        <v>9.0090090090090089E-3</v>
      </c>
      <c r="N55" s="6"/>
      <c r="O55" s="5"/>
    </row>
    <row r="56" spans="1:15" x14ac:dyDescent="0.2">
      <c r="A56" t="str">
        <f>Sheet1!A55</f>
        <v>NORTH PARK</v>
      </c>
      <c r="B56">
        <f>SUM(Sheet1!B55:J55)</f>
        <v>18</v>
      </c>
      <c r="C56">
        <f>Sheet1!C55+Sheet1!G55</f>
        <v>7</v>
      </c>
      <c r="D56">
        <f>Sheet1!D55</f>
        <v>11</v>
      </c>
      <c r="E56">
        <f>Sheet1!H55+Sheet1!E55</f>
        <v>0</v>
      </c>
      <c r="F56">
        <f t="shared" si="0"/>
        <v>0</v>
      </c>
      <c r="H56" t="str">
        <f t="shared" si="1"/>
        <v>NORTH PARK</v>
      </c>
      <c r="I56" s="5">
        <f t="shared" si="2"/>
        <v>0.3888888888888889</v>
      </c>
      <c r="J56" s="5">
        <f t="shared" si="2"/>
        <v>0.61111111111111116</v>
      </c>
      <c r="K56" s="5">
        <f t="shared" si="2"/>
        <v>0</v>
      </c>
      <c r="L56" s="5">
        <f t="shared" si="3"/>
        <v>0</v>
      </c>
      <c r="N56" s="6"/>
      <c r="O56" s="5"/>
    </row>
    <row r="57" spans="1:15" x14ac:dyDescent="0.2">
      <c r="A57" t="str">
        <f>Sheet1!A56</f>
        <v>NORWOOD PARK</v>
      </c>
      <c r="B57">
        <f>SUM(Sheet1!B56:J56)</f>
        <v>17</v>
      </c>
      <c r="C57">
        <f>Sheet1!C56+Sheet1!G56</f>
        <v>1</v>
      </c>
      <c r="D57">
        <f>Sheet1!D56</f>
        <v>15</v>
      </c>
      <c r="E57">
        <f>Sheet1!H56+Sheet1!E56</f>
        <v>1</v>
      </c>
      <c r="F57">
        <f t="shared" si="0"/>
        <v>0</v>
      </c>
      <c r="H57" t="str">
        <f t="shared" si="1"/>
        <v>NORWOOD PARK</v>
      </c>
      <c r="I57" s="5">
        <f t="shared" si="2"/>
        <v>5.8823529411764705E-2</v>
      </c>
      <c r="J57" s="5">
        <f t="shared" si="2"/>
        <v>0.88235294117647056</v>
      </c>
      <c r="K57" s="5">
        <f t="shared" si="2"/>
        <v>5.8823529411764705E-2</v>
      </c>
      <c r="L57" s="5">
        <f t="shared" si="3"/>
        <v>0</v>
      </c>
      <c r="N57" s="6"/>
      <c r="O57" s="5"/>
    </row>
    <row r="58" spans="1:15" x14ac:dyDescent="0.2">
      <c r="A58" t="str">
        <f>Sheet1!A57</f>
        <v>OAKLAND</v>
      </c>
      <c r="B58">
        <f>SUM(Sheet1!B57:J57)</f>
        <v>1</v>
      </c>
      <c r="C58">
        <f>Sheet1!C57+Sheet1!G57</f>
        <v>1</v>
      </c>
      <c r="D58">
        <f>Sheet1!D57</f>
        <v>0</v>
      </c>
      <c r="E58">
        <f>Sheet1!H57+Sheet1!E57</f>
        <v>0</v>
      </c>
      <c r="F58">
        <f t="shared" si="0"/>
        <v>0</v>
      </c>
      <c r="H58" t="str">
        <f t="shared" si="1"/>
        <v>OAKLAND</v>
      </c>
      <c r="I58" s="5">
        <f t="shared" si="2"/>
        <v>1</v>
      </c>
      <c r="J58" s="5">
        <f t="shared" si="2"/>
        <v>0</v>
      </c>
      <c r="K58" s="5">
        <f t="shared" si="2"/>
        <v>0</v>
      </c>
      <c r="L58" s="5">
        <f t="shared" si="3"/>
        <v>0</v>
      </c>
      <c r="N58" s="6"/>
      <c r="O58" s="5"/>
    </row>
    <row r="59" spans="1:15" x14ac:dyDescent="0.2">
      <c r="A59" t="str">
        <f>Sheet1!A58</f>
        <v>OHARE</v>
      </c>
      <c r="B59">
        <f>SUM(Sheet1!B58:J58)</f>
        <v>70</v>
      </c>
      <c r="C59">
        <f>Sheet1!C58+Sheet1!G58</f>
        <v>34</v>
      </c>
      <c r="D59">
        <f>Sheet1!D58</f>
        <v>27</v>
      </c>
      <c r="E59">
        <f>Sheet1!H58+Sheet1!E58</f>
        <v>9</v>
      </c>
      <c r="F59">
        <f t="shared" si="0"/>
        <v>0</v>
      </c>
      <c r="H59" t="str">
        <f t="shared" si="1"/>
        <v>OHARE</v>
      </c>
      <c r="I59" s="5">
        <f t="shared" si="2"/>
        <v>0.48571428571428571</v>
      </c>
      <c r="J59" s="5">
        <f t="shared" si="2"/>
        <v>0.38571428571428573</v>
      </c>
      <c r="K59" s="5">
        <f t="shared" si="2"/>
        <v>0.12857142857142856</v>
      </c>
      <c r="L59" s="5">
        <f t="shared" si="3"/>
        <v>0</v>
      </c>
      <c r="N59" s="6"/>
      <c r="O59" s="5"/>
    </row>
    <row r="60" spans="1:15" x14ac:dyDescent="0.2">
      <c r="A60" t="str">
        <f>Sheet1!A59</f>
        <v>PORTAGE PARK</v>
      </c>
      <c r="B60">
        <f>SUM(Sheet1!B59:J59)</f>
        <v>32</v>
      </c>
      <c r="C60">
        <f>Sheet1!C59+Sheet1!G59</f>
        <v>12</v>
      </c>
      <c r="D60">
        <f>Sheet1!D59</f>
        <v>10</v>
      </c>
      <c r="E60">
        <f>Sheet1!H59+Sheet1!E59</f>
        <v>9</v>
      </c>
      <c r="F60">
        <f t="shared" si="0"/>
        <v>1</v>
      </c>
      <c r="H60" t="str">
        <f t="shared" si="1"/>
        <v>PORTAGE PARK</v>
      </c>
      <c r="I60" s="5">
        <f t="shared" si="2"/>
        <v>0.375</v>
      </c>
      <c r="J60" s="5">
        <f t="shared" si="2"/>
        <v>0.3125</v>
      </c>
      <c r="K60" s="5">
        <f t="shared" si="2"/>
        <v>0.28125</v>
      </c>
      <c r="L60" s="5">
        <f t="shared" si="3"/>
        <v>3.125E-2</v>
      </c>
      <c r="N60" s="6"/>
      <c r="O60" s="5"/>
    </row>
    <row r="61" spans="1:15" x14ac:dyDescent="0.2">
      <c r="A61" t="str">
        <f>Sheet1!A60</f>
        <v>PULLMAN</v>
      </c>
      <c r="B61">
        <f>SUM(Sheet1!B60:J60)</f>
        <v>16</v>
      </c>
      <c r="C61">
        <f>Sheet1!C60+Sheet1!G60</f>
        <v>10</v>
      </c>
      <c r="D61">
        <f>Sheet1!D60</f>
        <v>6</v>
      </c>
      <c r="E61">
        <f>Sheet1!H60+Sheet1!E60</f>
        <v>0</v>
      </c>
      <c r="F61">
        <f t="shared" si="0"/>
        <v>0</v>
      </c>
      <c r="H61" t="str">
        <f t="shared" si="1"/>
        <v>PULLMAN</v>
      </c>
      <c r="I61" s="5">
        <f t="shared" si="2"/>
        <v>0.625</v>
      </c>
      <c r="J61" s="5">
        <f t="shared" si="2"/>
        <v>0.375</v>
      </c>
      <c r="K61" s="5">
        <f t="shared" si="2"/>
        <v>0</v>
      </c>
      <c r="L61" s="5">
        <f t="shared" si="3"/>
        <v>0</v>
      </c>
      <c r="N61" s="6"/>
      <c r="O61" s="5"/>
    </row>
    <row r="62" spans="1:15" x14ac:dyDescent="0.2">
      <c r="A62" t="str">
        <f>Sheet1!A61</f>
        <v>RIVERDALE</v>
      </c>
      <c r="B62">
        <f>SUM(Sheet1!B61:J61)</f>
        <v>7</v>
      </c>
      <c r="C62">
        <f>Sheet1!C61+Sheet1!G61</f>
        <v>7</v>
      </c>
      <c r="D62">
        <f>Sheet1!D61</f>
        <v>0</v>
      </c>
      <c r="E62">
        <f>Sheet1!H61+Sheet1!E61</f>
        <v>0</v>
      </c>
      <c r="F62">
        <f t="shared" si="0"/>
        <v>0</v>
      </c>
      <c r="H62" t="str">
        <f t="shared" si="1"/>
        <v>RIVERDALE</v>
      </c>
      <c r="I62" s="5">
        <f t="shared" si="2"/>
        <v>1</v>
      </c>
      <c r="J62" s="5">
        <f t="shared" si="2"/>
        <v>0</v>
      </c>
      <c r="K62" s="5">
        <f t="shared" si="2"/>
        <v>0</v>
      </c>
      <c r="L62" s="5">
        <f t="shared" si="3"/>
        <v>0</v>
      </c>
      <c r="N62" s="6"/>
      <c r="O62" s="5"/>
    </row>
    <row r="63" spans="1:15" x14ac:dyDescent="0.2">
      <c r="A63" t="str">
        <f>Sheet1!A62</f>
        <v>ROGERS PARK</v>
      </c>
      <c r="B63">
        <f>SUM(Sheet1!B62:J62)</f>
        <v>68</v>
      </c>
      <c r="C63">
        <f>Sheet1!C62+Sheet1!G62</f>
        <v>42</v>
      </c>
      <c r="D63">
        <f>Sheet1!D62</f>
        <v>13</v>
      </c>
      <c r="E63">
        <f>Sheet1!H62+Sheet1!E62</f>
        <v>12</v>
      </c>
      <c r="F63">
        <f t="shared" si="0"/>
        <v>1</v>
      </c>
      <c r="H63" t="str">
        <f t="shared" si="1"/>
        <v>ROGERS PARK</v>
      </c>
      <c r="I63" s="5">
        <f t="shared" si="2"/>
        <v>0.61764705882352944</v>
      </c>
      <c r="J63" s="5">
        <f t="shared" si="2"/>
        <v>0.19117647058823528</v>
      </c>
      <c r="K63" s="5">
        <f t="shared" si="2"/>
        <v>0.17647058823529413</v>
      </c>
      <c r="L63" s="5">
        <f t="shared" si="3"/>
        <v>1.4705882352941176E-2</v>
      </c>
      <c r="N63" s="6"/>
      <c r="O63" s="5"/>
    </row>
    <row r="64" spans="1:15" x14ac:dyDescent="0.2">
      <c r="A64" t="str">
        <f>Sheet1!A63</f>
        <v>ROSELAND</v>
      </c>
      <c r="B64">
        <f>SUM(Sheet1!B63:J63)</f>
        <v>49</v>
      </c>
      <c r="C64">
        <f>Sheet1!C63+Sheet1!G63</f>
        <v>45</v>
      </c>
      <c r="D64">
        <f>Sheet1!D63</f>
        <v>0</v>
      </c>
      <c r="E64">
        <f>Sheet1!H63+Sheet1!E63</f>
        <v>4</v>
      </c>
      <c r="F64">
        <f t="shared" si="0"/>
        <v>0</v>
      </c>
      <c r="H64" t="str">
        <f t="shared" si="1"/>
        <v>ROSELAND</v>
      </c>
      <c r="I64" s="5">
        <f t="shared" si="2"/>
        <v>0.91836734693877553</v>
      </c>
      <c r="J64" s="5">
        <f t="shared" si="2"/>
        <v>0</v>
      </c>
      <c r="K64" s="5">
        <f t="shared" si="2"/>
        <v>8.1632653061224483E-2</v>
      </c>
      <c r="L64" s="5">
        <f t="shared" si="3"/>
        <v>0</v>
      </c>
      <c r="N64" s="6"/>
      <c r="O64" s="5"/>
    </row>
    <row r="65" spans="1:15" x14ac:dyDescent="0.2">
      <c r="A65" t="str">
        <f>Sheet1!A64</f>
        <v>SOUTH CHICAGO</v>
      </c>
      <c r="B65">
        <f>SUM(Sheet1!B64:J64)</f>
        <v>35</v>
      </c>
      <c r="C65">
        <f>Sheet1!C64+Sheet1!G64</f>
        <v>29</v>
      </c>
      <c r="D65">
        <f>Sheet1!D64</f>
        <v>1</v>
      </c>
      <c r="E65">
        <f>Sheet1!H64+Sheet1!E64</f>
        <v>3</v>
      </c>
      <c r="F65">
        <f t="shared" si="0"/>
        <v>2</v>
      </c>
      <c r="H65" t="str">
        <f t="shared" si="1"/>
        <v>SOUTH CHICAGO</v>
      </c>
      <c r="I65" s="5">
        <f t="shared" si="2"/>
        <v>0.82857142857142863</v>
      </c>
      <c r="J65" s="5">
        <f t="shared" si="2"/>
        <v>2.8571428571428571E-2</v>
      </c>
      <c r="K65" s="5">
        <f t="shared" si="2"/>
        <v>8.5714285714285715E-2</v>
      </c>
      <c r="L65" s="5">
        <f t="shared" si="3"/>
        <v>5.7142857142857141E-2</v>
      </c>
      <c r="N65" s="6"/>
      <c r="O65" s="5"/>
    </row>
    <row r="66" spans="1:15" x14ac:dyDescent="0.2">
      <c r="A66" t="str">
        <f>Sheet1!A65</f>
        <v>SOUTH DEERING</v>
      </c>
      <c r="B66">
        <f>SUM(Sheet1!B65:J65)</f>
        <v>15</v>
      </c>
      <c r="C66">
        <f>Sheet1!C65+Sheet1!G65</f>
        <v>13</v>
      </c>
      <c r="D66">
        <f>Sheet1!D65</f>
        <v>0</v>
      </c>
      <c r="E66">
        <f>Sheet1!H65+Sheet1!E65</f>
        <v>2</v>
      </c>
      <c r="F66">
        <f t="shared" si="0"/>
        <v>0</v>
      </c>
      <c r="H66" t="str">
        <f t="shared" si="1"/>
        <v>SOUTH DEERING</v>
      </c>
      <c r="I66" s="5">
        <f t="shared" si="2"/>
        <v>0.8666666666666667</v>
      </c>
      <c r="J66" s="5">
        <f t="shared" si="2"/>
        <v>0</v>
      </c>
      <c r="K66" s="5">
        <f t="shared" si="2"/>
        <v>0.13333333333333333</v>
      </c>
      <c r="L66" s="5">
        <f t="shared" si="3"/>
        <v>0</v>
      </c>
      <c r="N66" s="6"/>
      <c r="O66" s="5"/>
    </row>
    <row r="67" spans="1:15" x14ac:dyDescent="0.2">
      <c r="A67" t="str">
        <f>Sheet1!A66</f>
        <v>SOUTH LAWNDALE</v>
      </c>
      <c r="B67">
        <f>SUM(Sheet1!B66:J66)</f>
        <v>46</v>
      </c>
      <c r="C67">
        <f>Sheet1!C66+Sheet1!G66</f>
        <v>20</v>
      </c>
      <c r="D67">
        <f>Sheet1!D66</f>
        <v>2</v>
      </c>
      <c r="E67">
        <f>Sheet1!H66+Sheet1!E66</f>
        <v>24</v>
      </c>
      <c r="F67">
        <f t="shared" si="0"/>
        <v>0</v>
      </c>
      <c r="H67" t="str">
        <f t="shared" si="1"/>
        <v>SOUTH LAWNDALE</v>
      </c>
      <c r="I67" s="5">
        <f t="shared" si="2"/>
        <v>0.43478260869565216</v>
      </c>
      <c r="J67" s="5">
        <f t="shared" si="2"/>
        <v>4.3478260869565216E-2</v>
      </c>
      <c r="K67" s="5">
        <f t="shared" si="2"/>
        <v>0.52173913043478259</v>
      </c>
      <c r="L67" s="5">
        <f t="shared" si="3"/>
        <v>0</v>
      </c>
      <c r="N67" s="6"/>
      <c r="O67" s="5"/>
    </row>
    <row r="68" spans="1:15" x14ac:dyDescent="0.2">
      <c r="A68" t="str">
        <f>Sheet1!A67</f>
        <v>SOUTH SHORE</v>
      </c>
      <c r="B68">
        <f>SUM(Sheet1!B67:J67)</f>
        <v>100</v>
      </c>
      <c r="C68">
        <f>Sheet1!C67+Sheet1!G67</f>
        <v>95</v>
      </c>
      <c r="D68">
        <f>Sheet1!D67</f>
        <v>1</v>
      </c>
      <c r="E68">
        <f>Sheet1!H67+Sheet1!E67</f>
        <v>1</v>
      </c>
      <c r="F68">
        <f t="shared" ref="F68:F79" si="4">B68-SUM(C68:E68)</f>
        <v>3</v>
      </c>
      <c r="H68" t="str">
        <f t="shared" ref="H68:H79" si="5">A68</f>
        <v>SOUTH SHORE</v>
      </c>
      <c r="I68" s="5">
        <f t="shared" ref="I68:K79" si="6">(C68/$B68)</f>
        <v>0.95</v>
      </c>
      <c r="J68" s="5">
        <f t="shared" si="6"/>
        <v>0.01</v>
      </c>
      <c r="K68" s="5">
        <f t="shared" si="6"/>
        <v>0.01</v>
      </c>
      <c r="L68" s="5">
        <f t="shared" ref="L68:L79" si="7">(F68/$B68)</f>
        <v>0.03</v>
      </c>
      <c r="N68" s="6"/>
      <c r="O68" s="5"/>
    </row>
    <row r="69" spans="1:15" x14ac:dyDescent="0.2">
      <c r="A69" t="str">
        <f>Sheet1!A68</f>
        <v>UPTOWN</v>
      </c>
      <c r="B69">
        <f>SUM(Sheet1!B68:J68)</f>
        <v>95</v>
      </c>
      <c r="C69">
        <f>Sheet1!C68+Sheet1!G68</f>
        <v>51</v>
      </c>
      <c r="D69">
        <f>Sheet1!D68</f>
        <v>27</v>
      </c>
      <c r="E69">
        <f>Sheet1!H68+Sheet1!E68</f>
        <v>16</v>
      </c>
      <c r="F69">
        <f t="shared" si="4"/>
        <v>1</v>
      </c>
      <c r="H69" t="str">
        <f t="shared" si="5"/>
        <v>UPTOWN</v>
      </c>
      <c r="I69" s="5">
        <f t="shared" si="6"/>
        <v>0.5368421052631579</v>
      </c>
      <c r="J69" s="5">
        <f t="shared" si="6"/>
        <v>0.28421052631578947</v>
      </c>
      <c r="K69" s="5">
        <f t="shared" si="6"/>
        <v>0.16842105263157894</v>
      </c>
      <c r="L69" s="5">
        <f t="shared" si="7"/>
        <v>1.0526315789473684E-2</v>
      </c>
      <c r="N69" s="6"/>
      <c r="O69" s="5"/>
    </row>
    <row r="70" spans="1:15" x14ac:dyDescent="0.2">
      <c r="A70" t="str">
        <f>Sheet1!A69</f>
        <v>WASHINGTON HEIGHTS</v>
      </c>
      <c r="B70">
        <f>SUM(Sheet1!B69:J69)</f>
        <v>33</v>
      </c>
      <c r="C70">
        <f>Sheet1!C69+Sheet1!G69</f>
        <v>33</v>
      </c>
      <c r="D70">
        <f>Sheet1!D69</f>
        <v>0</v>
      </c>
      <c r="E70">
        <f>Sheet1!H69+Sheet1!E69</f>
        <v>0</v>
      </c>
      <c r="F70">
        <f t="shared" si="4"/>
        <v>0</v>
      </c>
      <c r="H70" t="str">
        <f t="shared" si="5"/>
        <v>WASHINGTON HEIGHTS</v>
      </c>
      <c r="I70" s="5">
        <f t="shared" si="6"/>
        <v>1</v>
      </c>
      <c r="J70" s="5">
        <f t="shared" si="6"/>
        <v>0</v>
      </c>
      <c r="K70" s="5">
        <f t="shared" si="6"/>
        <v>0</v>
      </c>
      <c r="L70" s="5">
        <f t="shared" si="7"/>
        <v>0</v>
      </c>
      <c r="N70" s="6"/>
      <c r="O70" s="5"/>
    </row>
    <row r="71" spans="1:15" x14ac:dyDescent="0.2">
      <c r="A71" t="str">
        <f>Sheet1!A70</f>
        <v>WASHINGTON PARK</v>
      </c>
      <c r="B71">
        <f>SUM(Sheet1!B70:J70)</f>
        <v>15</v>
      </c>
      <c r="C71">
        <f>Sheet1!C70+Sheet1!G70</f>
        <v>15</v>
      </c>
      <c r="D71">
        <f>Sheet1!D70</f>
        <v>0</v>
      </c>
      <c r="E71">
        <f>Sheet1!H70+Sheet1!E70</f>
        <v>0</v>
      </c>
      <c r="F71">
        <f t="shared" si="4"/>
        <v>0</v>
      </c>
      <c r="H71" t="str">
        <f t="shared" si="5"/>
        <v>WASHINGTON PARK</v>
      </c>
      <c r="I71" s="5">
        <f t="shared" si="6"/>
        <v>1</v>
      </c>
      <c r="J71" s="5">
        <f t="shared" si="6"/>
        <v>0</v>
      </c>
      <c r="K71" s="5">
        <f t="shared" si="6"/>
        <v>0</v>
      </c>
      <c r="L71" s="5">
        <f t="shared" si="7"/>
        <v>0</v>
      </c>
      <c r="N71" s="6"/>
      <c r="O71" s="5"/>
    </row>
    <row r="72" spans="1:15" x14ac:dyDescent="0.2">
      <c r="A72" t="str">
        <f>Sheet1!A71</f>
        <v>WEST ELSDON</v>
      </c>
      <c r="B72">
        <f>SUM(Sheet1!B71:J71)</f>
        <v>3</v>
      </c>
      <c r="C72">
        <f>Sheet1!C71+Sheet1!G71</f>
        <v>2</v>
      </c>
      <c r="D72">
        <f>Sheet1!D71</f>
        <v>1</v>
      </c>
      <c r="E72">
        <f>Sheet1!H71+Sheet1!E71</f>
        <v>0</v>
      </c>
      <c r="F72">
        <f t="shared" si="4"/>
        <v>0</v>
      </c>
      <c r="H72" t="str">
        <f t="shared" si="5"/>
        <v>WEST ELSDON</v>
      </c>
      <c r="I72" s="5">
        <f t="shared" si="6"/>
        <v>0.66666666666666663</v>
      </c>
      <c r="J72" s="5">
        <f t="shared" si="6"/>
        <v>0.33333333333333331</v>
      </c>
      <c r="K72" s="5">
        <f t="shared" si="6"/>
        <v>0</v>
      </c>
      <c r="L72" s="5">
        <f t="shared" si="7"/>
        <v>0</v>
      </c>
      <c r="N72" s="6"/>
      <c r="O72" s="5"/>
    </row>
    <row r="73" spans="1:15" x14ac:dyDescent="0.2">
      <c r="A73" t="str">
        <f>Sheet1!A72</f>
        <v>WEST ENGLEWOOD</v>
      </c>
      <c r="B73">
        <f>SUM(Sheet1!B72:J72)</f>
        <v>59</v>
      </c>
      <c r="C73">
        <f>Sheet1!C72+Sheet1!G72</f>
        <v>55</v>
      </c>
      <c r="D73">
        <f>Sheet1!D72</f>
        <v>0</v>
      </c>
      <c r="E73">
        <f>Sheet1!H72+Sheet1!E72</f>
        <v>1</v>
      </c>
      <c r="F73">
        <f t="shared" si="4"/>
        <v>3</v>
      </c>
      <c r="H73" t="str">
        <f t="shared" si="5"/>
        <v>WEST ENGLEWOOD</v>
      </c>
      <c r="I73" s="5">
        <f t="shared" si="6"/>
        <v>0.93220338983050843</v>
      </c>
      <c r="J73" s="5">
        <f t="shared" si="6"/>
        <v>0</v>
      </c>
      <c r="K73" s="5">
        <f t="shared" si="6"/>
        <v>1.6949152542372881E-2</v>
      </c>
      <c r="L73" s="5">
        <f t="shared" si="7"/>
        <v>5.0847457627118647E-2</v>
      </c>
      <c r="N73" s="6"/>
      <c r="O73" s="5"/>
    </row>
    <row r="74" spans="1:15" x14ac:dyDescent="0.2">
      <c r="A74" t="str">
        <f>Sheet1!A73</f>
        <v>WEST GARFIELD PARK</v>
      </c>
      <c r="B74">
        <f>SUM(Sheet1!B73:J73)</f>
        <v>39</v>
      </c>
      <c r="C74">
        <f>Sheet1!C73+Sheet1!G73</f>
        <v>31</v>
      </c>
      <c r="D74">
        <f>Sheet1!D73</f>
        <v>2</v>
      </c>
      <c r="E74">
        <f>Sheet1!H73+Sheet1!E73</f>
        <v>6</v>
      </c>
      <c r="F74">
        <f t="shared" si="4"/>
        <v>0</v>
      </c>
      <c r="H74" t="str">
        <f t="shared" si="5"/>
        <v>WEST GARFIELD PARK</v>
      </c>
      <c r="I74" s="5">
        <f t="shared" si="6"/>
        <v>0.79487179487179482</v>
      </c>
      <c r="J74" s="5">
        <f t="shared" si="6"/>
        <v>5.128205128205128E-2</v>
      </c>
      <c r="K74" s="5">
        <f t="shared" si="6"/>
        <v>0.15384615384615385</v>
      </c>
      <c r="L74" s="5">
        <f t="shared" si="7"/>
        <v>0</v>
      </c>
      <c r="N74" s="6"/>
      <c r="O74" s="5"/>
    </row>
    <row r="75" spans="1:15" x14ac:dyDescent="0.2">
      <c r="A75" t="str">
        <f>Sheet1!A74</f>
        <v>WEST LAWN</v>
      </c>
      <c r="B75">
        <f>SUM(Sheet1!B74:J74)</f>
        <v>7</v>
      </c>
      <c r="C75">
        <f>Sheet1!C74+Sheet1!G74</f>
        <v>0</v>
      </c>
      <c r="D75">
        <f>Sheet1!D74</f>
        <v>0</v>
      </c>
      <c r="E75">
        <f>Sheet1!H74+Sheet1!E74</f>
        <v>7</v>
      </c>
      <c r="F75">
        <f t="shared" si="4"/>
        <v>0</v>
      </c>
      <c r="H75" t="str">
        <f t="shared" si="5"/>
        <v>WEST LAWN</v>
      </c>
      <c r="I75" s="5">
        <f t="shared" si="6"/>
        <v>0</v>
      </c>
      <c r="J75" s="5">
        <f t="shared" si="6"/>
        <v>0</v>
      </c>
      <c r="K75" s="5">
        <f t="shared" si="6"/>
        <v>1</v>
      </c>
      <c r="L75" s="5">
        <f t="shared" si="7"/>
        <v>0</v>
      </c>
      <c r="N75" s="6"/>
      <c r="O75" s="5"/>
    </row>
    <row r="76" spans="1:15" x14ac:dyDescent="0.2">
      <c r="A76" t="str">
        <f>Sheet1!A75</f>
        <v>WEST PULLMAN</v>
      </c>
      <c r="B76">
        <f>SUM(Sheet1!B75:J75)</f>
        <v>33</v>
      </c>
      <c r="C76">
        <f>Sheet1!C75+Sheet1!G75</f>
        <v>33</v>
      </c>
      <c r="D76">
        <f>Sheet1!D75</f>
        <v>0</v>
      </c>
      <c r="E76">
        <f>Sheet1!H75+Sheet1!E75</f>
        <v>0</v>
      </c>
      <c r="F76">
        <f t="shared" si="4"/>
        <v>0</v>
      </c>
      <c r="H76" t="str">
        <f t="shared" si="5"/>
        <v>WEST PULLMAN</v>
      </c>
      <c r="I76" s="5">
        <f t="shared" si="6"/>
        <v>1</v>
      </c>
      <c r="J76" s="5">
        <f t="shared" si="6"/>
        <v>0</v>
      </c>
      <c r="K76" s="5">
        <f t="shared" si="6"/>
        <v>0</v>
      </c>
      <c r="L76" s="5">
        <f t="shared" si="7"/>
        <v>0</v>
      </c>
      <c r="N76" s="6"/>
      <c r="O76" s="5"/>
    </row>
    <row r="77" spans="1:15" x14ac:dyDescent="0.2">
      <c r="A77" t="str">
        <f>Sheet1!A76</f>
        <v>WEST RIDGE</v>
      </c>
      <c r="B77">
        <f>SUM(Sheet1!B76:J76)</f>
        <v>33</v>
      </c>
      <c r="C77">
        <f>Sheet1!C76+Sheet1!G76</f>
        <v>6</v>
      </c>
      <c r="D77">
        <f>Sheet1!D76</f>
        <v>9</v>
      </c>
      <c r="E77">
        <f>Sheet1!H76+Sheet1!E76</f>
        <v>11</v>
      </c>
      <c r="F77">
        <f t="shared" si="4"/>
        <v>7</v>
      </c>
      <c r="H77" t="str">
        <f t="shared" si="5"/>
        <v>WEST RIDGE</v>
      </c>
      <c r="I77" s="5">
        <f t="shared" si="6"/>
        <v>0.18181818181818182</v>
      </c>
      <c r="J77" s="5">
        <f t="shared" si="6"/>
        <v>0.27272727272727271</v>
      </c>
      <c r="K77" s="5">
        <f t="shared" si="6"/>
        <v>0.33333333333333331</v>
      </c>
      <c r="L77" s="5">
        <f t="shared" si="7"/>
        <v>0.21212121212121213</v>
      </c>
      <c r="N77" s="6"/>
      <c r="O77" s="5"/>
    </row>
    <row r="78" spans="1:15" x14ac:dyDescent="0.2">
      <c r="A78" t="str">
        <f>Sheet1!A77</f>
        <v>WEST TOWN</v>
      </c>
      <c r="B78">
        <f>SUM(Sheet1!B77:J77)</f>
        <v>50</v>
      </c>
      <c r="C78">
        <f>Sheet1!C77+Sheet1!G77</f>
        <v>24</v>
      </c>
      <c r="D78">
        <f>Sheet1!D77</f>
        <v>14</v>
      </c>
      <c r="E78">
        <f>Sheet1!H77+Sheet1!E77</f>
        <v>12</v>
      </c>
      <c r="F78">
        <f>B78-SUM(C78:E78)</f>
        <v>0</v>
      </c>
      <c r="H78" t="str">
        <f t="shared" si="5"/>
        <v>WEST TOWN</v>
      </c>
      <c r="I78" s="5">
        <f t="shared" si="6"/>
        <v>0.48</v>
      </c>
      <c r="J78" s="5">
        <f t="shared" si="6"/>
        <v>0.28000000000000003</v>
      </c>
      <c r="K78" s="5">
        <f t="shared" si="6"/>
        <v>0.24</v>
      </c>
      <c r="L78" s="5">
        <f t="shared" si="7"/>
        <v>0</v>
      </c>
      <c r="N78" s="6"/>
      <c r="O78" s="5"/>
    </row>
    <row r="79" spans="1:15" x14ac:dyDescent="0.2">
      <c r="A79" t="str">
        <f>Sheet1!A78</f>
        <v>WOODLAWN</v>
      </c>
      <c r="B79">
        <f>SUM(Sheet1!B78:J78)</f>
        <v>46</v>
      </c>
      <c r="C79">
        <f>Sheet1!C78+Sheet1!G78</f>
        <v>45</v>
      </c>
      <c r="D79">
        <f>Sheet1!D78</f>
        <v>0</v>
      </c>
      <c r="E79">
        <f>Sheet1!H78+Sheet1!E78</f>
        <v>0</v>
      </c>
      <c r="F79">
        <f t="shared" si="4"/>
        <v>1</v>
      </c>
      <c r="H79" t="str">
        <f t="shared" si="5"/>
        <v>WOODLAWN</v>
      </c>
      <c r="I79" s="5">
        <f t="shared" si="6"/>
        <v>0.97826086956521741</v>
      </c>
      <c r="J79" s="5">
        <f t="shared" si="6"/>
        <v>0</v>
      </c>
      <c r="K79" s="5">
        <f t="shared" si="6"/>
        <v>0</v>
      </c>
      <c r="L79" s="5">
        <f t="shared" si="7"/>
        <v>2.1739130434782608E-2</v>
      </c>
      <c r="N79" s="6"/>
      <c r="O79" s="5"/>
    </row>
  </sheetData>
  <mergeCells count="2">
    <mergeCell ref="A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CHART -&gt;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Maggie Dougherty</cp:lastModifiedBy>
  <dcterms:created xsi:type="dcterms:W3CDTF">2025-08-24T18:10:05Z</dcterms:created>
  <dcterms:modified xsi:type="dcterms:W3CDTF">2025-08-24T20:09:33Z</dcterms:modified>
</cp:coreProperties>
</file>