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llum\Documents\Projects\sutl\League Calc\Simple League\"/>
    </mc:Choice>
  </mc:AlternateContent>
  <xr:revisionPtr revIDLastSave="0" documentId="13_ncr:1_{4E500D69-D649-449C-905D-41F705CC0D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TAL" sheetId="2" r:id="rId1"/>
    <sheet name="E Total" sheetId="10" r:id="rId2"/>
    <sheet name="E+D Total" sheetId="9" r:id="rId3"/>
    <sheet name="S Total" sheetId="11" r:id="rId4"/>
    <sheet name="Bristol19" sheetId="3" r:id="rId5"/>
    <sheet name="Bath19" sheetId="1" r:id="rId6"/>
    <sheet name="Cambridge20" sheetId="5" r:id="rId7"/>
    <sheet name="Birmingham20" sheetId="7" r:id="rId8"/>
    <sheet name="Southampton20" sheetId="8" r:id="rId9"/>
  </sheets>
  <definedNames>
    <definedName name="_xlnm._FilterDatabase" localSheetId="5" hidden="1">Bath19!$B$2:$B$30</definedName>
    <definedName name="_xlnm._FilterDatabase" localSheetId="0" hidden="1">TOTAL!#REF!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17" i="9"/>
  <c r="D17" i="9"/>
  <c r="E17" i="9"/>
  <c r="F17" i="9"/>
  <c r="C11" i="9"/>
  <c r="D11" i="9"/>
  <c r="E11" i="9"/>
  <c r="F11" i="9"/>
  <c r="C16" i="9"/>
  <c r="D16" i="9"/>
  <c r="E16" i="9"/>
  <c r="F16" i="9"/>
  <c r="C9" i="9"/>
  <c r="D9" i="9"/>
  <c r="E9" i="9"/>
  <c r="F9" i="9"/>
  <c r="C14" i="9"/>
  <c r="D14" i="9"/>
  <c r="E14" i="9"/>
  <c r="F14" i="9"/>
  <c r="C10" i="9"/>
  <c r="D10" i="9"/>
  <c r="E10" i="9"/>
  <c r="F10" i="9"/>
  <c r="C15" i="9"/>
  <c r="D15" i="9"/>
  <c r="E15" i="9"/>
  <c r="F15" i="9"/>
  <c r="C18" i="9"/>
  <c r="D18" i="9"/>
  <c r="E18" i="9"/>
  <c r="F18" i="9"/>
  <c r="C13" i="9"/>
  <c r="D13" i="9"/>
  <c r="E13" i="9"/>
  <c r="F13" i="9"/>
  <c r="C12" i="9"/>
  <c r="D12" i="9"/>
  <c r="E12" i="9"/>
  <c r="F12" i="9"/>
  <c r="C20" i="9"/>
  <c r="D20" i="9"/>
  <c r="E20" i="9"/>
  <c r="F20" i="9"/>
  <c r="C22" i="9"/>
  <c r="D22" i="9"/>
  <c r="E22" i="9"/>
  <c r="F22" i="9"/>
  <c r="C21" i="9"/>
  <c r="D21" i="9"/>
  <c r="E21" i="9"/>
  <c r="F21" i="9"/>
  <c r="C19" i="9"/>
  <c r="D19" i="9"/>
  <c r="E19" i="9"/>
  <c r="F19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F2" i="9"/>
  <c r="E2" i="9"/>
  <c r="D2" i="9"/>
  <c r="C2" i="9"/>
  <c r="C35" i="10"/>
  <c r="D35" i="10"/>
  <c r="E35" i="10"/>
  <c r="F35" i="10"/>
  <c r="C4" i="10"/>
  <c r="D4" i="10"/>
  <c r="E4" i="10"/>
  <c r="F4" i="10"/>
  <c r="C3" i="10"/>
  <c r="D3" i="10"/>
  <c r="E3" i="10"/>
  <c r="F3" i="10"/>
  <c r="C7" i="10"/>
  <c r="D7" i="10"/>
  <c r="E7" i="10"/>
  <c r="F7" i="10"/>
  <c r="C5" i="10"/>
  <c r="D5" i="10"/>
  <c r="E5" i="10"/>
  <c r="F5" i="10"/>
  <c r="C6" i="10"/>
  <c r="D6" i="10"/>
  <c r="E6" i="10"/>
  <c r="F6" i="10"/>
  <c r="C8" i="10"/>
  <c r="D8" i="10"/>
  <c r="E8" i="10"/>
  <c r="F8" i="10"/>
  <c r="C17" i="10"/>
  <c r="D17" i="10"/>
  <c r="E17" i="10"/>
  <c r="F17" i="10"/>
  <c r="C12" i="10"/>
  <c r="D12" i="10"/>
  <c r="E12" i="10"/>
  <c r="F12" i="10"/>
  <c r="C16" i="10"/>
  <c r="D16" i="10"/>
  <c r="E16" i="10"/>
  <c r="F16" i="10"/>
  <c r="C9" i="10"/>
  <c r="D9" i="10"/>
  <c r="E9" i="10"/>
  <c r="F9" i="10"/>
  <c r="C14" i="10"/>
  <c r="D14" i="10"/>
  <c r="E14" i="10"/>
  <c r="F14" i="10"/>
  <c r="C10" i="10"/>
  <c r="D10" i="10"/>
  <c r="E10" i="10"/>
  <c r="F10" i="10"/>
  <c r="C15" i="10"/>
  <c r="D15" i="10"/>
  <c r="E15" i="10"/>
  <c r="F15" i="10"/>
  <c r="C18" i="10"/>
  <c r="D18" i="10"/>
  <c r="E18" i="10"/>
  <c r="F18" i="10"/>
  <c r="C13" i="10"/>
  <c r="D13" i="10"/>
  <c r="E13" i="10"/>
  <c r="F13" i="10"/>
  <c r="C11" i="10"/>
  <c r="D11" i="10"/>
  <c r="E11" i="10"/>
  <c r="F11" i="10"/>
  <c r="C20" i="10"/>
  <c r="D20" i="10"/>
  <c r="E20" i="10"/>
  <c r="F20" i="10"/>
  <c r="C22" i="10"/>
  <c r="D22" i="10"/>
  <c r="E22" i="10"/>
  <c r="F22" i="10"/>
  <c r="C21" i="10"/>
  <c r="D21" i="10"/>
  <c r="E21" i="10"/>
  <c r="F21" i="10"/>
  <c r="C19" i="10"/>
  <c r="D19" i="10"/>
  <c r="E19" i="10"/>
  <c r="F19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F2" i="10"/>
  <c r="E2" i="10"/>
  <c r="D2" i="10"/>
  <c r="C2" i="10"/>
  <c r="C35" i="11"/>
  <c r="D35" i="11"/>
  <c r="E35" i="11"/>
  <c r="F35" i="11"/>
  <c r="C3" i="11"/>
  <c r="D3" i="11"/>
  <c r="E3" i="11"/>
  <c r="F3" i="11"/>
  <c r="C4" i="11"/>
  <c r="D4" i="11"/>
  <c r="E4" i="11"/>
  <c r="F4" i="11"/>
  <c r="C6" i="11"/>
  <c r="D6" i="11"/>
  <c r="E6" i="11"/>
  <c r="F6" i="11"/>
  <c r="C7" i="11"/>
  <c r="D7" i="11"/>
  <c r="E7" i="11"/>
  <c r="F7" i="11"/>
  <c r="C5" i="11"/>
  <c r="D5" i="11"/>
  <c r="E5" i="11"/>
  <c r="F5" i="11"/>
  <c r="C10" i="11"/>
  <c r="D10" i="11"/>
  <c r="E10" i="11"/>
  <c r="F10" i="11"/>
  <c r="C8" i="11"/>
  <c r="D8" i="11"/>
  <c r="E8" i="11"/>
  <c r="F8" i="11"/>
  <c r="C11" i="11"/>
  <c r="D11" i="11"/>
  <c r="E11" i="11"/>
  <c r="F11" i="11"/>
  <c r="C9" i="11"/>
  <c r="D9" i="11"/>
  <c r="E9" i="11"/>
  <c r="F9" i="11"/>
  <c r="C16" i="11"/>
  <c r="D16" i="11"/>
  <c r="E16" i="11"/>
  <c r="F16" i="11"/>
  <c r="C14" i="11"/>
  <c r="D14" i="11"/>
  <c r="E14" i="11"/>
  <c r="F14" i="11"/>
  <c r="C18" i="11"/>
  <c r="D18" i="11"/>
  <c r="E18" i="11"/>
  <c r="F18" i="11"/>
  <c r="C17" i="11"/>
  <c r="D17" i="11"/>
  <c r="E17" i="11"/>
  <c r="F17" i="11"/>
  <c r="C13" i="11"/>
  <c r="D13" i="11"/>
  <c r="E13" i="11"/>
  <c r="F13" i="11"/>
  <c r="C20" i="11"/>
  <c r="D20" i="11"/>
  <c r="E20" i="11"/>
  <c r="F20" i="11"/>
  <c r="C22" i="11"/>
  <c r="D22" i="11"/>
  <c r="E22" i="11"/>
  <c r="F22" i="11"/>
  <c r="C15" i="11"/>
  <c r="D15" i="11"/>
  <c r="E15" i="11"/>
  <c r="F15" i="11"/>
  <c r="C12" i="11"/>
  <c r="D12" i="11"/>
  <c r="E12" i="11"/>
  <c r="F12" i="11"/>
  <c r="C23" i="11"/>
  <c r="D23" i="11"/>
  <c r="E23" i="11"/>
  <c r="F23" i="11"/>
  <c r="C24" i="11"/>
  <c r="D24" i="11"/>
  <c r="E24" i="11"/>
  <c r="F24" i="11"/>
  <c r="C19" i="11"/>
  <c r="D19" i="11"/>
  <c r="E19" i="11"/>
  <c r="F19" i="11"/>
  <c r="C25" i="11"/>
  <c r="D25" i="11"/>
  <c r="E25" i="11"/>
  <c r="F25" i="11"/>
  <c r="C26" i="11"/>
  <c r="D26" i="11"/>
  <c r="E26" i="11"/>
  <c r="F26" i="11"/>
  <c r="C21" i="11"/>
  <c r="D21" i="11"/>
  <c r="E21" i="11"/>
  <c r="F21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F2" i="11"/>
  <c r="E2" i="11"/>
  <c r="D2" i="11"/>
  <c r="C2" i="11"/>
  <c r="B4" i="10"/>
  <c r="B3" i="10"/>
  <c r="B7" i="10"/>
  <c r="B5" i="10"/>
  <c r="G5" i="10" s="1"/>
  <c r="B6" i="10"/>
  <c r="B8" i="10"/>
  <c r="B17" i="10"/>
  <c r="B12" i="10"/>
  <c r="G12" i="10" s="1"/>
  <c r="B16" i="10"/>
  <c r="B9" i="10"/>
  <c r="B14" i="10"/>
  <c r="B10" i="10"/>
  <c r="G10" i="10" s="1"/>
  <c r="B15" i="10"/>
  <c r="B18" i="10"/>
  <c r="B13" i="10"/>
  <c r="B11" i="10"/>
  <c r="G11" i="10" s="1"/>
  <c r="B20" i="10"/>
  <c r="B22" i="10"/>
  <c r="B21" i="10"/>
  <c r="B19" i="10"/>
  <c r="G19" i="10" s="1"/>
  <c r="B23" i="10"/>
  <c r="B24" i="10"/>
  <c r="B25" i="10"/>
  <c r="B26" i="10"/>
  <c r="G26" i="10" s="1"/>
  <c r="B27" i="10"/>
  <c r="B28" i="10"/>
  <c r="B29" i="10"/>
  <c r="B30" i="10"/>
  <c r="G30" i="10" s="1"/>
  <c r="B31" i="10"/>
  <c r="B32" i="10"/>
  <c r="B33" i="10"/>
  <c r="B34" i="10"/>
  <c r="G34" i="10" s="1"/>
  <c r="B35" i="10"/>
  <c r="B3" i="9"/>
  <c r="B4" i="9"/>
  <c r="B5" i="9"/>
  <c r="G5" i="9" s="1"/>
  <c r="B6" i="9"/>
  <c r="G6" i="9" s="1"/>
  <c r="B7" i="9"/>
  <c r="B8" i="9"/>
  <c r="B17" i="9"/>
  <c r="G17" i="9" s="1"/>
  <c r="B11" i="9"/>
  <c r="B16" i="9"/>
  <c r="B9" i="9"/>
  <c r="B14" i="9"/>
  <c r="G14" i="9" s="1"/>
  <c r="B10" i="9"/>
  <c r="G10" i="9" s="1"/>
  <c r="B15" i="9"/>
  <c r="B18" i="9"/>
  <c r="B13" i="9"/>
  <c r="G13" i="9" s="1"/>
  <c r="B12" i="9"/>
  <c r="B20" i="9"/>
  <c r="B22" i="9"/>
  <c r="B21" i="9"/>
  <c r="G21" i="9" s="1"/>
  <c r="B19" i="9"/>
  <c r="G19" i="9" s="1"/>
  <c r="B23" i="9"/>
  <c r="B24" i="9"/>
  <c r="B25" i="9"/>
  <c r="G25" i="9" s="1"/>
  <c r="B26" i="9"/>
  <c r="B27" i="9"/>
  <c r="B28" i="9"/>
  <c r="B29" i="9"/>
  <c r="G29" i="9" s="1"/>
  <c r="B30" i="9"/>
  <c r="G30" i="9" s="1"/>
  <c r="B31" i="9"/>
  <c r="B32" i="9"/>
  <c r="B33" i="9"/>
  <c r="G33" i="9" s="1"/>
  <c r="B34" i="9"/>
  <c r="B35" i="9"/>
  <c r="B2" i="9"/>
  <c r="B2" i="10"/>
  <c r="B3" i="11"/>
  <c r="B4" i="11"/>
  <c r="B6" i="11"/>
  <c r="B7" i="11"/>
  <c r="G7" i="11" s="1"/>
  <c r="B5" i="11"/>
  <c r="B10" i="11"/>
  <c r="B8" i="11"/>
  <c r="B11" i="11"/>
  <c r="G11" i="11" s="1"/>
  <c r="B9" i="11"/>
  <c r="B16" i="11"/>
  <c r="B14" i="11"/>
  <c r="B18" i="11"/>
  <c r="G18" i="11" s="1"/>
  <c r="B17" i="11"/>
  <c r="B13" i="11"/>
  <c r="B20" i="11"/>
  <c r="B22" i="11"/>
  <c r="G22" i="11" s="1"/>
  <c r="B15" i="11"/>
  <c r="B12" i="11"/>
  <c r="B23" i="11"/>
  <c r="B24" i="11"/>
  <c r="B19" i="11"/>
  <c r="B25" i="11"/>
  <c r="B26" i="11"/>
  <c r="B21" i="11"/>
  <c r="G21" i="11" s="1"/>
  <c r="B27" i="11"/>
  <c r="B28" i="11"/>
  <c r="B29" i="11"/>
  <c r="B30" i="11"/>
  <c r="B31" i="11"/>
  <c r="B32" i="11"/>
  <c r="B33" i="11"/>
  <c r="B34" i="11"/>
  <c r="G34" i="11" s="1"/>
  <c r="B35" i="11"/>
  <c r="G35" i="11" s="1"/>
  <c r="B2" i="11"/>
  <c r="B2" i="2"/>
  <c r="G2" i="10" l="1"/>
  <c r="G24" i="11"/>
  <c r="G30" i="11"/>
  <c r="G29" i="11"/>
  <c r="G23" i="11"/>
  <c r="G14" i="11"/>
  <c r="G6" i="11"/>
  <c r="G32" i="9"/>
  <c r="G24" i="9"/>
  <c r="G18" i="9"/>
  <c r="G8" i="9"/>
  <c r="G33" i="10"/>
  <c r="G25" i="10"/>
  <c r="G13" i="10"/>
  <c r="G17" i="10"/>
  <c r="G2" i="11"/>
  <c r="G28" i="11"/>
  <c r="G12" i="11"/>
  <c r="G16" i="11"/>
  <c r="G4" i="11"/>
  <c r="G31" i="9"/>
  <c r="G23" i="9"/>
  <c r="G15" i="9"/>
  <c r="G7" i="9"/>
  <c r="G32" i="10"/>
  <c r="G24" i="10"/>
  <c r="G18" i="10"/>
  <c r="G8" i="10"/>
  <c r="G27" i="11"/>
  <c r="G15" i="11"/>
  <c r="G9" i="11"/>
  <c r="G3" i="11"/>
  <c r="G31" i="10"/>
  <c r="G23" i="10"/>
  <c r="G15" i="10"/>
  <c r="G6" i="10"/>
  <c r="G33" i="11"/>
  <c r="G26" i="11"/>
  <c r="G20" i="11"/>
  <c r="G8" i="11"/>
  <c r="G2" i="9"/>
  <c r="G28" i="9"/>
  <c r="G22" i="9"/>
  <c r="G9" i="9"/>
  <c r="G4" i="9"/>
  <c r="G29" i="10"/>
  <c r="G21" i="10"/>
  <c r="G14" i="10"/>
  <c r="G7" i="10"/>
  <c r="G32" i="11"/>
  <c r="G25" i="11"/>
  <c r="G13" i="11"/>
  <c r="G10" i="11"/>
  <c r="G35" i="9"/>
  <c r="G27" i="9"/>
  <c r="G20" i="9"/>
  <c r="G16" i="9"/>
  <c r="G3" i="9"/>
  <c r="G28" i="10"/>
  <c r="G22" i="10"/>
  <c r="G9" i="10"/>
  <c r="G3" i="10"/>
  <c r="G31" i="11"/>
  <c r="G19" i="11"/>
  <c r="G17" i="11"/>
  <c r="G5" i="11"/>
  <c r="G34" i="9"/>
  <c r="G26" i="9"/>
  <c r="G12" i="9"/>
  <c r="G11" i="9"/>
  <c r="G35" i="10"/>
  <c r="G27" i="10"/>
  <c r="G20" i="10"/>
  <c r="G16" i="10"/>
  <c r="G4" i="10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F2" i="2" l="1"/>
  <c r="F5" i="2"/>
  <c r="F7" i="2"/>
  <c r="F6" i="2"/>
  <c r="F9" i="2"/>
  <c r="F10" i="2"/>
  <c r="F12" i="2"/>
  <c r="F11" i="2"/>
  <c r="F15" i="2"/>
  <c r="F16" i="2"/>
  <c r="E17" i="2"/>
  <c r="F17" i="2"/>
  <c r="F19" i="2"/>
  <c r="F13" i="2"/>
  <c r="F14" i="2"/>
  <c r="E21" i="2"/>
  <c r="F21" i="2"/>
  <c r="E22" i="2"/>
  <c r="F22" i="2"/>
  <c r="F20" i="2"/>
  <c r="E23" i="2"/>
  <c r="F23" i="2"/>
  <c r="F8" i="2"/>
  <c r="F18" i="2"/>
  <c r="E25" i="2"/>
  <c r="F25" i="2"/>
  <c r="E24" i="2"/>
  <c r="F24" i="2"/>
  <c r="E26" i="2"/>
  <c r="F26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F35" i="2"/>
  <c r="E27" i="2"/>
  <c r="F27" i="2"/>
  <c r="F4" i="2"/>
  <c r="E12" i="2"/>
  <c r="E10" i="2"/>
  <c r="E6" i="2"/>
  <c r="E4" i="2"/>
  <c r="E13" i="2"/>
  <c r="E7" i="2"/>
  <c r="E3" i="2"/>
  <c r="E16" i="2"/>
  <c r="E11" i="2"/>
  <c r="E8" i="2"/>
  <c r="E35" i="2"/>
  <c r="E15" i="2"/>
  <c r="E2" i="2"/>
  <c r="E19" i="2"/>
  <c r="E20" i="2"/>
  <c r="E18" i="2"/>
  <c r="E9" i="2"/>
  <c r="E2" i="7"/>
  <c r="E14" i="2" s="1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F3" i="2" s="1"/>
  <c r="B35" i="2"/>
  <c r="C35" i="2"/>
  <c r="B27" i="2"/>
  <c r="C27" i="2"/>
  <c r="D18" i="2"/>
  <c r="D28" i="2"/>
  <c r="D29" i="2"/>
  <c r="D31" i="2"/>
  <c r="D32" i="2"/>
  <c r="D33" i="2"/>
  <c r="D34" i="2"/>
  <c r="E26" i="5"/>
  <c r="D30" i="2" s="1"/>
  <c r="E5" i="5"/>
  <c r="D5" i="2" s="1"/>
  <c r="E19" i="5"/>
  <c r="D21" i="2" s="1"/>
  <c r="E12" i="5"/>
  <c r="D9" i="2" s="1"/>
  <c r="E17" i="5"/>
  <c r="D23" i="2" s="1"/>
  <c r="E11" i="5"/>
  <c r="D20" i="2" s="1"/>
  <c r="E14" i="5"/>
  <c r="D19" i="2" s="1"/>
  <c r="E6" i="5"/>
  <c r="D2" i="2" s="1"/>
  <c r="E16" i="5"/>
  <c r="D15" i="2" s="1"/>
  <c r="E27" i="5"/>
  <c r="D35" i="2" s="1"/>
  <c r="E3" i="5"/>
  <c r="D8" i="2" s="1"/>
  <c r="E28" i="5"/>
  <c r="D27" i="2" s="1"/>
  <c r="E23" i="5"/>
  <c r="D26" i="2" s="1"/>
  <c r="E21" i="5"/>
  <c r="D22" i="2" s="1"/>
  <c r="E24" i="5"/>
  <c r="D24" i="2" s="1"/>
  <c r="E25" i="5"/>
  <c r="D25" i="2" s="1"/>
  <c r="E8" i="5"/>
  <c r="D11" i="2" s="1"/>
  <c r="E15" i="5"/>
  <c r="D16" i="2" s="1"/>
  <c r="E2" i="5"/>
  <c r="D3" i="2" s="1"/>
  <c r="E7" i="5"/>
  <c r="D7" i="2" s="1"/>
  <c r="E20" i="5"/>
  <c r="D13" i="2" s="1"/>
  <c r="E4" i="5"/>
  <c r="D4" i="2" s="1"/>
  <c r="E13" i="5"/>
  <c r="D17" i="2" s="1"/>
  <c r="E9" i="5"/>
  <c r="D6" i="2" s="1"/>
  <c r="E10" i="5"/>
  <c r="D10" i="2" s="1"/>
  <c r="E18" i="5"/>
  <c r="D12" i="2" s="1"/>
  <c r="E22" i="5"/>
  <c r="D14" i="2" s="1"/>
  <c r="E12" i="1"/>
  <c r="E14" i="1"/>
  <c r="E7" i="1"/>
  <c r="E17" i="1"/>
  <c r="E5" i="1"/>
  <c r="E30" i="1"/>
  <c r="E29" i="1"/>
  <c r="E15" i="1"/>
  <c r="E3" i="1"/>
  <c r="E4" i="1"/>
  <c r="E19" i="1"/>
  <c r="E8" i="1"/>
  <c r="E26" i="1"/>
  <c r="E23" i="1"/>
  <c r="E22" i="1"/>
  <c r="E20" i="1"/>
  <c r="E24" i="1"/>
  <c r="E13" i="1"/>
  <c r="E18" i="1"/>
  <c r="E2" i="1"/>
  <c r="E16" i="1"/>
  <c r="E27" i="1"/>
  <c r="E11" i="1"/>
  <c r="E25" i="1"/>
  <c r="E10" i="1"/>
  <c r="E21" i="1"/>
  <c r="E6" i="1"/>
  <c r="E28" i="1"/>
  <c r="E9" i="1"/>
  <c r="E5" i="2" l="1"/>
  <c r="G27" i="2"/>
  <c r="G35" i="2"/>
  <c r="B30" i="2"/>
  <c r="B34" i="2"/>
  <c r="B8" i="2"/>
  <c r="B26" i="2"/>
  <c r="B24" i="2"/>
  <c r="B33" i="2"/>
  <c r="C31" i="2" l="1"/>
  <c r="C28" i="2"/>
  <c r="C32" i="2"/>
  <c r="B5" i="2"/>
  <c r="B3" i="2"/>
  <c r="C21" i="2"/>
  <c r="C9" i="2"/>
  <c r="C23" i="2"/>
  <c r="C18" i="2"/>
  <c r="C20" i="2"/>
  <c r="C19" i="2"/>
  <c r="C2" i="2"/>
  <c r="C15" i="2"/>
  <c r="C8" i="2"/>
  <c r="G8" i="2" s="1"/>
  <c r="C26" i="2"/>
  <c r="G26" i="2" s="1"/>
  <c r="C22" i="2"/>
  <c r="C24" i="2"/>
  <c r="G24" i="2" s="1"/>
  <c r="C25" i="2"/>
  <c r="C29" i="2"/>
  <c r="C11" i="2"/>
  <c r="C16" i="2"/>
  <c r="C3" i="2"/>
  <c r="C7" i="2"/>
  <c r="C13" i="2"/>
  <c r="C33" i="2"/>
  <c r="G33" i="2" s="1"/>
  <c r="C34" i="2"/>
  <c r="G34" i="2" s="1"/>
  <c r="C4" i="2"/>
  <c r="C17" i="2"/>
  <c r="C6" i="2"/>
  <c r="C10" i="2"/>
  <c r="C12" i="2"/>
  <c r="C5" i="2"/>
  <c r="C30" i="2"/>
  <c r="E26" i="3"/>
  <c r="E4" i="3"/>
  <c r="E20" i="3"/>
  <c r="B21" i="2" s="1"/>
  <c r="E8" i="3"/>
  <c r="B9" i="2" s="1"/>
  <c r="E14" i="3"/>
  <c r="B23" i="2" s="1"/>
  <c r="E15" i="3"/>
  <c r="B18" i="2" s="1"/>
  <c r="E9" i="3"/>
  <c r="B20" i="2" s="1"/>
  <c r="E18" i="3"/>
  <c r="B19" i="2" s="1"/>
  <c r="E3" i="3"/>
  <c r="E13" i="3"/>
  <c r="B15" i="2" s="1"/>
  <c r="E25" i="3"/>
  <c r="B31" i="2" s="1"/>
  <c r="E19" i="3"/>
  <c r="B22" i="2" s="1"/>
  <c r="E24" i="3"/>
  <c r="B25" i="2" s="1"/>
  <c r="E27" i="3"/>
  <c r="B29" i="2" s="1"/>
  <c r="E22" i="3"/>
  <c r="B11" i="2" s="1"/>
  <c r="E12" i="3"/>
  <c r="B16" i="2" s="1"/>
  <c r="E23" i="3"/>
  <c r="B28" i="2" s="1"/>
  <c r="E5" i="3"/>
  <c r="E28" i="3"/>
  <c r="B32" i="2" s="1"/>
  <c r="E6" i="3"/>
  <c r="B7" i="2" s="1"/>
  <c r="E21" i="3"/>
  <c r="B13" i="2" s="1"/>
  <c r="E2" i="3"/>
  <c r="B4" i="2" s="1"/>
  <c r="E17" i="3"/>
  <c r="B17" i="2" s="1"/>
  <c r="E7" i="3"/>
  <c r="B6" i="2" s="1"/>
  <c r="E11" i="3"/>
  <c r="B10" i="2" s="1"/>
  <c r="E10" i="3"/>
  <c r="B12" i="2" s="1"/>
  <c r="E16" i="3"/>
  <c r="B14" i="2" s="1"/>
  <c r="G3" i="2" l="1"/>
  <c r="G9" i="2"/>
  <c r="G22" i="2"/>
  <c r="G15" i="2"/>
  <c r="G12" i="2"/>
  <c r="G7" i="2"/>
  <c r="G5" i="2"/>
  <c r="G17" i="2"/>
  <c r="G11" i="2"/>
  <c r="G20" i="2"/>
  <c r="G4" i="2"/>
  <c r="G29" i="2"/>
  <c r="G18" i="2"/>
  <c r="G28" i="2"/>
  <c r="G2" i="2"/>
  <c r="G30" i="2"/>
  <c r="G10" i="2"/>
  <c r="G6" i="2"/>
  <c r="G16" i="2"/>
  <c r="G13" i="2"/>
  <c r="G23" i="2"/>
  <c r="G25" i="2"/>
  <c r="G32" i="2"/>
  <c r="G31" i="2"/>
  <c r="G21" i="2"/>
  <c r="G19" i="2"/>
  <c r="C14" i="2"/>
  <c r="G14" i="2" s="1"/>
</calcChain>
</file>

<file path=xl/sharedStrings.xml><?xml version="1.0" encoding="utf-8"?>
<sst xmlns="http://schemas.openxmlformats.org/spreadsheetml/2006/main" count="299" uniqueCount="46">
  <si>
    <t>Club</t>
  </si>
  <si>
    <t>Bath</t>
  </si>
  <si>
    <t>Bath Spa</t>
  </si>
  <si>
    <t>Birmingham</t>
  </si>
  <si>
    <t>Bournemouth</t>
  </si>
  <si>
    <t>Bristol</t>
  </si>
  <si>
    <t>Cambridge</t>
  </si>
  <si>
    <t>Cardiff</t>
  </si>
  <si>
    <t>Cardiff Met</t>
  </si>
  <si>
    <t>CCCU</t>
  </si>
  <si>
    <t>Exeter</t>
  </si>
  <si>
    <t>Gloucestershire</t>
  </si>
  <si>
    <t>Kent</t>
  </si>
  <si>
    <t>Medway</t>
  </si>
  <si>
    <t>Middlesex</t>
  </si>
  <si>
    <t>Northampton</t>
  </si>
  <si>
    <t>Oxford</t>
  </si>
  <si>
    <t>Plymouth</t>
  </si>
  <si>
    <t>Portsmouth</t>
  </si>
  <si>
    <t>Reading</t>
  </si>
  <si>
    <t>Royal Holloway</t>
  </si>
  <si>
    <t>Southampton</t>
  </si>
  <si>
    <t>Surrey</t>
  </si>
  <si>
    <t>Sussex</t>
  </si>
  <si>
    <t>Taunton College</t>
  </si>
  <si>
    <t>UEA</t>
  </si>
  <si>
    <t>UWE</t>
  </si>
  <si>
    <t>Warwick</t>
  </si>
  <si>
    <t>Winchester</t>
  </si>
  <si>
    <t>Worcester</t>
  </si>
  <si>
    <t>Club E+ D Points</t>
  </si>
  <si>
    <t>Club E Points</t>
  </si>
  <si>
    <t>League Points</t>
  </si>
  <si>
    <t>Marjon</t>
  </si>
  <si>
    <t>Roehampton</t>
  </si>
  <si>
    <t>Solent</t>
  </si>
  <si>
    <t>Club S Points</t>
  </si>
  <si>
    <t>Bristol 19</t>
  </si>
  <si>
    <t>Bath 19</t>
  </si>
  <si>
    <t>League Total</t>
  </si>
  <si>
    <t>Cambridge 20</t>
  </si>
  <si>
    <t>Hertfordshire</t>
  </si>
  <si>
    <t>London Met</t>
  </si>
  <si>
    <t>Birmingham 20</t>
  </si>
  <si>
    <t>Southampton 20</t>
  </si>
  <si>
    <t>Taunton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</si>
</sst>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4939D"/>
        <bgColor indexed="0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4" fillId="0" borderId="2" xfId="0" applyFont="1" applyBorder="1"/>
    <xf numFmtId="0" fontId="5" fillId="0" borderId="2" xfId="0" applyFont="1" applyBorder="1"/>
    <xf numFmtId="2" fontId="1" fillId="2" borderId="1" xfId="1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0" fillId="0" borderId="2" xfId="0" applyBorder="1"/>
  </cellXfs>
  <cellStyles count="2">
    <cellStyle name="Normal" xfId="0" builtinId="0"/>
    <cellStyle name="Normal 3" xfId="1" xr:uid="{0F2CC272-9051-4D81-9AB6-62D000AAB1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AC1F-3015-4907-97A6-F015F1F88CB6}">
  <sheetPr codeName="Sheet2"/>
  <dimension ref="A1:G87"/>
  <sheetViews>
    <sheetView tabSelected="1" workbookViewId="0"/>
  </sheetViews>
  <sheetFormatPr defaultRowHeight="14.4" x14ac:dyDescent="0.3"/>
  <cols>
    <col min="1" max="1" width="17.44140625" style="6" customWidth="1"/>
    <col min="2" max="2" width="13.5546875" style="6" customWidth="1"/>
    <col min="3" max="3" width="16.33203125" style="6" customWidth="1"/>
    <col min="4" max="4" width="12.5546875" bestFit="1" customWidth="1"/>
    <col min="5" max="5" width="13.77734375" bestFit="1" customWidth="1"/>
    <col min="6" max="6" width="15.21875" customWidth="1"/>
    <col min="7" max="7" width="14.6640625" customWidth="1"/>
    <col min="8" max="8" width="8.88671875" customWidth="1"/>
  </cols>
  <sheetData>
    <row r="1" spans="1:7" x14ac:dyDescent="0.3">
      <c r="A1" s="1" t="s">
        <v>0</v>
      </c>
      <c r="B1" s="4" t="s">
        <v>37</v>
      </c>
      <c r="C1" s="4" t="s">
        <v>38</v>
      </c>
      <c r="D1" s="4" t="s">
        <v>40</v>
      </c>
      <c r="E1" s="4" t="s">
        <v>43</v>
      </c>
      <c r="F1" s="4" t="s">
        <v>44</v>
      </c>
      <c r="G1" s="4" t="s">
        <v>39</v>
      </c>
    </row>
    <row r="2" spans="1:7" x14ac:dyDescent="0.3">
      <c r="A2" s="2" t="s">
        <v>10</v>
      </c>
      <c r="B2" s="5">
        <f>IFERROR(VLOOKUP(A2,Bristol19!A:E,5,FALSE),0)</f>
        <v>1447.2032533432155</v>
      </c>
      <c r="C2" s="5">
        <f>IFERROR(VLOOKUP(A2,Bath19!A:E,5,FALSE),0)</f>
        <v>1462.7325733149855</v>
      </c>
      <c r="D2" s="5">
        <f>IFERROR(VLOOKUP(A2,Cambridge20!A:E,5,FALSE),0)</f>
        <v>1449.9537030915849</v>
      </c>
      <c r="E2" s="5">
        <f>IFERROR(VLOOKUP(A2,Birmingham20!A:E,5,FALSE),0)</f>
        <v>1484.7100277465038</v>
      </c>
      <c r="F2" s="5">
        <f>IFERROR(VLOOKUP(A2,Southampton20!A:E,5,FALSE),0)</f>
        <v>0</v>
      </c>
      <c r="G2" s="5">
        <f t="shared" ref="G2:G35" si="0">LARGE(B2:F2,1)+LARGE(B2:F2,2)+LARGE(B2:F2,3)</f>
        <v>4397.3963041530742</v>
      </c>
    </row>
    <row r="3" spans="1:7" x14ac:dyDescent="0.3">
      <c r="A3" s="2" t="s">
        <v>20</v>
      </c>
      <c r="B3" s="5">
        <f>IFERROR(VLOOKUP(A3,Bristol19!A:E,5,FALSE),0)</f>
        <v>1436.1722867465733</v>
      </c>
      <c r="C3" s="5">
        <f>IFERROR(VLOOKUP(A3,Bath19!A:E,5,FALSE),0)</f>
        <v>1451.3362479646198</v>
      </c>
      <c r="D3" s="5">
        <f>IFERROR(VLOOKUP(A3,Cambridge20!A:E,5,FALSE),0)</f>
        <v>1475.4465230532808</v>
      </c>
      <c r="E3" s="5">
        <f>IFERROR(VLOOKUP(A3,Birmingham20!A:E,5,FALSE),0)</f>
        <v>1465.0048288441844</v>
      </c>
      <c r="F3" s="5">
        <f>IFERROR(VLOOKUP(A3,Southampton20!A:E,5,FALSE),0)</f>
        <v>0</v>
      </c>
      <c r="G3" s="5">
        <f t="shared" si="0"/>
        <v>4391.7875998620857</v>
      </c>
    </row>
    <row r="4" spans="1:7" x14ac:dyDescent="0.3">
      <c r="A4" s="2" t="s">
        <v>25</v>
      </c>
      <c r="B4" s="5">
        <f>IFERROR(VLOOKUP(A4,Bristol19!A:E,5,FALSE),0)</f>
        <v>1472.9906449128557</v>
      </c>
      <c r="C4" s="5">
        <f>IFERROR(VLOOKUP(A4,Bath19!A:E,5,FALSE),0)</f>
        <v>1440.7637003142599</v>
      </c>
      <c r="D4" s="5">
        <f>IFERROR(VLOOKUP(A4,Cambridge20!A:E,5,FALSE),0)</f>
        <v>1473.2601195127008</v>
      </c>
      <c r="E4" s="5">
        <f>IFERROR(VLOOKUP(A4,Birmingham20!A:E,5,FALSE),0)</f>
        <v>0</v>
      </c>
      <c r="F4" s="5">
        <f>IFERROR(VLOOKUP(A4,Southampton20!A:E,5,FALSE),0)</f>
        <v>0</v>
      </c>
      <c r="G4" s="5">
        <f t="shared" si="0"/>
        <v>4387.0144647398165</v>
      </c>
    </row>
    <row r="5" spans="1:7" x14ac:dyDescent="0.3">
      <c r="A5" s="2" t="s">
        <v>3</v>
      </c>
      <c r="B5" s="5">
        <f>IFERROR(VLOOKUP(A5,Bristol19!A:E,5,FALSE),0)</f>
        <v>1439.1209767283503</v>
      </c>
      <c r="C5" s="5">
        <f>IFERROR(VLOOKUP(A5,Bath19!A:E,5,FALSE),0)</f>
        <v>1437.653736544213</v>
      </c>
      <c r="D5" s="5">
        <f>IFERROR(VLOOKUP(A5,Cambridge20!A:E,5,FALSE),0)</f>
        <v>1451.2753963735631</v>
      </c>
      <c r="E5" s="5">
        <f>IFERROR(VLOOKUP(A5,Birmingham20!A:E,5,FALSE),0)</f>
        <v>1460.7929202582347</v>
      </c>
      <c r="F5" s="5">
        <f>IFERROR(VLOOKUP(A5,Southampton20!A:E,5,FALSE),0)</f>
        <v>0</v>
      </c>
      <c r="G5" s="5">
        <f t="shared" si="0"/>
        <v>4351.1892933601484</v>
      </c>
    </row>
    <row r="6" spans="1:7" x14ac:dyDescent="0.3">
      <c r="A6" s="2" t="s">
        <v>27</v>
      </c>
      <c r="B6" s="5">
        <f>IFERROR(VLOOKUP(A6,Bristol19!A:E,5,FALSE),0)</f>
        <v>1422.4574657661783</v>
      </c>
      <c r="C6" s="5">
        <f>IFERROR(VLOOKUP(A6,Bath19!A:E,5,FALSE),0)</f>
        <v>1398.064979447129</v>
      </c>
      <c r="D6" s="5">
        <f>IFERROR(VLOOKUP(A6,Cambridge20!A:E,5,FALSE),0)</f>
        <v>1426.6427545837664</v>
      </c>
      <c r="E6" s="5">
        <f>IFERROR(VLOOKUP(A6,Birmingham20!A:E,5,FALSE),0)</f>
        <v>1475.9599782016294</v>
      </c>
      <c r="F6" s="5">
        <f>IFERROR(VLOOKUP(A6,Southampton20!A:E,5,FALSE),0)</f>
        <v>0</v>
      </c>
      <c r="G6" s="5">
        <f t="shared" si="0"/>
        <v>4325.0601985515741</v>
      </c>
    </row>
    <row r="7" spans="1:7" x14ac:dyDescent="0.3">
      <c r="A7" s="2" t="s">
        <v>21</v>
      </c>
      <c r="B7" s="5">
        <f>IFERROR(VLOOKUP(A7,Bristol19!A:E,5,FALSE),0)</f>
        <v>1427.3478754286587</v>
      </c>
      <c r="C7" s="5">
        <f>IFERROR(VLOOKUP(A7,Bath19!A:E,5,FALSE),0)</f>
        <v>1453.1166962195598</v>
      </c>
      <c r="D7" s="5">
        <f>IFERROR(VLOOKUP(A7,Cambridge20!A:E,5,FALSE),0)</f>
        <v>1434.9417347932454</v>
      </c>
      <c r="E7" s="5">
        <f>IFERROR(VLOOKUP(A7,Birmingham20!A:E,5,FALSE),0)</f>
        <v>1429.8725385279729</v>
      </c>
      <c r="F7" s="5">
        <f>IFERROR(VLOOKUP(A7,Southampton20!A:E,5,FALSE),0)</f>
        <v>0</v>
      </c>
      <c r="G7" s="5">
        <f t="shared" si="0"/>
        <v>4317.9309695407783</v>
      </c>
    </row>
    <row r="8" spans="1:7" x14ac:dyDescent="0.3">
      <c r="A8" s="2" t="s">
        <v>12</v>
      </c>
      <c r="B8" s="5">
        <f>IFERROR(VLOOKUP(A8,Bristol19!A:E,5,FALSE),0)</f>
        <v>0</v>
      </c>
      <c r="C8" s="5">
        <f>IFERROR(VLOOKUP(A8,Bath19!A:E,5,FALSE),0)</f>
        <v>1234.299725997967</v>
      </c>
      <c r="D8" s="5">
        <f>IFERROR(VLOOKUP(A8,Cambridge20!A:E,5,FALSE),0)</f>
        <v>1473.2639072123625</v>
      </c>
      <c r="E8" s="5">
        <f>IFERROR(VLOOKUP(A8,Birmingham20!A:E,5,FALSE),0)</f>
        <v>1416.9303382718545</v>
      </c>
      <c r="F8" s="5">
        <f>IFERROR(VLOOKUP(A8,Southampton20!A:E,5,FALSE),0)</f>
        <v>0</v>
      </c>
      <c r="G8" s="5">
        <f t="shared" si="0"/>
        <v>4124.493971482184</v>
      </c>
    </row>
    <row r="9" spans="1:7" x14ac:dyDescent="0.3">
      <c r="A9" s="2" t="s">
        <v>5</v>
      </c>
      <c r="B9" s="5">
        <f>IFERROR(VLOOKUP(A9,Bristol19!A:E,5,FALSE),0)</f>
        <v>1421.0313642892841</v>
      </c>
      <c r="C9" s="5">
        <f>IFERROR(VLOOKUP(A9,Bath19!A:E,5,FALSE),0)</f>
        <v>1312.0728669812001</v>
      </c>
      <c r="D9" s="5">
        <f>IFERROR(VLOOKUP(A9,Cambridge20!A:E,5,FALSE),0)</f>
        <v>1351.5981377223918</v>
      </c>
      <c r="E9" s="5">
        <f>IFERROR(VLOOKUP(A9,Birmingham20!A:E,5,FALSE),0)</f>
        <v>1206.277176074625</v>
      </c>
      <c r="F9" s="5">
        <f>IFERROR(VLOOKUP(A9,Southampton20!A:E,5,FALSE),0)</f>
        <v>0</v>
      </c>
      <c r="G9" s="5">
        <f t="shared" si="0"/>
        <v>4084.702368992876</v>
      </c>
    </row>
    <row r="10" spans="1:7" x14ac:dyDescent="0.3">
      <c r="A10" s="2" t="s">
        <v>28</v>
      </c>
      <c r="B10" s="5">
        <f>IFERROR(VLOOKUP(A10,Bristol19!A:E,5,FALSE),0)</f>
        <v>1288.0611238111849</v>
      </c>
      <c r="C10" s="5">
        <f>IFERROR(VLOOKUP(A10,Bath19!A:E,5,FALSE),0)</f>
        <v>1228.0631567421585</v>
      </c>
      <c r="D10" s="5">
        <f>IFERROR(VLOOKUP(A10,Cambridge20!A:E,5,FALSE),0)</f>
        <v>1402.208138802034</v>
      </c>
      <c r="E10" s="5">
        <f>IFERROR(VLOOKUP(A10,Birmingham20!A:E,5,FALSE),0)</f>
        <v>1278.5605618769978</v>
      </c>
      <c r="F10" s="5">
        <f>IFERROR(VLOOKUP(A10,Southampton20!A:E,5,FALSE),0)</f>
        <v>0</v>
      </c>
      <c r="G10" s="5">
        <f t="shared" si="0"/>
        <v>3968.8298244902167</v>
      </c>
    </row>
    <row r="11" spans="1:7" x14ac:dyDescent="0.3">
      <c r="A11" s="2" t="s">
        <v>18</v>
      </c>
      <c r="B11" s="5">
        <f>IFERROR(VLOOKUP(A11,Bristol19!A:E,5,FALSE),0)</f>
        <v>932.6944335726298</v>
      </c>
      <c r="C11" s="5">
        <f>IFERROR(VLOOKUP(A11,Bath19!A:E,5,FALSE),0)</f>
        <v>1353.1176022928453</v>
      </c>
      <c r="D11" s="5">
        <f>IFERROR(VLOOKUP(A11,Cambridge20!A:E,5,FALSE),0)</f>
        <v>1432.9863540823849</v>
      </c>
      <c r="E11" s="5">
        <f>IFERROR(VLOOKUP(A11,Birmingham20!A:E,5,FALSE),0)</f>
        <v>1152.2062924603968</v>
      </c>
      <c r="F11" s="5">
        <f>IFERROR(VLOOKUP(A11,Southampton20!A:E,5,FALSE),0)</f>
        <v>0</v>
      </c>
      <c r="G11" s="5">
        <f t="shared" si="0"/>
        <v>3938.3102488356271</v>
      </c>
    </row>
    <row r="12" spans="1:7" x14ac:dyDescent="0.3">
      <c r="A12" s="2" t="s">
        <v>29</v>
      </c>
      <c r="B12" s="5">
        <f>IFERROR(VLOOKUP(A12,Bristol19!A:E,5,FALSE),0)</f>
        <v>1361.4761213224126</v>
      </c>
      <c r="C12" s="5">
        <f>IFERROR(VLOOKUP(A12,Bath19!A:E,5,FALSE),0)</f>
        <v>1278.0938090152708</v>
      </c>
      <c r="D12" s="5">
        <f>IFERROR(VLOOKUP(A12,Cambridge20!A:E,5,FALSE),0)</f>
        <v>1243.1794956587539</v>
      </c>
      <c r="E12" s="5">
        <f>IFERROR(VLOOKUP(A12,Birmingham20!A:E,5,FALSE),0)</f>
        <v>1195.8492666741854</v>
      </c>
      <c r="F12" s="5">
        <f>IFERROR(VLOOKUP(A12,Southampton20!A:E,5,FALSE),0)</f>
        <v>0</v>
      </c>
      <c r="G12" s="5">
        <f t="shared" si="0"/>
        <v>3882.7494259964369</v>
      </c>
    </row>
    <row r="13" spans="1:7" x14ac:dyDescent="0.3">
      <c r="A13" s="2" t="s">
        <v>22</v>
      </c>
      <c r="B13" s="5">
        <f>IFERROR(VLOOKUP(A13,Bristol19!A:E,5,FALSE),0)</f>
        <v>970.29819017719205</v>
      </c>
      <c r="C13" s="5">
        <f>IFERROR(VLOOKUP(A13,Bath19!A:E,5,FALSE),0)</f>
        <v>1207.9153636664846</v>
      </c>
      <c r="D13" s="5">
        <f>IFERROR(VLOOKUP(A13,Cambridge20!A:E,5,FALSE),0)</f>
        <v>1114.8976202390452</v>
      </c>
      <c r="E13" s="5">
        <f>IFERROR(VLOOKUP(A13,Birmingham20!A:E,5,FALSE),0)</f>
        <v>1307.1117288438872</v>
      </c>
      <c r="F13" s="5">
        <f>IFERROR(VLOOKUP(A13,Southampton20!A:E,5,FALSE),0)</f>
        <v>0</v>
      </c>
      <c r="G13" s="5">
        <f t="shared" si="0"/>
        <v>3629.9247127494173</v>
      </c>
    </row>
    <row r="14" spans="1:7" x14ac:dyDescent="0.3">
      <c r="A14" s="2" t="s">
        <v>1</v>
      </c>
      <c r="B14" s="5">
        <f>IFERROR(VLOOKUP(A14,Bristol19!A:E,5,FALSE),0)</f>
        <v>1142.6030772865913</v>
      </c>
      <c r="C14" s="5">
        <f>IFERROR(VLOOKUP(A14,Bath19!A:E,5,FALSE),0)</f>
        <v>1334.0987891472555</v>
      </c>
      <c r="D14" s="5">
        <f>IFERROR(VLOOKUP(A14,Cambridge20!A:E,5,FALSE),0)</f>
        <v>674.19772587625357</v>
      </c>
      <c r="E14" s="5">
        <f>IFERROR(VLOOKUP(A14,Birmingham20!A:E,5,FALSE),0)</f>
        <v>1142.9258906255818</v>
      </c>
      <c r="F14" s="5">
        <f>IFERROR(VLOOKUP(A14,Southampton20!A:E,5,FALSE),0)</f>
        <v>0</v>
      </c>
      <c r="G14" s="5">
        <f t="shared" si="0"/>
        <v>3619.6277570594284</v>
      </c>
    </row>
    <row r="15" spans="1:7" x14ac:dyDescent="0.3">
      <c r="A15" s="2" t="s">
        <v>11</v>
      </c>
      <c r="B15" s="5">
        <f>IFERROR(VLOOKUP(A15,Bristol19!A:E,5,FALSE),0)</f>
        <v>1271.3197971642192</v>
      </c>
      <c r="C15" s="5">
        <f>IFERROR(VLOOKUP(A15,Bath19!A:E,5,FALSE),0)</f>
        <v>1066.5620059993689</v>
      </c>
      <c r="D15" s="5">
        <f>IFERROR(VLOOKUP(A15,Cambridge20!A:E,5,FALSE),0)</f>
        <v>1269.299764560003</v>
      </c>
      <c r="E15" s="5">
        <f>IFERROR(VLOOKUP(A15,Birmingham20!A:E,5,FALSE),0)</f>
        <v>694.26520740712635</v>
      </c>
      <c r="F15" s="5">
        <f>IFERROR(VLOOKUP(A15,Southampton20!A:E,5,FALSE),0)</f>
        <v>0</v>
      </c>
      <c r="G15" s="5">
        <f t="shared" si="0"/>
        <v>3607.1815677235909</v>
      </c>
    </row>
    <row r="16" spans="1:7" x14ac:dyDescent="0.3">
      <c r="A16" s="2" t="s">
        <v>19</v>
      </c>
      <c r="B16" s="5">
        <f>IFERROR(VLOOKUP(A16,Bristol19!A:E,5,FALSE),0)</f>
        <v>1287.5863014822405</v>
      </c>
      <c r="C16" s="5">
        <f>IFERROR(VLOOKUP(A16,Bath19!A:E,5,FALSE),0)</f>
        <v>1027.9720587054062</v>
      </c>
      <c r="D16" s="5">
        <f>IFERROR(VLOOKUP(A16,Cambridge20!A:E,5,FALSE),0)</f>
        <v>1269.3843668150682</v>
      </c>
      <c r="E16" s="5">
        <f>IFERROR(VLOOKUP(A16,Birmingham20!A:E,5,FALSE),0)</f>
        <v>625.13814912977864</v>
      </c>
      <c r="F16" s="5">
        <f>IFERROR(VLOOKUP(A16,Southampton20!A:E,5,FALSE),0)</f>
        <v>0</v>
      </c>
      <c r="G16" s="5">
        <f t="shared" si="0"/>
        <v>3584.9427270027149</v>
      </c>
    </row>
    <row r="17" spans="1:7" x14ac:dyDescent="0.3">
      <c r="A17" s="2" t="s">
        <v>26</v>
      </c>
      <c r="B17" s="5">
        <f>IFERROR(VLOOKUP(A17,Bristol19!A:E,5,FALSE),0)</f>
        <v>1102.8466760996234</v>
      </c>
      <c r="C17" s="5">
        <f>IFERROR(VLOOKUP(A17,Bath19!A:E,5,FALSE),0)</f>
        <v>1149.1505299327328</v>
      </c>
      <c r="D17" s="5">
        <f>IFERROR(VLOOKUP(A17,Cambridge20!A:E,5,FALSE),0)</f>
        <v>1323.9892297472959</v>
      </c>
      <c r="E17" s="5">
        <f>IFERROR(VLOOKUP(A17,Birmingham20!A:E,5,FALSE),0)</f>
        <v>543.19047267482233</v>
      </c>
      <c r="F17" s="5">
        <f>IFERROR(VLOOKUP(A17,Southampton20!A:E,5,FALSE),0)</f>
        <v>0</v>
      </c>
      <c r="G17" s="5">
        <f t="shared" si="0"/>
        <v>3575.9864357796523</v>
      </c>
    </row>
    <row r="18" spans="1:7" x14ac:dyDescent="0.3">
      <c r="A18" s="2" t="s">
        <v>7</v>
      </c>
      <c r="B18" s="5">
        <f>IFERROR(VLOOKUP(A18,Bristol19!A:E,5,FALSE),0)</f>
        <v>1160.5922451622569</v>
      </c>
      <c r="C18" s="5">
        <f>IFERROR(VLOOKUP(A18,Bath19!A:E,5,FALSE),0)</f>
        <v>1310.8222289880214</v>
      </c>
      <c r="D18" s="5">
        <f>IFERROR(VLOOKUP(A18,Cambridge20!A:E,5,FALSE),0)</f>
        <v>0</v>
      </c>
      <c r="E18" s="5">
        <f>IFERROR(VLOOKUP(A18,Birmingham20!A:E,5,FALSE),0)</f>
        <v>1099.5618815748212</v>
      </c>
      <c r="F18" s="5">
        <f>IFERROR(VLOOKUP(A18,Southampton20!A:E,5,FALSE),0)</f>
        <v>0</v>
      </c>
      <c r="G18" s="5">
        <f t="shared" si="0"/>
        <v>3570.9763557250994</v>
      </c>
    </row>
    <row r="19" spans="1:7" x14ac:dyDescent="0.3">
      <c r="A19" s="2" t="s">
        <v>9</v>
      </c>
      <c r="B19" s="5">
        <f>IFERROR(VLOOKUP(A19,Bristol19!A:E,5,FALSE),0)</f>
        <v>1057.5975633432629</v>
      </c>
      <c r="C19" s="5">
        <f>IFERROR(VLOOKUP(A19,Bath19!A:E,5,FALSE),0)</f>
        <v>1151.3975122843526</v>
      </c>
      <c r="D19" s="5">
        <f>IFERROR(VLOOKUP(A19,Cambridge20!A:E,5,FALSE),0)</f>
        <v>1271.9087945560391</v>
      </c>
      <c r="E19" s="5">
        <f>IFERROR(VLOOKUP(A19,Birmingham20!A:E,5,FALSE),0)</f>
        <v>1050.8607102468682</v>
      </c>
      <c r="F19" s="5">
        <f>IFERROR(VLOOKUP(A19,Southampton20!A:E,5,FALSE),0)</f>
        <v>0</v>
      </c>
      <c r="G19" s="5">
        <f t="shared" si="0"/>
        <v>3480.9038701836544</v>
      </c>
    </row>
    <row r="20" spans="1:7" x14ac:dyDescent="0.3">
      <c r="A20" s="2" t="s">
        <v>8</v>
      </c>
      <c r="B20" s="5">
        <f>IFERROR(VLOOKUP(A20,Bristol19!A:E,5,FALSE),0)</f>
        <v>1363.3618319242</v>
      </c>
      <c r="C20" s="5">
        <f>IFERROR(VLOOKUP(A20,Bath19!A:E,5,FALSE),0)</f>
        <v>187.34539512790741</v>
      </c>
      <c r="D20" s="5">
        <f>IFERROR(VLOOKUP(A20,Cambridge20!A:E,5,FALSE),0)</f>
        <v>1362.7788426811733</v>
      </c>
      <c r="E20" s="5">
        <f>IFERROR(VLOOKUP(A20,Birmingham20!A:E,5,FALSE),0)</f>
        <v>628.82146256261581</v>
      </c>
      <c r="F20" s="5">
        <f>IFERROR(VLOOKUP(A20,Southampton20!A:E,5,FALSE),0)</f>
        <v>0</v>
      </c>
      <c r="G20" s="5">
        <f t="shared" si="0"/>
        <v>3354.9621371679896</v>
      </c>
    </row>
    <row r="21" spans="1:7" x14ac:dyDescent="0.3">
      <c r="A21" s="2" t="s">
        <v>4</v>
      </c>
      <c r="B21" s="5">
        <f>IFERROR(VLOOKUP(A21,Bristol19!A:E,5,FALSE),0)</f>
        <v>1043.9040753772856</v>
      </c>
      <c r="C21" s="5">
        <f>IFERROR(VLOOKUP(A21,Bath19!A:E,5,FALSE),0)</f>
        <v>937.35504958695549</v>
      </c>
      <c r="D21" s="5">
        <f>IFERROR(VLOOKUP(A21,Cambridge20!A:E,5,FALSE),0)</f>
        <v>1157.0497279524907</v>
      </c>
      <c r="E21" s="5">
        <f>IFERROR(VLOOKUP(A21,Birmingham20!A:E,5,FALSE),0)</f>
        <v>0</v>
      </c>
      <c r="F21" s="5">
        <f>IFERROR(VLOOKUP(A21,Southampton20!A:E,5,FALSE),0)</f>
        <v>0</v>
      </c>
      <c r="G21" s="5">
        <f t="shared" si="0"/>
        <v>3138.3088529167317</v>
      </c>
    </row>
    <row r="22" spans="1:7" x14ac:dyDescent="0.3">
      <c r="A22" s="2" t="s">
        <v>14</v>
      </c>
      <c r="B22" s="5">
        <f>IFERROR(VLOOKUP(A22,Bristol19!A:E,5,FALSE),0)</f>
        <v>1053.5585514364693</v>
      </c>
      <c r="C22" s="5">
        <f>IFERROR(VLOOKUP(A22,Bath19!A:E,5,FALSE),0)</f>
        <v>1004.1015095930061</v>
      </c>
      <c r="D22" s="5">
        <f>IFERROR(VLOOKUP(A22,Cambridge20!A:E,5,FALSE),0)</f>
        <v>1067.7317967271438</v>
      </c>
      <c r="E22" s="5">
        <f>IFERROR(VLOOKUP(A22,Birmingham20!A:E,5,FALSE),0)</f>
        <v>559.96645493641711</v>
      </c>
      <c r="F22" s="5">
        <f>IFERROR(VLOOKUP(A22,Southampton20!A:E,5,FALSE),0)</f>
        <v>0</v>
      </c>
      <c r="G22" s="5">
        <f t="shared" si="0"/>
        <v>3125.3918577566192</v>
      </c>
    </row>
    <row r="23" spans="1:7" x14ac:dyDescent="0.3">
      <c r="A23" s="2" t="s">
        <v>6</v>
      </c>
      <c r="B23" s="5">
        <f>IFERROR(VLOOKUP(A23,Bristol19!A:E,5,FALSE),0)</f>
        <v>1161.0902958004194</v>
      </c>
      <c r="C23" s="5">
        <f>IFERROR(VLOOKUP(A23,Bath19!A:E,5,FALSE),0)</f>
        <v>363.77372113657572</v>
      </c>
      <c r="D23" s="5">
        <f>IFERROR(VLOOKUP(A23,Cambridge20!A:E,5,FALSE),0)</f>
        <v>1263.7463766053634</v>
      </c>
      <c r="E23" s="5">
        <f>IFERROR(VLOOKUP(A23,Birmingham20!A:E,5,FALSE),0)</f>
        <v>128.81275666820099</v>
      </c>
      <c r="F23" s="5">
        <f>IFERROR(VLOOKUP(A23,Southampton20!A:E,5,FALSE),0)</f>
        <v>0</v>
      </c>
      <c r="G23" s="5">
        <f t="shared" si="0"/>
        <v>2788.6103935423585</v>
      </c>
    </row>
    <row r="24" spans="1:7" x14ac:dyDescent="0.3">
      <c r="A24" s="2" t="s">
        <v>15</v>
      </c>
      <c r="B24" s="5">
        <f>IFERROR(VLOOKUP(A24,Bristol19!A:E,5,FALSE),0)</f>
        <v>0</v>
      </c>
      <c r="C24" s="5">
        <f>IFERROR(VLOOKUP(A24,Bath19!A:E,5,FALSE),0)</f>
        <v>715.53673470421472</v>
      </c>
      <c r="D24" s="5">
        <f>IFERROR(VLOOKUP(A24,Cambridge20!A:E,5,FALSE),0)</f>
        <v>396.59033884129383</v>
      </c>
      <c r="E24" s="5">
        <f>IFERROR(VLOOKUP(A24,Birmingham20!A:E,5,FALSE),0)</f>
        <v>553.71660231395526</v>
      </c>
      <c r="F24" s="5">
        <f>IFERROR(VLOOKUP(A24,Southampton20!A:E,5,FALSE),0)</f>
        <v>0</v>
      </c>
      <c r="G24" s="5">
        <f t="shared" si="0"/>
        <v>1665.8436758594639</v>
      </c>
    </row>
    <row r="25" spans="1:7" x14ac:dyDescent="0.3">
      <c r="A25" s="2" t="s">
        <v>16</v>
      </c>
      <c r="B25" s="5">
        <f>IFERROR(VLOOKUP(A25,Bristol19!A:E,5,FALSE),0)</f>
        <v>332.7450613353725</v>
      </c>
      <c r="C25" s="5">
        <f>IFERROR(VLOOKUP(A25,Bath19!A:E,5,FALSE),0)</f>
        <v>693.56497233709388</v>
      </c>
      <c r="D25" s="5">
        <f>IFERROR(VLOOKUP(A25,Cambridge20!A:E,5,FALSE),0)</f>
        <v>363.30987230601301</v>
      </c>
      <c r="E25" s="5">
        <f>IFERROR(VLOOKUP(A25,Birmingham20!A:E,5,FALSE),0)</f>
        <v>0</v>
      </c>
      <c r="F25" s="5">
        <f>IFERROR(VLOOKUP(A25,Southampton20!A:E,5,FALSE),0)</f>
        <v>0</v>
      </c>
      <c r="G25" s="5">
        <f t="shared" si="0"/>
        <v>1389.6199059784794</v>
      </c>
    </row>
    <row r="26" spans="1:7" x14ac:dyDescent="0.3">
      <c r="A26" s="2" t="s">
        <v>13</v>
      </c>
      <c r="B26" s="5">
        <f>IFERROR(VLOOKUP(A26,Bristol19!A:E,5,FALSE),0)</f>
        <v>0</v>
      </c>
      <c r="C26" s="5">
        <f>IFERROR(VLOOKUP(A26,Bath19!A:E,5,FALSE),0)</f>
        <v>467.45560612794804</v>
      </c>
      <c r="D26" s="5">
        <f>IFERROR(VLOOKUP(A26,Cambridge20!A:E,5,FALSE),0)</f>
        <v>469.23017930227451</v>
      </c>
      <c r="E26" s="5">
        <f>IFERROR(VLOOKUP(A26,Birmingham20!A:E,5,FALSE),0)</f>
        <v>0</v>
      </c>
      <c r="F26" s="5">
        <f>IFERROR(VLOOKUP(A26,Southampton20!A:E,5,FALSE),0)</f>
        <v>0</v>
      </c>
      <c r="G26" s="5">
        <f t="shared" si="0"/>
        <v>936.6857854302225</v>
      </c>
    </row>
    <row r="27" spans="1:7" x14ac:dyDescent="0.3">
      <c r="A27" s="2" t="s">
        <v>42</v>
      </c>
      <c r="B27" s="5">
        <f>IFERROR(VLOOKUP(A27,Bristol19!A:E,5,FALSE),0)</f>
        <v>0</v>
      </c>
      <c r="C27" s="5">
        <f>IFERROR(VLOOKUP(A27,Bath19!A:E,5,FALSE),0)</f>
        <v>0</v>
      </c>
      <c r="D27" s="5">
        <f>IFERROR(VLOOKUP(A27,Cambridge20!A:E,5,FALSE),0)</f>
        <v>0</v>
      </c>
      <c r="E27" s="5">
        <f>IFERROR(VLOOKUP(A27,Birmingham20!A:E,5,FALSE),0)</f>
        <v>377.63620529207856</v>
      </c>
      <c r="F27" s="5">
        <f>IFERROR(VLOOKUP(A27,Southampton20!A:E,5,FALSE),0)</f>
        <v>0</v>
      </c>
      <c r="G27" s="5">
        <f t="shared" si="0"/>
        <v>377.63620529207856</v>
      </c>
    </row>
    <row r="28" spans="1:7" x14ac:dyDescent="0.3">
      <c r="A28" s="2" t="s">
        <v>34</v>
      </c>
      <c r="B28" s="5">
        <f>IFERROR(VLOOKUP(A28,Bristol19!A:E,5,FALSE),0)</f>
        <v>377.29971885869213</v>
      </c>
      <c r="C28" s="5">
        <f>IFERROR(VLOOKUP(A28,Bath19!A:E,5,FALSE),0)</f>
        <v>0</v>
      </c>
      <c r="D28" s="5">
        <f>IFERROR(VLOOKUP(A28,Cambridge20!A:E,5,FALSE),0)</f>
        <v>0</v>
      </c>
      <c r="E28" s="5">
        <f>IFERROR(VLOOKUP(A28,Birmingham20!A:E,5,FALSE),0)</f>
        <v>0</v>
      </c>
      <c r="F28" s="5">
        <f>IFERROR(VLOOKUP(A28,Southampton20!A:E,5,FALSE),0)</f>
        <v>0</v>
      </c>
      <c r="G28" s="5">
        <f t="shared" si="0"/>
        <v>377.29971885869213</v>
      </c>
    </row>
    <row r="29" spans="1:7" x14ac:dyDescent="0.3">
      <c r="A29" s="2" t="s">
        <v>17</v>
      </c>
      <c r="B29" s="5">
        <f>IFERROR(VLOOKUP(A29,Bristol19!A:E,5,FALSE),0)</f>
        <v>81.586065573770497</v>
      </c>
      <c r="C29" s="5">
        <f>IFERROR(VLOOKUP(A29,Bath19!A:E,5,FALSE),0)</f>
        <v>261.50050131231581</v>
      </c>
      <c r="D29" s="5">
        <f>IFERROR(VLOOKUP(A29,Cambridge20!A:E,5,FALSE),0)</f>
        <v>0</v>
      </c>
      <c r="E29" s="5">
        <f>IFERROR(VLOOKUP(A29,Birmingham20!A:E,5,FALSE),0)</f>
        <v>0</v>
      </c>
      <c r="F29" s="5">
        <f>IFERROR(VLOOKUP(A29,Southampton20!A:E,5,FALSE),0)</f>
        <v>0</v>
      </c>
      <c r="G29" s="5">
        <f t="shared" si="0"/>
        <v>343.0865668860863</v>
      </c>
    </row>
    <row r="30" spans="1:7" x14ac:dyDescent="0.3">
      <c r="A30" s="2" t="s">
        <v>2</v>
      </c>
      <c r="B30" s="5">
        <f>IFERROR(VLOOKUP(A30,Bristol19!A:E,5,FALSE),0)</f>
        <v>164.13378648326164</v>
      </c>
      <c r="C30" s="5">
        <f>IFERROR(VLOOKUP(A30,Bath19!A:E,5,FALSE),0)</f>
        <v>0</v>
      </c>
      <c r="D30" s="5">
        <f>IFERROR(VLOOKUP(A30,Cambridge20!A:E,5,FALSE),0)</f>
        <v>151.77737059092993</v>
      </c>
      <c r="E30" s="5">
        <f>IFERROR(VLOOKUP(A30,Birmingham20!A:E,5,FALSE),0)</f>
        <v>0</v>
      </c>
      <c r="F30" s="5">
        <f>IFERROR(VLOOKUP(A30,Southampton20!A:E,5,FALSE),0)</f>
        <v>0</v>
      </c>
      <c r="G30" s="5">
        <f t="shared" si="0"/>
        <v>315.91115707419158</v>
      </c>
    </row>
    <row r="31" spans="1:7" x14ac:dyDescent="0.3">
      <c r="A31" s="2" t="s">
        <v>33</v>
      </c>
      <c r="B31" s="5">
        <f>IFERROR(VLOOKUP(A31,Bristol19!A:E,5,FALSE),0)</f>
        <v>191.38512381182213</v>
      </c>
      <c r="C31" s="5">
        <f>IFERROR(VLOOKUP(A31,Bath19!A:E,5,FALSE),0)</f>
        <v>0</v>
      </c>
      <c r="D31" s="5">
        <f>IFERROR(VLOOKUP(A31,Cambridge20!A:E,5,FALSE),0)</f>
        <v>0</v>
      </c>
      <c r="E31" s="5">
        <f>IFERROR(VLOOKUP(A31,Birmingham20!A:E,5,FALSE),0)</f>
        <v>0</v>
      </c>
      <c r="F31" s="5">
        <f>IFERROR(VLOOKUP(A31,Southampton20!A:E,5,FALSE),0)</f>
        <v>0</v>
      </c>
      <c r="G31" s="5">
        <f t="shared" si="0"/>
        <v>191.38512381182213</v>
      </c>
    </row>
    <row r="32" spans="1:7" x14ac:dyDescent="0.3">
      <c r="A32" s="2" t="s">
        <v>35</v>
      </c>
      <c r="B32" s="5">
        <f>IFERROR(VLOOKUP(A32,Bristol19!A:E,5,FALSE),0)</f>
        <v>0</v>
      </c>
      <c r="C32" s="5">
        <f>IFERROR(VLOOKUP(A32,Bath19!A:E,5,FALSE),0)</f>
        <v>0</v>
      </c>
      <c r="D32" s="5">
        <f>IFERROR(VLOOKUP(A32,Cambridge20!A:E,5,FALSE),0)</f>
        <v>0</v>
      </c>
      <c r="E32" s="5">
        <f>IFERROR(VLOOKUP(A32,Birmingham20!A:E,5,FALSE),0)</f>
        <v>187.66740107813092</v>
      </c>
      <c r="F32" s="5">
        <f>IFERROR(VLOOKUP(A32,Southampton20!A:E,5,FALSE),0)</f>
        <v>0</v>
      </c>
      <c r="G32" s="5">
        <f t="shared" si="0"/>
        <v>187.66740107813092</v>
      </c>
    </row>
    <row r="33" spans="1:7" x14ac:dyDescent="0.3">
      <c r="A33" s="2" t="s">
        <v>23</v>
      </c>
      <c r="B33" s="5">
        <f>IFERROR(VLOOKUP(A33,Bristol19!A:E,5,FALSE),0)</f>
        <v>0</v>
      </c>
      <c r="C33" s="5">
        <f>IFERROR(VLOOKUP(A33,Bath19!A:E,5,FALSE),0)</f>
        <v>0</v>
      </c>
      <c r="D33" s="5">
        <f>IFERROR(VLOOKUP(A33,Cambridge20!A:E,5,FALSE),0)</f>
        <v>0</v>
      </c>
      <c r="E33" s="5">
        <f>IFERROR(VLOOKUP(A33,Birmingham20!A:E,5,FALSE),0)</f>
        <v>0</v>
      </c>
      <c r="F33" s="5">
        <f>IFERROR(VLOOKUP(A33,Southampton20!A:E,5,FALSE),0)</f>
        <v>0</v>
      </c>
      <c r="G33" s="5">
        <f t="shared" si="0"/>
        <v>0</v>
      </c>
    </row>
    <row r="34" spans="1:7" x14ac:dyDescent="0.3">
      <c r="A34" s="2" t="s">
        <v>24</v>
      </c>
      <c r="B34" s="5">
        <f>IFERROR(VLOOKUP(A34,Bristol19!A:E,5,FALSE),0)</f>
        <v>0</v>
      </c>
      <c r="C34" s="5">
        <f>IFERROR(VLOOKUP(A34,Bath19!A:E,5,FALSE),0)</f>
        <v>0</v>
      </c>
      <c r="D34" s="5">
        <f>IFERROR(VLOOKUP(A34,Cambridge20!A:E,5,FALSE),0)</f>
        <v>0</v>
      </c>
      <c r="E34" s="5">
        <f>IFERROR(VLOOKUP(A34,Birmingham20!A:E,5,FALSE),0)</f>
        <v>0</v>
      </c>
      <c r="F34" s="5">
        <f>IFERROR(VLOOKUP(A34,Southampton20!A:E,5,FALSE),0)</f>
        <v>0</v>
      </c>
      <c r="G34" s="5">
        <f t="shared" si="0"/>
        <v>0</v>
      </c>
    </row>
    <row r="35" spans="1:7" x14ac:dyDescent="0.3">
      <c r="A35" s="2" t="s">
        <v>41</v>
      </c>
      <c r="B35" s="5">
        <f>IFERROR(VLOOKUP(A35,Bristol19!A:E,5,FALSE),0)</f>
        <v>0</v>
      </c>
      <c r="C35" s="5">
        <f>IFERROR(VLOOKUP(A35,Bath19!A:E,5,FALSE),0)</f>
        <v>0</v>
      </c>
      <c r="D35" s="5">
        <f>IFERROR(VLOOKUP(A35,Cambridge20!A:E,5,FALSE),0)</f>
        <v>0</v>
      </c>
      <c r="E35" s="5">
        <f>IFERROR(VLOOKUP(A35,Birmingham20!A:E,5,FALSE),0)</f>
        <v>0</v>
      </c>
      <c r="F35" s="5">
        <f>IFERROR(VLOOKUP(A35,Southampton20!A:E,5,FALSE),0)</f>
        <v>0</v>
      </c>
      <c r="G35" s="5">
        <f t="shared" si="0"/>
        <v>0</v>
      </c>
    </row>
    <row r="36" spans="1:7" x14ac:dyDescent="0.3">
      <c r="A36" s="9"/>
    </row>
    <row r="37" spans="1:7" x14ac:dyDescent="0.3">
      <c r="A37"/>
    </row>
    <row r="38" spans="1:7" x14ac:dyDescent="0.3">
      <c r="A38"/>
    </row>
    <row r="39" spans="1:7" x14ac:dyDescent="0.3">
      <c r="A39"/>
    </row>
    <row r="40" spans="1:7" x14ac:dyDescent="0.3">
      <c r="A40"/>
    </row>
    <row r="41" spans="1:7" x14ac:dyDescent="0.3">
      <c r="A41"/>
    </row>
    <row r="42" spans="1:7" x14ac:dyDescent="0.3">
      <c r="A42"/>
    </row>
    <row r="43" spans="1:7" x14ac:dyDescent="0.3">
      <c r="A43"/>
    </row>
    <row r="44" spans="1:7" x14ac:dyDescent="0.3">
      <c r="A44"/>
    </row>
    <row r="45" spans="1:7" x14ac:dyDescent="0.3">
      <c r="A45"/>
    </row>
    <row r="46" spans="1:7" x14ac:dyDescent="0.3">
      <c r="A46"/>
    </row>
    <row r="47" spans="1:7" x14ac:dyDescent="0.3">
      <c r="A47"/>
    </row>
    <row r="48" spans="1:7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</sheetData>
  <sortState xmlns:xlrd2="http://schemas.microsoft.com/office/spreadsheetml/2017/richdata2" ref="A2:G88">
    <sortCondition descending="1" ref="G1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A664-9C72-4DAE-84D7-4F72B537CA9B}">
  <dimension ref="A1:G35"/>
  <sheetViews>
    <sheetView workbookViewId="0"/>
  </sheetViews>
  <sheetFormatPr defaultRowHeight="14.4" x14ac:dyDescent="0.3"/>
  <cols>
    <col min="1" max="7" width="14.6640625" customWidth="1"/>
  </cols>
  <sheetData>
    <row r="1" spans="1:7" x14ac:dyDescent="0.3">
      <c r="A1" s="1" t="s">
        <v>0</v>
      </c>
      <c r="B1" s="4" t="s">
        <v>37</v>
      </c>
      <c r="C1" s="4" t="s">
        <v>38</v>
      </c>
      <c r="D1" s="4" t="s">
        <v>40</v>
      </c>
      <c r="E1" s="4" t="s">
        <v>43</v>
      </c>
      <c r="F1" s="4" t="s">
        <v>44</v>
      </c>
      <c r="G1" s="4" t="s">
        <v>39</v>
      </c>
    </row>
    <row r="2" spans="1:7" x14ac:dyDescent="0.3">
      <c r="A2" s="2" t="s">
        <v>10</v>
      </c>
      <c r="B2" s="5">
        <f>IFERROR(VLOOKUP(A2,Bristol19!A:E,3,FALSE),0)</f>
        <v>578.18811957749892</v>
      </c>
      <c r="C2" s="5">
        <f>IFERROR(VLOOKUP(A2,Bath19!A:E,3,FALSE),0)</f>
        <v>586.12676202901855</v>
      </c>
      <c r="D2" s="5">
        <f>IFERROR(VLOOKUP(A2,Cambridge20!A:E,3,FALSE),0)</f>
        <v>577.67214965507969</v>
      </c>
      <c r="E2" s="5">
        <f>IFERROR(VLOOKUP(A2,Birmingham20!A:E,3,FALSE),0)</f>
        <v>595.01165163059068</v>
      </c>
      <c r="F2" s="5">
        <f>IFERROR(VLOOKUP(A2,Southampton20!A:E,3,FALSE),0)</f>
        <v>0</v>
      </c>
      <c r="G2" s="5">
        <f>LARGE(B2:F2,1)+LARGE(B2:F2,2)+LARGE(B2:F2,3)</f>
        <v>1759.3265332371084</v>
      </c>
    </row>
    <row r="3" spans="1:7" x14ac:dyDescent="0.3">
      <c r="A3" s="2" t="s">
        <v>25</v>
      </c>
      <c r="B3" s="5">
        <f>IFERROR(VLOOKUP(A3,Bristol19!A:E,3,FALSE),0)</f>
        <v>587.65578730955099</v>
      </c>
      <c r="C3" s="5">
        <f>IFERROR(VLOOKUP(A3,Bath19!A:E,3,FALSE),0)</f>
        <v>574.20803781207417</v>
      </c>
      <c r="D3" s="5">
        <f>IFERROR(VLOOKUP(A3,Cambridge20!A:E,3,FALSE),0)</f>
        <v>595.43381529623684</v>
      </c>
      <c r="E3" s="5">
        <f>IFERROR(VLOOKUP(A3,Birmingham20!A:E,3,FALSE),0)</f>
        <v>0</v>
      </c>
      <c r="F3" s="5">
        <f>IFERROR(VLOOKUP(A3,Southampton20!A:E,3,FALSE),0)</f>
        <v>0</v>
      </c>
      <c r="G3" s="5">
        <f>LARGE(B3:F3,1)+LARGE(B3:F3,2)+LARGE(B3:F3,3)</f>
        <v>1757.2976404178621</v>
      </c>
    </row>
    <row r="4" spans="1:7" x14ac:dyDescent="0.3">
      <c r="A4" s="2" t="s">
        <v>20</v>
      </c>
      <c r="B4" s="5">
        <f>IFERROR(VLOOKUP(A4,Bristol19!A:E,3,FALSE),0)</f>
        <v>571.2630669008422</v>
      </c>
      <c r="C4" s="5">
        <f>IFERROR(VLOOKUP(A4,Bath19!A:E,3,FALSE),0)</f>
        <v>578.63649286350926</v>
      </c>
      <c r="D4" s="5">
        <f>IFERROR(VLOOKUP(A4,Cambridge20!A:E,3,FALSE),0)</f>
        <v>590.57074337465792</v>
      </c>
      <c r="E4" s="5">
        <f>IFERROR(VLOOKUP(A4,Birmingham20!A:E,3,FALSE),0)</f>
        <v>586.30526158378859</v>
      </c>
      <c r="F4" s="5">
        <f>IFERROR(VLOOKUP(A4,Southampton20!A:E,3,FALSE),0)</f>
        <v>0</v>
      </c>
      <c r="G4" s="5">
        <f>LARGE(B4:F4,1)+LARGE(B4:F4,2)+LARGE(B4:F4,3)</f>
        <v>1755.512497821956</v>
      </c>
    </row>
    <row r="5" spans="1:7" x14ac:dyDescent="0.3">
      <c r="A5" s="2" t="s">
        <v>27</v>
      </c>
      <c r="B5" s="5">
        <f>IFERROR(VLOOKUP(A5,Bristol19!A:E,3,FALSE),0)</f>
        <v>567.99911159542694</v>
      </c>
      <c r="C5" s="5">
        <f>IFERROR(VLOOKUP(A5,Bath19!A:E,3,FALSE),0)</f>
        <v>573.54760828373992</v>
      </c>
      <c r="D5" s="5">
        <f>IFERROR(VLOOKUP(A5,Cambridge20!A:E,3,FALSE),0)</f>
        <v>576.56033638339181</v>
      </c>
      <c r="E5" s="5">
        <f>IFERROR(VLOOKUP(A5,Birmingham20!A:E,3,FALSE),0)</f>
        <v>591.99742597391401</v>
      </c>
      <c r="F5" s="5">
        <f>IFERROR(VLOOKUP(A5,Southampton20!A:E,3,FALSE),0)</f>
        <v>0</v>
      </c>
      <c r="G5" s="5">
        <f>LARGE(B5:F5,1)+LARGE(B5:F5,2)+LARGE(B5:F5,3)</f>
        <v>1742.1053706410457</v>
      </c>
    </row>
    <row r="6" spans="1:7" x14ac:dyDescent="0.3">
      <c r="A6" s="2" t="s">
        <v>21</v>
      </c>
      <c r="B6" s="5">
        <f>IFERROR(VLOOKUP(A6,Bristol19!A:E,3,FALSE),0)</f>
        <v>567.40946387510462</v>
      </c>
      <c r="C6" s="5">
        <f>IFERROR(VLOOKUP(A6,Bath19!A:E,3,FALSE),0)</f>
        <v>585.02637618869664</v>
      </c>
      <c r="D6" s="5">
        <f>IFERROR(VLOOKUP(A6,Cambridge20!A:E,3,FALSE),0)</f>
        <v>572.2877657831674</v>
      </c>
      <c r="E6" s="5">
        <f>IFERROR(VLOOKUP(A6,Birmingham20!A:E,3,FALSE),0)</f>
        <v>582.93999188210432</v>
      </c>
      <c r="F6" s="5">
        <f>IFERROR(VLOOKUP(A6,Southampton20!A:E,3,FALSE),0)</f>
        <v>0</v>
      </c>
      <c r="G6" s="5">
        <f>LARGE(B6:F6,1)+LARGE(B6:F6,2)+LARGE(B6:F6,3)</f>
        <v>1740.2541338539681</v>
      </c>
    </row>
    <row r="7" spans="1:7" x14ac:dyDescent="0.3">
      <c r="A7" s="2" t="s">
        <v>3</v>
      </c>
      <c r="B7" s="5">
        <f>IFERROR(VLOOKUP(A7,Bristol19!A:E,3,FALSE),0)</f>
        <v>573.67215091432547</v>
      </c>
      <c r="C7" s="5">
        <f>IFERROR(VLOOKUP(A7,Bath19!A:E,3,FALSE),0)</f>
        <v>574.98361287047214</v>
      </c>
      <c r="D7" s="5">
        <f>IFERROR(VLOOKUP(A7,Cambridge20!A:E,3,FALSE),0)</f>
        <v>580.12729463660116</v>
      </c>
      <c r="E7" s="5">
        <f>IFERROR(VLOOKUP(A7,Birmingham20!A:E,3,FALSE),0)</f>
        <v>585.03540324697576</v>
      </c>
      <c r="F7" s="5">
        <f>IFERROR(VLOOKUP(A7,Southampton20!A:E,3,FALSE),0)</f>
        <v>0</v>
      </c>
      <c r="G7" s="5">
        <f>LARGE(B7:F7,1)+LARGE(B7:F7,2)+LARGE(B7:F7,3)</f>
        <v>1740.1463107540492</v>
      </c>
    </row>
    <row r="8" spans="1:7" x14ac:dyDescent="0.3">
      <c r="A8" s="2" t="s">
        <v>12</v>
      </c>
      <c r="B8" s="5">
        <f>IFERROR(VLOOKUP(A8,Bristol19!A:E,3,FALSE),0)</f>
        <v>0</v>
      </c>
      <c r="C8" s="5">
        <f>IFERROR(VLOOKUP(A8,Bath19!A:E,3,FALSE),0)</f>
        <v>566.86879034571973</v>
      </c>
      <c r="D8" s="5">
        <f>IFERROR(VLOOKUP(A8,Cambridge20!A:E,3,FALSE),0)</f>
        <v>593.68577131451377</v>
      </c>
      <c r="E8" s="5">
        <f>IFERROR(VLOOKUP(A8,Birmingham20!A:E,3,FALSE),0)</f>
        <v>568.27049611536313</v>
      </c>
      <c r="F8" s="5">
        <f>IFERROR(VLOOKUP(A8,Southampton20!A:E,3,FALSE),0)</f>
        <v>0</v>
      </c>
      <c r="G8" s="5">
        <f>LARGE(B8:F8,1)+LARGE(B8:F8,2)+LARGE(B8:F8,3)</f>
        <v>1728.8250577755966</v>
      </c>
    </row>
    <row r="9" spans="1:7" x14ac:dyDescent="0.3">
      <c r="A9" s="2" t="s">
        <v>29</v>
      </c>
      <c r="B9" s="5">
        <f>IFERROR(VLOOKUP(A9,Bristol19!A:E,3,FALSE),0)</f>
        <v>581.77112927850033</v>
      </c>
      <c r="C9" s="5">
        <f>IFERROR(VLOOKUP(A9,Bath19!A:E,3,FALSE),0)</f>
        <v>565.69781230238777</v>
      </c>
      <c r="D9" s="5">
        <f>IFERROR(VLOOKUP(A9,Cambridge20!A:E,3,FALSE),0)</f>
        <v>575.51571590187666</v>
      </c>
      <c r="E9" s="5">
        <f>IFERROR(VLOOKUP(A9,Birmingham20!A:E,3,FALSE),0)</f>
        <v>551.19202304408952</v>
      </c>
      <c r="F9" s="5">
        <f>IFERROR(VLOOKUP(A9,Southampton20!A:E,3,FALSE),0)</f>
        <v>0</v>
      </c>
      <c r="G9" s="5">
        <f>LARGE(B9:F9,1)+LARGE(B9:F9,2)+LARGE(B9:F9,3)</f>
        <v>1722.9846574827648</v>
      </c>
    </row>
    <row r="10" spans="1:7" x14ac:dyDescent="0.3">
      <c r="A10" s="2" t="s">
        <v>1</v>
      </c>
      <c r="B10" s="5">
        <f>IFERROR(VLOOKUP(A10,Bristol19!A:E,3,FALSE),0)</f>
        <v>570.15385458708306</v>
      </c>
      <c r="C10" s="5">
        <f>IFERROR(VLOOKUP(A10,Bath19!A:E,3,FALSE),0)</f>
        <v>581.0958244538067</v>
      </c>
      <c r="D10" s="5">
        <f>IFERROR(VLOOKUP(A10,Cambridge20!A:E,3,FALSE),0)</f>
        <v>333.35747295705761</v>
      </c>
      <c r="E10" s="5">
        <f>IFERROR(VLOOKUP(A10,Birmingham20!A:E,3,FALSE),0)</f>
        <v>543.54240578782333</v>
      </c>
      <c r="F10" s="5">
        <f>IFERROR(VLOOKUP(A10,Southampton20!A:E,3,FALSE),0)</f>
        <v>0</v>
      </c>
      <c r="G10" s="5">
        <f>LARGE(B10:F10,1)+LARGE(B10:F10,2)+LARGE(B10:F10,3)</f>
        <v>1694.7920848287131</v>
      </c>
    </row>
    <row r="11" spans="1:7" x14ac:dyDescent="0.3">
      <c r="A11" s="2" t="s">
        <v>7</v>
      </c>
      <c r="B11" s="5">
        <f>IFERROR(VLOOKUP(A11,Bristol19!A:E,3,FALSE),0)</f>
        <v>581.16444442763793</v>
      </c>
      <c r="C11" s="5">
        <f>IFERROR(VLOOKUP(A11,Bath19!A:E,3,FALSE),0)</f>
        <v>561.83943466451262</v>
      </c>
      <c r="D11" s="5">
        <f>IFERROR(VLOOKUP(A11,Cambridge20!A:E,3,FALSE),0)</f>
        <v>0</v>
      </c>
      <c r="E11" s="5">
        <f>IFERROR(VLOOKUP(A11,Birmingham20!A:E,3,FALSE),0)</f>
        <v>551.45736193767402</v>
      </c>
      <c r="F11" s="5">
        <f>IFERROR(VLOOKUP(A11,Southampton20!A:E,3,FALSE),0)</f>
        <v>0</v>
      </c>
      <c r="G11" s="5">
        <f>LARGE(B11:F11,1)+LARGE(B11:F11,2)+LARGE(B11:F11,3)</f>
        <v>1694.4612410298246</v>
      </c>
    </row>
    <row r="12" spans="1:7" x14ac:dyDescent="0.3">
      <c r="A12" s="2" t="s">
        <v>28</v>
      </c>
      <c r="B12" s="5">
        <f>IFERROR(VLOOKUP(A12,Bristol19!A:E,3,FALSE),0)</f>
        <v>556.36673264124545</v>
      </c>
      <c r="C12" s="5">
        <f>IFERROR(VLOOKUP(A12,Bath19!A:E,3,FALSE),0)</f>
        <v>565.66815001194107</v>
      </c>
      <c r="D12" s="5">
        <f>IFERROR(VLOOKUP(A12,Cambridge20!A:E,3,FALSE),0)</f>
        <v>564.90473740749826</v>
      </c>
      <c r="E12" s="5">
        <f>IFERROR(VLOOKUP(A12,Birmingham20!A:E,3,FALSE),0)</f>
        <v>558.31509013055586</v>
      </c>
      <c r="F12" s="5">
        <f>IFERROR(VLOOKUP(A12,Southampton20!A:E,3,FALSE),0)</f>
        <v>0</v>
      </c>
      <c r="G12" s="5">
        <f>LARGE(B12:F12,1)+LARGE(B12:F12,2)+LARGE(B12:F12,3)</f>
        <v>1688.887977549995</v>
      </c>
    </row>
    <row r="13" spans="1:7" x14ac:dyDescent="0.3">
      <c r="A13" s="2" t="s">
        <v>26</v>
      </c>
      <c r="B13" s="5">
        <f>IFERROR(VLOOKUP(A13,Bristol19!A:E,3,FALSE),0)</f>
        <v>551.82979771446651</v>
      </c>
      <c r="C13" s="5">
        <f>IFERROR(VLOOKUP(A13,Bath19!A:E,3,FALSE),0)</f>
        <v>575.52780850333397</v>
      </c>
      <c r="D13" s="5">
        <f>IFERROR(VLOOKUP(A13,Cambridge20!A:E,3,FALSE),0)</f>
        <v>555.033573716913</v>
      </c>
      <c r="E13" s="5">
        <f>IFERROR(VLOOKUP(A13,Birmingham20!A:E,3,FALSE),0)</f>
        <v>271.0231984077605</v>
      </c>
      <c r="F13" s="5">
        <f>IFERROR(VLOOKUP(A13,Southampton20!A:E,3,FALSE),0)</f>
        <v>0</v>
      </c>
      <c r="G13" s="5">
        <f>LARGE(B13:F13,1)+LARGE(B13:F13,2)+LARGE(B13:F13,3)</f>
        <v>1682.3911799347134</v>
      </c>
    </row>
    <row r="14" spans="1:7" x14ac:dyDescent="0.3">
      <c r="A14" s="2" t="s">
        <v>22</v>
      </c>
      <c r="B14" s="5">
        <f>IFERROR(VLOOKUP(A14,Bristol19!A:E,3,FALSE),0)</f>
        <v>413.31689430459397</v>
      </c>
      <c r="C14" s="5">
        <f>IFERROR(VLOOKUP(A14,Bath19!A:E,3,FALSE),0)</f>
        <v>535.10582016931141</v>
      </c>
      <c r="D14" s="5">
        <f>IFERROR(VLOOKUP(A14,Cambridge20!A:E,3,FALSE),0)</f>
        <v>557.7155792943729</v>
      </c>
      <c r="E14" s="5">
        <f>IFERROR(VLOOKUP(A14,Birmingham20!A:E,3,FALSE),0)</f>
        <v>567.57735545089633</v>
      </c>
      <c r="F14" s="5">
        <f>IFERROR(VLOOKUP(A14,Southampton20!A:E,3,FALSE),0)</f>
        <v>0</v>
      </c>
      <c r="G14" s="5">
        <f>LARGE(B14:F14,1)+LARGE(B14:F14,2)+LARGE(B14:F14,3)</f>
        <v>1660.3987549145804</v>
      </c>
    </row>
    <row r="15" spans="1:7" x14ac:dyDescent="0.3">
      <c r="A15" s="2" t="s">
        <v>11</v>
      </c>
      <c r="B15" s="5">
        <f>IFERROR(VLOOKUP(A15,Bristol19!A:E,3,FALSE),0)</f>
        <v>558.54617657316351</v>
      </c>
      <c r="C15" s="5">
        <f>IFERROR(VLOOKUP(A15,Bath19!A:E,3,FALSE),0)</f>
        <v>532.81924469230921</v>
      </c>
      <c r="D15" s="5">
        <f>IFERROR(VLOOKUP(A15,Cambridge20!A:E,3,FALSE),0)</f>
        <v>566.18292046052511</v>
      </c>
      <c r="E15" s="5">
        <f>IFERROR(VLOOKUP(A15,Birmingham20!A:E,3,FALSE),0)</f>
        <v>347.11787079246676</v>
      </c>
      <c r="F15" s="5">
        <f>IFERROR(VLOOKUP(A15,Southampton20!A:E,3,FALSE),0)</f>
        <v>0</v>
      </c>
      <c r="G15" s="5">
        <f>LARGE(B15:F15,1)+LARGE(B15:F15,2)+LARGE(B15:F15,3)</f>
        <v>1657.5483417259977</v>
      </c>
    </row>
    <row r="16" spans="1:7" x14ac:dyDescent="0.3">
      <c r="A16" s="2" t="s">
        <v>18</v>
      </c>
      <c r="B16" s="5">
        <f>IFERROR(VLOOKUP(A16,Bristol19!A:E,3,FALSE),0)</f>
        <v>424.37845286176929</v>
      </c>
      <c r="C16" s="5">
        <f>IFERROR(VLOOKUP(A16,Bath19!A:E,3,FALSE),0)</f>
        <v>578.97403293447758</v>
      </c>
      <c r="D16" s="5">
        <f>IFERROR(VLOOKUP(A16,Cambridge20!A:E,3,FALSE),0)</f>
        <v>572.52755001733146</v>
      </c>
      <c r="E16" s="5">
        <f>IFERROR(VLOOKUP(A16,Birmingham20!A:E,3,FALSE),0)</f>
        <v>483.63510407719923</v>
      </c>
      <c r="F16" s="5">
        <f>IFERROR(VLOOKUP(A16,Southampton20!A:E,3,FALSE),0)</f>
        <v>0</v>
      </c>
      <c r="G16" s="5">
        <f>LARGE(B16:F16,1)+LARGE(B16:F16,2)+LARGE(B16:F16,3)</f>
        <v>1635.1366870290083</v>
      </c>
    </row>
    <row r="17" spans="1:7" x14ac:dyDescent="0.3">
      <c r="A17" s="2" t="s">
        <v>5</v>
      </c>
      <c r="B17" s="5">
        <f>IFERROR(VLOOKUP(A17,Bristol19!A:E,3,FALSE),0)</f>
        <v>567.58740530959051</v>
      </c>
      <c r="C17" s="5">
        <f>IFERROR(VLOOKUP(A17,Bath19!A:E,3,FALSE),0)</f>
        <v>520.55470628622584</v>
      </c>
      <c r="D17" s="5">
        <f>IFERROR(VLOOKUP(A17,Cambridge20!A:E,3,FALSE),0)</f>
        <v>544.07747746013547</v>
      </c>
      <c r="E17" s="5">
        <f>IFERROR(VLOOKUP(A17,Birmingham20!A:E,3,FALSE),0)</f>
        <v>511.76877544543862</v>
      </c>
      <c r="F17" s="5">
        <f>IFERROR(VLOOKUP(A17,Southampton20!A:E,3,FALSE),0)</f>
        <v>0</v>
      </c>
      <c r="G17" s="5">
        <f>LARGE(B17:F17,1)+LARGE(B17:F17,2)+LARGE(B17:F17,3)</f>
        <v>1632.2195890559517</v>
      </c>
    </row>
    <row r="18" spans="1:7" x14ac:dyDescent="0.3">
      <c r="A18" s="2" t="s">
        <v>19</v>
      </c>
      <c r="B18" s="5">
        <f>IFERROR(VLOOKUP(A18,Bristol19!A:E,3,FALSE),0)</f>
        <v>554.83852323264421</v>
      </c>
      <c r="C18" s="5">
        <f>IFERROR(VLOOKUP(A18,Bath19!A:E,3,FALSE),0)</f>
        <v>512.93426219008029</v>
      </c>
      <c r="D18" s="5">
        <f>IFERROR(VLOOKUP(A18,Cambridge20!A:E,3,FALSE),0)</f>
        <v>517.7536820516267</v>
      </c>
      <c r="E18" s="5">
        <f>IFERROR(VLOOKUP(A18,Birmingham20!A:E,3,FALSE),0)</f>
        <v>282.93348452429507</v>
      </c>
      <c r="F18" s="5">
        <f>IFERROR(VLOOKUP(A18,Southampton20!A:E,3,FALSE),0)</f>
        <v>0</v>
      </c>
      <c r="G18" s="5">
        <f>LARGE(B18:F18,1)+LARGE(B18:F18,2)+LARGE(B18:F18,3)</f>
        <v>1585.5264674743512</v>
      </c>
    </row>
    <row r="19" spans="1:7" x14ac:dyDescent="0.3">
      <c r="A19" s="2" t="s">
        <v>14</v>
      </c>
      <c r="B19" s="5">
        <f>IFERROR(VLOOKUP(A19,Bristol19!A:E,3,FALSE),0)</f>
        <v>526.31265977013459</v>
      </c>
      <c r="C19" s="5">
        <f>IFERROR(VLOOKUP(A19,Bath19!A:E,3,FALSE),0)</f>
        <v>501.84143721180209</v>
      </c>
      <c r="D19" s="5">
        <f>IFERROR(VLOOKUP(A19,Cambridge20!A:E,3,FALSE),0)</f>
        <v>533.81984174914032</v>
      </c>
      <c r="E19" s="5">
        <f>IFERROR(VLOOKUP(A19,Birmingham20!A:E,3,FALSE),0)</f>
        <v>279.99694164467371</v>
      </c>
      <c r="F19" s="5">
        <f>IFERROR(VLOOKUP(A19,Southampton20!A:E,3,FALSE),0)</f>
        <v>0</v>
      </c>
      <c r="G19" s="5">
        <f>LARGE(B19:F19,1)+LARGE(B19:F19,2)+LARGE(B19:F19,3)</f>
        <v>1561.9739387310769</v>
      </c>
    </row>
    <row r="20" spans="1:7" x14ac:dyDescent="0.3">
      <c r="A20" s="2" t="s">
        <v>9</v>
      </c>
      <c r="B20" s="5">
        <f>IFERROR(VLOOKUP(A20,Bristol19!A:E,3,FALSE),0)</f>
        <v>528.41822624961787</v>
      </c>
      <c r="C20" s="5">
        <f>IFERROR(VLOOKUP(A20,Bath19!A:E,3,FALSE),0)</f>
        <v>509.60230016241604</v>
      </c>
      <c r="D20" s="5">
        <f>IFERROR(VLOOKUP(A20,Cambridge20!A:E,3,FALSE),0)</f>
        <v>504.30266321503257</v>
      </c>
      <c r="E20" s="5">
        <f>IFERROR(VLOOKUP(A20,Birmingham20!A:E,3,FALSE),0)</f>
        <v>497.8562435500516</v>
      </c>
      <c r="F20" s="5">
        <f>IFERROR(VLOOKUP(A20,Southampton20!A:E,3,FALSE),0)</f>
        <v>0</v>
      </c>
      <c r="G20" s="5">
        <f>LARGE(B20:F20,1)+LARGE(B20:F20,2)+LARGE(B20:F20,3)</f>
        <v>1542.3231896270663</v>
      </c>
    </row>
    <row r="21" spans="1:7" x14ac:dyDescent="0.3">
      <c r="A21" s="2" t="s">
        <v>4</v>
      </c>
      <c r="B21" s="5">
        <f>IFERROR(VLOOKUP(A21,Bristol19!A:E,3,FALSE),0)</f>
        <v>523.01912300768197</v>
      </c>
      <c r="C21" s="5">
        <f>IFERROR(VLOOKUP(A21,Bath19!A:E,3,FALSE),0)</f>
        <v>469.39523643315147</v>
      </c>
      <c r="D21" s="5">
        <f>IFERROR(VLOOKUP(A21,Cambridge20!A:E,3,FALSE),0)</f>
        <v>542.88256569369707</v>
      </c>
      <c r="E21" s="5">
        <f>IFERROR(VLOOKUP(A21,Birmingham20!A:E,3,FALSE),0)</f>
        <v>0</v>
      </c>
      <c r="F21" s="5">
        <f>IFERROR(VLOOKUP(A21,Southampton20!A:E,3,FALSE),0)</f>
        <v>0</v>
      </c>
      <c r="G21" s="5">
        <f>LARGE(B21:F21,1)+LARGE(B21:F21,2)+LARGE(B21:F21,3)</f>
        <v>1535.2969251345305</v>
      </c>
    </row>
    <row r="22" spans="1:7" x14ac:dyDescent="0.3">
      <c r="A22" s="2" t="s">
        <v>8</v>
      </c>
      <c r="B22" s="5">
        <f>IFERROR(VLOOKUP(A22,Bristol19!A:E,3,FALSE),0)</f>
        <v>597.41872805406013</v>
      </c>
      <c r="C22" s="5">
        <f>IFERROR(VLOOKUP(A22,Bath19!A:E,3,FALSE),0)</f>
        <v>93.901258470474346</v>
      </c>
      <c r="D22" s="5">
        <f>IFERROR(VLOOKUP(A22,Cambridge20!A:E,3,FALSE),0)</f>
        <v>559.73935000224765</v>
      </c>
      <c r="E22" s="5">
        <f>IFERROR(VLOOKUP(A22,Birmingham20!A:E,3,FALSE),0)</f>
        <v>267.28735585143369</v>
      </c>
      <c r="F22" s="5">
        <f>IFERROR(VLOOKUP(A22,Southampton20!A:E,3,FALSE),0)</f>
        <v>0</v>
      </c>
      <c r="G22" s="5">
        <f>LARGE(B22:F22,1)+LARGE(B22:F22,2)+LARGE(B22:F22,3)</f>
        <v>1424.4454339077413</v>
      </c>
    </row>
    <row r="23" spans="1:7" x14ac:dyDescent="0.3">
      <c r="A23" s="2" t="s">
        <v>6</v>
      </c>
      <c r="B23" s="5">
        <f>IFERROR(VLOOKUP(A23,Bristol19!A:E,3,FALSE),0)</f>
        <v>542.20321543414718</v>
      </c>
      <c r="C23" s="5">
        <f>IFERROR(VLOOKUP(A23,Bath19!A:E,3,FALSE),0)</f>
        <v>181.23548659026665</v>
      </c>
      <c r="D23" s="5">
        <f>IFERROR(VLOOKUP(A23,Cambridge20!A:E,3,FALSE),0)</f>
        <v>557.59716767478608</v>
      </c>
      <c r="E23" s="5">
        <f>IFERROR(VLOOKUP(A23,Birmingham20!A:E,3,FALSE),0)</f>
        <v>63.874818392429432</v>
      </c>
      <c r="F23" s="5">
        <f>IFERROR(VLOOKUP(A23,Southampton20!A:E,3,FALSE),0)</f>
        <v>0</v>
      </c>
      <c r="G23" s="5">
        <f>LARGE(B23:F23,1)+LARGE(B23:F23,2)+LARGE(B23:F23,3)</f>
        <v>1281.0358696991998</v>
      </c>
    </row>
    <row r="24" spans="1:7" x14ac:dyDescent="0.3">
      <c r="A24" s="2" t="s">
        <v>15</v>
      </c>
      <c r="B24" s="5">
        <f>IFERROR(VLOOKUP(A24,Bristol19!A:E,3,FALSE),0)</f>
        <v>0</v>
      </c>
      <c r="C24" s="5">
        <f>IFERROR(VLOOKUP(A24,Bath19!A:E,3,FALSE),0)</f>
        <v>357.78121980304792</v>
      </c>
      <c r="D24" s="5">
        <f>IFERROR(VLOOKUP(A24,Cambridge20!A:E,3,FALSE),0)</f>
        <v>198.53658536585365</v>
      </c>
      <c r="E24" s="5">
        <f>IFERROR(VLOOKUP(A24,Birmingham20!A:E,3,FALSE),0)</f>
        <v>277.26943038155542</v>
      </c>
      <c r="F24" s="5">
        <f>IFERROR(VLOOKUP(A24,Southampton20!A:E,3,FALSE),0)</f>
        <v>0</v>
      </c>
      <c r="G24" s="5">
        <f>LARGE(B24:F24,1)+LARGE(B24:F24,2)+LARGE(B24:F24,3)</f>
        <v>833.58723555045697</v>
      </c>
    </row>
    <row r="25" spans="1:7" x14ac:dyDescent="0.3">
      <c r="A25" s="2" t="s">
        <v>16</v>
      </c>
      <c r="B25" s="5">
        <f>IFERROR(VLOOKUP(A25,Bristol19!A:E,3,FALSE),0)</f>
        <v>166.78230209281165</v>
      </c>
      <c r="C25" s="5">
        <f>IFERROR(VLOOKUP(A25,Bath19!A:E,3,FALSE),0)</f>
        <v>346.76557207953465</v>
      </c>
      <c r="D25" s="5">
        <f>IFERROR(VLOOKUP(A25,Cambridge20!A:E,3,FALSE),0)</f>
        <v>181.97234746271687</v>
      </c>
      <c r="E25" s="5">
        <f>IFERROR(VLOOKUP(A25,Birmingham20!A:E,3,FALSE),0)</f>
        <v>0</v>
      </c>
      <c r="F25" s="5">
        <f>IFERROR(VLOOKUP(A25,Southampton20!A:E,3,FALSE),0)</f>
        <v>0</v>
      </c>
      <c r="G25" s="5">
        <f>LARGE(B25:F25,1)+LARGE(B25:F25,2)+LARGE(B25:F25,3)</f>
        <v>695.52022163506319</v>
      </c>
    </row>
    <row r="26" spans="1:7" x14ac:dyDescent="0.3">
      <c r="A26" s="2" t="s">
        <v>13</v>
      </c>
      <c r="B26" s="5">
        <f>IFERROR(VLOOKUP(A26,Bristol19!A:E,3,FALSE),0)</f>
        <v>0</v>
      </c>
      <c r="C26" s="5">
        <f>IFERROR(VLOOKUP(A26,Bath19!A:E,3,FALSE),0)</f>
        <v>185.67450694432668</v>
      </c>
      <c r="D26" s="5">
        <f>IFERROR(VLOOKUP(A26,Cambridge20!A:E,3,FALSE),0)</f>
        <v>188.24626865671641</v>
      </c>
      <c r="E26" s="5">
        <f>IFERROR(VLOOKUP(A26,Birmingham20!A:E,3,FALSE),0)</f>
        <v>0</v>
      </c>
      <c r="F26" s="5">
        <f>IFERROR(VLOOKUP(A26,Southampton20!A:E,3,FALSE),0)</f>
        <v>0</v>
      </c>
      <c r="G26" s="5">
        <f>LARGE(B26:F26,1)+LARGE(B26:F26,2)+LARGE(B26:F26,3)</f>
        <v>373.92077560104309</v>
      </c>
    </row>
    <row r="27" spans="1:7" x14ac:dyDescent="0.3">
      <c r="A27" s="2" t="s">
        <v>42</v>
      </c>
      <c r="B27" s="5">
        <f>IFERROR(VLOOKUP(A27,Bristol19!A:E,3,FALSE),0)</f>
        <v>0</v>
      </c>
      <c r="C27" s="5">
        <f>IFERROR(VLOOKUP(A27,Bath19!A:E,3,FALSE),0)</f>
        <v>0</v>
      </c>
      <c r="D27" s="5">
        <f>IFERROR(VLOOKUP(A27,Cambridge20!A:E,3,FALSE),0)</f>
        <v>0</v>
      </c>
      <c r="E27" s="5">
        <f>IFERROR(VLOOKUP(A27,Birmingham20!A:E,3,FALSE),0)</f>
        <v>188.74697855750489</v>
      </c>
      <c r="F27" s="5">
        <f>IFERROR(VLOOKUP(A27,Southampton20!A:E,3,FALSE),0)</f>
        <v>0</v>
      </c>
      <c r="G27" s="5">
        <f>LARGE(B27:F27,1)+LARGE(B27:F27,2)+LARGE(B27:F27,3)</f>
        <v>188.74697855750489</v>
      </c>
    </row>
    <row r="28" spans="1:7" x14ac:dyDescent="0.3">
      <c r="A28" s="2" t="s">
        <v>34</v>
      </c>
      <c r="B28" s="5">
        <f>IFERROR(VLOOKUP(A28,Bristol19!A:E,3,FALSE),0)</f>
        <v>188.57632675534643</v>
      </c>
      <c r="C28" s="5">
        <f>IFERROR(VLOOKUP(A28,Bath19!A:E,3,FALSE),0)</f>
        <v>0</v>
      </c>
      <c r="D28" s="5">
        <f>IFERROR(VLOOKUP(A28,Cambridge20!A:E,3,FALSE),0)</f>
        <v>0</v>
      </c>
      <c r="E28" s="5">
        <f>IFERROR(VLOOKUP(A28,Birmingham20!A:E,3,FALSE),0)</f>
        <v>0</v>
      </c>
      <c r="F28" s="5">
        <f>IFERROR(VLOOKUP(A28,Southampton20!A:E,3,FALSE),0)</f>
        <v>0</v>
      </c>
      <c r="G28" s="5">
        <f>LARGE(B28:F28,1)+LARGE(B28:F28,2)+LARGE(B28:F28,3)</f>
        <v>188.57632675534643</v>
      </c>
    </row>
    <row r="29" spans="1:7" x14ac:dyDescent="0.3">
      <c r="A29" s="2" t="s">
        <v>17</v>
      </c>
      <c r="B29" s="5">
        <f>IFERROR(VLOOKUP(A29,Bristol19!A:E,3,FALSE),0)</f>
        <v>41.086065573770497</v>
      </c>
      <c r="C29" s="5">
        <f>IFERROR(VLOOKUP(A29,Bath19!A:E,3,FALSE),0)</f>
        <v>130.91888439915004</v>
      </c>
      <c r="D29" s="5">
        <f>IFERROR(VLOOKUP(A29,Cambridge20!A:E,3,FALSE),0)</f>
        <v>0</v>
      </c>
      <c r="E29" s="5">
        <f>IFERROR(VLOOKUP(A29,Birmingham20!A:E,3,FALSE),0)</f>
        <v>0</v>
      </c>
      <c r="F29" s="5">
        <f>IFERROR(VLOOKUP(A29,Southampton20!A:E,3,FALSE),0)</f>
        <v>0</v>
      </c>
      <c r="G29" s="5">
        <f>LARGE(B29:F29,1)+LARGE(B29:F29,2)+LARGE(B29:F29,3)</f>
        <v>172.00494997292054</v>
      </c>
    </row>
    <row r="30" spans="1:7" x14ac:dyDescent="0.3">
      <c r="A30" s="2" t="s">
        <v>2</v>
      </c>
      <c r="B30" s="5">
        <f>IFERROR(VLOOKUP(A30,Bristol19!A:E,3,FALSE),0)</f>
        <v>82.041587901701348</v>
      </c>
      <c r="C30" s="5">
        <f>IFERROR(VLOOKUP(A30,Bath19!A:E,3,FALSE),0)</f>
        <v>0</v>
      </c>
      <c r="D30" s="5">
        <f>IFERROR(VLOOKUP(A30,Cambridge20!A:E,3,FALSE),0)</f>
        <v>75.675675675675677</v>
      </c>
      <c r="E30" s="5">
        <f>IFERROR(VLOOKUP(A30,Birmingham20!A:E,3,FALSE),0)</f>
        <v>0</v>
      </c>
      <c r="F30" s="5">
        <f>IFERROR(VLOOKUP(A30,Southampton20!A:E,3,FALSE),0)</f>
        <v>0</v>
      </c>
      <c r="G30" s="5">
        <f>LARGE(B30:F30,1)+LARGE(B30:F30,2)+LARGE(B30:F30,3)</f>
        <v>157.71726357737703</v>
      </c>
    </row>
    <row r="31" spans="1:7" x14ac:dyDescent="0.3">
      <c r="A31" s="2" t="s">
        <v>33</v>
      </c>
      <c r="B31" s="5">
        <f>IFERROR(VLOOKUP(A31,Bristol19!A:E,3,FALSE),0)</f>
        <v>95.463137996219288</v>
      </c>
      <c r="C31" s="5">
        <f>IFERROR(VLOOKUP(A31,Bath19!A:E,3,FALSE),0)</f>
        <v>0</v>
      </c>
      <c r="D31" s="5">
        <f>IFERROR(VLOOKUP(A31,Cambridge20!A:E,3,FALSE),0)</f>
        <v>0</v>
      </c>
      <c r="E31" s="5">
        <f>IFERROR(VLOOKUP(A31,Birmingham20!A:E,3,FALSE),0)</f>
        <v>0</v>
      </c>
      <c r="F31" s="5">
        <f>IFERROR(VLOOKUP(A31,Southampton20!A:E,3,FALSE),0)</f>
        <v>0</v>
      </c>
      <c r="G31" s="5">
        <f>LARGE(B31:F31,1)+LARGE(B31:F31,2)+LARGE(B31:F31,3)</f>
        <v>95.463137996219288</v>
      </c>
    </row>
    <row r="32" spans="1:7" x14ac:dyDescent="0.3">
      <c r="A32" s="2" t="s">
        <v>35</v>
      </c>
      <c r="B32" s="5">
        <f>IFERROR(VLOOKUP(A32,Bristol19!A:E,3,FALSE),0)</f>
        <v>0</v>
      </c>
      <c r="C32" s="5">
        <f>IFERROR(VLOOKUP(A32,Bath19!A:E,3,FALSE),0)</f>
        <v>0</v>
      </c>
      <c r="D32" s="5">
        <f>IFERROR(VLOOKUP(A32,Cambridge20!A:E,3,FALSE),0)</f>
        <v>0</v>
      </c>
      <c r="E32" s="5">
        <f>IFERROR(VLOOKUP(A32,Birmingham20!A:E,3,FALSE),0)</f>
        <v>93.253036437246962</v>
      </c>
      <c r="F32" s="5">
        <f>IFERROR(VLOOKUP(A32,Southampton20!A:E,3,FALSE),0)</f>
        <v>0</v>
      </c>
      <c r="G32" s="5">
        <f>LARGE(B32:F32,1)+LARGE(B32:F32,2)+LARGE(B32:F32,3)</f>
        <v>93.253036437246962</v>
      </c>
    </row>
    <row r="33" spans="1:7" x14ac:dyDescent="0.3">
      <c r="A33" s="2" t="s">
        <v>23</v>
      </c>
      <c r="B33" s="5">
        <f>IFERROR(VLOOKUP(A33,Bristol19!A:E,3,FALSE),0)</f>
        <v>0</v>
      </c>
      <c r="C33" s="5">
        <f>IFERROR(VLOOKUP(A33,Bath19!A:E,3,FALSE),0)</f>
        <v>0</v>
      </c>
      <c r="D33" s="5">
        <f>IFERROR(VLOOKUP(A33,Cambridge20!A:E,3,FALSE),0)</f>
        <v>0</v>
      </c>
      <c r="E33" s="5">
        <f>IFERROR(VLOOKUP(A33,Birmingham20!A:E,3,FALSE),0)</f>
        <v>0</v>
      </c>
      <c r="F33" s="5">
        <f>IFERROR(VLOOKUP(A33,Southampton20!A:E,3,FALSE),0)</f>
        <v>0</v>
      </c>
      <c r="G33" s="5">
        <f>LARGE(B33:F33,1)+LARGE(B33:F33,2)+LARGE(B33:F33,3)</f>
        <v>0</v>
      </c>
    </row>
    <row r="34" spans="1:7" x14ac:dyDescent="0.3">
      <c r="A34" s="2" t="s">
        <v>24</v>
      </c>
      <c r="B34" s="5">
        <f>IFERROR(VLOOKUP(A34,Bristol19!A:E,3,FALSE),0)</f>
        <v>0</v>
      </c>
      <c r="C34" s="5">
        <f>IFERROR(VLOOKUP(A34,Bath19!A:E,3,FALSE),0)</f>
        <v>0</v>
      </c>
      <c r="D34" s="5">
        <f>IFERROR(VLOOKUP(A34,Cambridge20!A:E,3,FALSE),0)</f>
        <v>0</v>
      </c>
      <c r="E34" s="5">
        <f>IFERROR(VLOOKUP(A34,Birmingham20!A:E,3,FALSE),0)</f>
        <v>0</v>
      </c>
      <c r="F34" s="5">
        <f>IFERROR(VLOOKUP(A34,Southampton20!A:E,3,FALSE),0)</f>
        <v>0</v>
      </c>
      <c r="G34" s="5">
        <f>LARGE(B34:F34,1)+LARGE(B34:F34,2)+LARGE(B34:F34,3)</f>
        <v>0</v>
      </c>
    </row>
    <row r="35" spans="1:7" x14ac:dyDescent="0.3">
      <c r="A35" s="2" t="s">
        <v>41</v>
      </c>
      <c r="B35" s="5">
        <f>IFERROR(VLOOKUP(A35,Bristol19!A:E,3,FALSE),0)</f>
        <v>0</v>
      </c>
      <c r="C35" s="5">
        <f>IFERROR(VLOOKUP(A35,Bath19!A:E,3,FALSE),0)</f>
        <v>0</v>
      </c>
      <c r="D35" s="5">
        <f>IFERROR(VLOOKUP(A35,Cambridge20!A:E,3,FALSE),0)</f>
        <v>0</v>
      </c>
      <c r="E35" s="5">
        <f>IFERROR(VLOOKUP(A35,Birmingham20!A:E,3,FALSE),0)</f>
        <v>0</v>
      </c>
      <c r="F35" s="5">
        <f>IFERROR(VLOOKUP(A35,Southampton20!A:E,3,FALSE),0)</f>
        <v>0</v>
      </c>
      <c r="G35" s="5">
        <f>LARGE(B35:F35,1)+LARGE(B35:F35,2)+LARGE(B35:F35,3)</f>
        <v>0</v>
      </c>
    </row>
  </sheetData>
  <sortState xmlns:xlrd2="http://schemas.microsoft.com/office/spreadsheetml/2017/richdata2" ref="A2:G35">
    <sortCondition descending="1" ref="G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0E4E-C998-48C2-ADC5-74F39406EFCF}">
  <dimension ref="A1:G35"/>
  <sheetViews>
    <sheetView workbookViewId="0"/>
  </sheetViews>
  <sheetFormatPr defaultRowHeight="14.4" x14ac:dyDescent="0.3"/>
  <cols>
    <col min="1" max="7" width="14.6640625" customWidth="1"/>
  </cols>
  <sheetData>
    <row r="1" spans="1:7" x14ac:dyDescent="0.3">
      <c r="A1" s="1" t="s">
        <v>0</v>
      </c>
      <c r="B1" s="4" t="s">
        <v>37</v>
      </c>
      <c r="C1" s="4" t="s">
        <v>38</v>
      </c>
      <c r="D1" s="4" t="s">
        <v>40</v>
      </c>
      <c r="E1" s="4" t="s">
        <v>43</v>
      </c>
      <c r="F1" s="4" t="s">
        <v>44</v>
      </c>
      <c r="G1" s="4" t="s">
        <v>39</v>
      </c>
    </row>
    <row r="2" spans="1:7" x14ac:dyDescent="0.3">
      <c r="A2" s="2" t="s">
        <v>10</v>
      </c>
      <c r="B2" s="5">
        <f>IFERROR(VLOOKUP(A2,Bristol19!A:E,2,FALSE),0)</f>
        <v>574.08948682300172</v>
      </c>
      <c r="C2" s="5">
        <f>IFERROR(VLOOKUP(A2,Bath19!A:E,2,FALSE),0)</f>
        <v>585.84093110773551</v>
      </c>
      <c r="D2" s="5">
        <f>IFERROR(VLOOKUP(A2,Cambridge20!A:E,2,FALSE),0)</f>
        <v>583.80709107091366</v>
      </c>
      <c r="E2" s="5">
        <f>IFERROR(VLOOKUP(A2,Birmingham20!A:E,2,FALSE),0)</f>
        <v>593.92081031307555</v>
      </c>
      <c r="F2" s="5">
        <f>IFERROR(VLOOKUP(A2,Southampton20!A:E,2,FALSE),0)</f>
        <v>0</v>
      </c>
      <c r="G2" s="5">
        <f>LARGE(B2:F2,1)+LARGE(B2:F2,2)+LARGE(B2:F2,3)</f>
        <v>1763.5688324917248</v>
      </c>
    </row>
    <row r="3" spans="1:7" x14ac:dyDescent="0.3">
      <c r="A3" s="2" t="s">
        <v>20</v>
      </c>
      <c r="B3" s="5">
        <f>IFERROR(VLOOKUP(A3,Bristol19!A:E,2,FALSE),0)</f>
        <v>572.18164912502732</v>
      </c>
      <c r="C3" s="5">
        <f>IFERROR(VLOOKUP(A3,Bath19!A:E,2,FALSE),0)</f>
        <v>579.30038382286807</v>
      </c>
      <c r="D3" s="5">
        <f>IFERROR(VLOOKUP(A3,Cambridge20!A:E,2,FALSE),0)</f>
        <v>590.05241031003584</v>
      </c>
      <c r="E3" s="5">
        <f>IFERROR(VLOOKUP(A3,Birmingham20!A:E,2,FALSE),0)</f>
        <v>587.82641497438703</v>
      </c>
      <c r="F3" s="5">
        <f>IFERROR(VLOOKUP(A3,Southampton20!A:E,2,FALSE),0)</f>
        <v>0</v>
      </c>
      <c r="G3" s="5">
        <f>LARGE(B3:F3,1)+LARGE(B3:F3,2)+LARGE(B3:F3,3)</f>
        <v>1757.1792091072909</v>
      </c>
    </row>
    <row r="4" spans="1:7" x14ac:dyDescent="0.3">
      <c r="A4" s="2" t="s">
        <v>25</v>
      </c>
      <c r="B4" s="5">
        <f>IFERROR(VLOOKUP(A4,Bristol19!A:E,2,FALSE),0)</f>
        <v>585.80544583859887</v>
      </c>
      <c r="C4" s="5">
        <f>IFERROR(VLOOKUP(A4,Bath19!A:E,2,FALSE),0)</f>
        <v>574.348584192565</v>
      </c>
      <c r="D4" s="5">
        <f>IFERROR(VLOOKUP(A4,Cambridge20!A:E,2,FALSE),0)</f>
        <v>594.45709062069238</v>
      </c>
      <c r="E4" s="5">
        <f>IFERROR(VLOOKUP(A4,Birmingham20!A:E,2,FALSE),0)</f>
        <v>0</v>
      </c>
      <c r="F4" s="5">
        <f>IFERROR(VLOOKUP(A4,Southampton20!A:E,2,FALSE),0)</f>
        <v>0</v>
      </c>
      <c r="G4" s="5">
        <f>LARGE(B4:F4,1)+LARGE(B4:F4,2)+LARGE(B4:F4,3)</f>
        <v>1754.6111206518563</v>
      </c>
    </row>
    <row r="5" spans="1:7" x14ac:dyDescent="0.3">
      <c r="A5" s="2" t="s">
        <v>3</v>
      </c>
      <c r="B5" s="5">
        <f>IFERROR(VLOOKUP(A5,Bristol19!A:E,2,FALSE),0)</f>
        <v>577.54863225180429</v>
      </c>
      <c r="C5" s="5">
        <f>IFERROR(VLOOKUP(A5,Bath19!A:E,2,FALSE),0)</f>
        <v>577.57289410468013</v>
      </c>
      <c r="D5" s="5">
        <f>IFERROR(VLOOKUP(A5,Cambridge20!A:E,2,FALSE),0)</f>
        <v>580.84111220756904</v>
      </c>
      <c r="E5" s="5">
        <f>IFERROR(VLOOKUP(A5,Birmingham20!A:E,2,FALSE),0)</f>
        <v>588.25210912741886</v>
      </c>
      <c r="F5" s="5">
        <f>IFERROR(VLOOKUP(A5,Southampton20!A:E,2,FALSE),0)</f>
        <v>0</v>
      </c>
      <c r="G5" s="5">
        <f>LARGE(B5:F5,1)+LARGE(B5:F5,2)+LARGE(B5:F5,3)</f>
        <v>1746.6661154396679</v>
      </c>
    </row>
    <row r="6" spans="1:7" x14ac:dyDescent="0.3">
      <c r="A6" s="2" t="s">
        <v>27</v>
      </c>
      <c r="B6" s="5">
        <f>IFERROR(VLOOKUP(A6,Bristol19!A:E,2,FALSE),0)</f>
        <v>568.91468518270881</v>
      </c>
      <c r="C6" s="5">
        <f>IFERROR(VLOOKUP(A6,Bath19!A:E,2,FALSE),0)</f>
        <v>575.12177981353659</v>
      </c>
      <c r="D6" s="5">
        <f>IFERROR(VLOOKUP(A6,Cambridge20!A:E,2,FALSE),0)</f>
        <v>568.32838594230998</v>
      </c>
      <c r="E6" s="5">
        <f>IFERROR(VLOOKUP(A6,Birmingham20!A:E,2,FALSE),0)</f>
        <v>594.01029287777385</v>
      </c>
      <c r="F6" s="5">
        <f>IFERROR(VLOOKUP(A6,Southampton20!A:E,2,FALSE),0)</f>
        <v>0</v>
      </c>
      <c r="G6" s="5">
        <f>LARGE(B6:F6,1)+LARGE(B6:F6,2)+LARGE(B6:F6,3)</f>
        <v>1738.0467578740192</v>
      </c>
    </row>
    <row r="7" spans="1:7" x14ac:dyDescent="0.3">
      <c r="A7" s="2" t="s">
        <v>21</v>
      </c>
      <c r="B7" s="5">
        <f>IFERROR(VLOOKUP(A7,Bristol19!A:E,2,FALSE),0)</f>
        <v>565.06735806400036</v>
      </c>
      <c r="C7" s="5">
        <f>IFERROR(VLOOKUP(A7,Bath19!A:E,2,FALSE),0)</f>
        <v>581.58373839675642</v>
      </c>
      <c r="D7" s="5">
        <f>IFERROR(VLOOKUP(A7,Cambridge20!A:E,2,FALSE),0)</f>
        <v>573.10423782728208</v>
      </c>
      <c r="E7" s="5">
        <f>IFERROR(VLOOKUP(A7,Birmingham20!A:E,2,FALSE),0)</f>
        <v>582.08275729831144</v>
      </c>
      <c r="F7" s="5">
        <f>IFERROR(VLOOKUP(A7,Southampton20!A:E,2,FALSE),0)</f>
        <v>0</v>
      </c>
      <c r="G7" s="5">
        <f>LARGE(B7:F7,1)+LARGE(B7:F7,2)+LARGE(B7:F7,3)</f>
        <v>1736.7707335223499</v>
      </c>
    </row>
    <row r="8" spans="1:7" x14ac:dyDescent="0.3">
      <c r="A8" s="2" t="s">
        <v>12</v>
      </c>
      <c r="B8" s="5">
        <f>IFERROR(VLOOKUP(A8,Bristol19!A:E,2,FALSE),0)</f>
        <v>0</v>
      </c>
      <c r="C8" s="5">
        <f>IFERROR(VLOOKUP(A8,Bath19!A:E,2,FALSE),0)</f>
        <v>567.4309356522474</v>
      </c>
      <c r="D8" s="5">
        <f>IFERROR(VLOOKUP(A8,Cambridge20!A:E,2,FALSE),0)</f>
        <v>593.11980256451523</v>
      </c>
      <c r="E8" s="5">
        <f>IFERROR(VLOOKUP(A8,Birmingham20!A:E,2,FALSE),0)</f>
        <v>568.82796922168643</v>
      </c>
      <c r="F8" s="5">
        <f>IFERROR(VLOOKUP(A8,Southampton20!A:E,2,FALSE),0)</f>
        <v>0</v>
      </c>
      <c r="G8" s="5">
        <f>LARGE(B8:F8,1)+LARGE(B8:F8,2)+LARGE(B8:F8,3)</f>
        <v>1729.3787074384491</v>
      </c>
    </row>
    <row r="9" spans="1:7" x14ac:dyDescent="0.3">
      <c r="A9" s="2" t="s">
        <v>29</v>
      </c>
      <c r="B9" s="5">
        <f>IFERROR(VLOOKUP(A9,Bristol19!A:E,2,FALSE),0)</f>
        <v>581.53217240924255</v>
      </c>
      <c r="C9" s="5">
        <f>IFERROR(VLOOKUP(A9,Bath19!A:E,2,FALSE),0)</f>
        <v>567.19912702543945</v>
      </c>
      <c r="D9" s="5">
        <f>IFERROR(VLOOKUP(A9,Cambridge20!A:E,2,FALSE),0)</f>
        <v>575.0998497434183</v>
      </c>
      <c r="E9" s="5">
        <f>IFERROR(VLOOKUP(A9,Birmingham20!A:E,2,FALSE),0)</f>
        <v>550.57561097703478</v>
      </c>
      <c r="F9" s="5">
        <f>IFERROR(VLOOKUP(A9,Southampton20!A:E,2,FALSE),0)</f>
        <v>0</v>
      </c>
      <c r="G9" s="5">
        <f>LARGE(B9:F9,1)+LARGE(B9:F9,2)+LARGE(B9:F9,3)</f>
        <v>1723.8311491781001</v>
      </c>
    </row>
    <row r="10" spans="1:7" x14ac:dyDescent="0.3">
      <c r="A10" s="2" t="s">
        <v>1</v>
      </c>
      <c r="B10" s="5">
        <f>IFERROR(VLOOKUP(A10,Bristol19!A:E,2,FALSE),0)</f>
        <v>572.44922269950825</v>
      </c>
      <c r="C10" s="5">
        <f>IFERROR(VLOOKUP(A10,Bath19!A:E,2,FALSE),0)</f>
        <v>577.63468059286549</v>
      </c>
      <c r="D10" s="5">
        <f>IFERROR(VLOOKUP(A10,Cambridge20!A:E,2,FALSE),0)</f>
        <v>340.8402529191959</v>
      </c>
      <c r="E10" s="5">
        <f>IFERROR(VLOOKUP(A10,Birmingham20!A:E,2,FALSE),0)</f>
        <v>542.35223483775837</v>
      </c>
      <c r="F10" s="5">
        <f>IFERROR(VLOOKUP(A10,Southampton20!A:E,2,FALSE),0)</f>
        <v>0</v>
      </c>
      <c r="G10" s="5">
        <f>LARGE(B10:F10,1)+LARGE(B10:F10,2)+LARGE(B10:F10,3)</f>
        <v>1692.4361381301319</v>
      </c>
    </row>
    <row r="11" spans="1:7" x14ac:dyDescent="0.3">
      <c r="A11" s="2" t="s">
        <v>28</v>
      </c>
      <c r="B11" s="5">
        <f>IFERROR(VLOOKUP(A11,Bristol19!A:E,2,FALSE),0)</f>
        <v>558.49969812319966</v>
      </c>
      <c r="C11" s="5">
        <f>IFERROR(VLOOKUP(A11,Bath19!A:E,2,FALSE),0)</f>
        <v>566.30599796420256</v>
      </c>
      <c r="D11" s="5">
        <f>IFERROR(VLOOKUP(A11,Cambridge20!A:E,2,FALSE),0)</f>
        <v>565.20955777885388</v>
      </c>
      <c r="E11" s="5">
        <f>IFERROR(VLOOKUP(A11,Birmingham20!A:E,2,FALSE),0)</f>
        <v>559.59495715765706</v>
      </c>
      <c r="F11" s="5">
        <f>IFERROR(VLOOKUP(A11,Southampton20!A:E,2,FALSE),0)</f>
        <v>0</v>
      </c>
      <c r="G11" s="5">
        <f>LARGE(B11:F11,1)+LARGE(B11:F11,2)+LARGE(B11:F11,3)</f>
        <v>1691.1105129007135</v>
      </c>
    </row>
    <row r="12" spans="1:7" x14ac:dyDescent="0.3">
      <c r="A12" s="2" t="s">
        <v>7</v>
      </c>
      <c r="B12" s="5">
        <f>IFERROR(VLOOKUP(A12,Bristol19!A:E,2,FALSE),0)</f>
        <v>579.42780073461893</v>
      </c>
      <c r="C12" s="5">
        <f>IFERROR(VLOOKUP(A12,Bath19!A:E,2,FALSE),0)</f>
        <v>562.66738204720639</v>
      </c>
      <c r="D12" s="5">
        <f>IFERROR(VLOOKUP(A12,Cambridge20!A:E,2,FALSE),0)</f>
        <v>0</v>
      </c>
      <c r="E12" s="5">
        <f>IFERROR(VLOOKUP(A12,Birmingham20!A:E,2,FALSE),0)</f>
        <v>548.10451963714729</v>
      </c>
      <c r="F12" s="5">
        <f>IFERROR(VLOOKUP(A12,Southampton20!A:E,2,FALSE),0)</f>
        <v>0</v>
      </c>
      <c r="G12" s="5">
        <f>LARGE(B12:F12,1)+LARGE(B12:F12,2)+LARGE(B12:F12,3)</f>
        <v>1690.1997024189727</v>
      </c>
    </row>
    <row r="13" spans="1:7" x14ac:dyDescent="0.3">
      <c r="A13" s="2" t="s">
        <v>26</v>
      </c>
      <c r="B13" s="5">
        <f>IFERROR(VLOOKUP(A13,Bristol19!A:E,2,FALSE),0)</f>
        <v>551.01687838515704</v>
      </c>
      <c r="C13" s="5">
        <f>IFERROR(VLOOKUP(A13,Bath19!A:E,2,FALSE),0)</f>
        <v>573.62272142939889</v>
      </c>
      <c r="D13" s="5">
        <f>IFERROR(VLOOKUP(A13,Cambridge20!A:E,2,FALSE),0)</f>
        <v>553.7515425697402</v>
      </c>
      <c r="E13" s="5">
        <f>IFERROR(VLOOKUP(A13,Birmingham20!A:E,2,FALSE),0)</f>
        <v>272.16727426706188</v>
      </c>
      <c r="F13" s="5">
        <f>IFERROR(VLOOKUP(A13,Southampton20!A:E,2,FALSE),0)</f>
        <v>0</v>
      </c>
      <c r="G13" s="5">
        <f>LARGE(B13:F13,1)+LARGE(B13:F13,2)+LARGE(B13:F13,3)</f>
        <v>1678.3911423842962</v>
      </c>
    </row>
    <row r="14" spans="1:7" x14ac:dyDescent="0.3">
      <c r="A14" s="2" t="s">
        <v>22</v>
      </c>
      <c r="B14" s="5">
        <f>IFERROR(VLOOKUP(A14,Bristol19!A:E,2,FALSE),0)</f>
        <v>414.99810259528726</v>
      </c>
      <c r="C14" s="5">
        <f>IFERROR(VLOOKUP(A14,Bath19!A:E,2,FALSE),0)</f>
        <v>535.89113486602014</v>
      </c>
      <c r="D14" s="5">
        <f>IFERROR(VLOOKUP(A14,Cambridge20!A:E,2,FALSE),0)</f>
        <v>557.18204094467228</v>
      </c>
      <c r="E14" s="5">
        <f>IFERROR(VLOOKUP(A14,Birmingham20!A:E,2,FALSE),0)</f>
        <v>566.66996946710299</v>
      </c>
      <c r="F14" s="5">
        <f>IFERROR(VLOOKUP(A14,Southampton20!A:E,2,FALSE),0)</f>
        <v>0</v>
      </c>
      <c r="G14" s="5">
        <f>LARGE(B14:F14,1)+LARGE(B14:F14,2)+LARGE(B14:F14,3)</f>
        <v>1659.7431452777953</v>
      </c>
    </row>
    <row r="15" spans="1:7" x14ac:dyDescent="0.3">
      <c r="A15" s="2" t="s">
        <v>11</v>
      </c>
      <c r="B15" s="5">
        <f>IFERROR(VLOOKUP(A15,Bristol19!A:E,2,FALSE),0)</f>
        <v>556.1849186202362</v>
      </c>
      <c r="C15" s="5">
        <f>IFERROR(VLOOKUP(A15,Bath19!A:E,2,FALSE),0)</f>
        <v>533.74276130705982</v>
      </c>
      <c r="D15" s="5">
        <f>IFERROR(VLOOKUP(A15,Cambridge20!A:E,2,FALSE),0)</f>
        <v>568.03909333608044</v>
      </c>
      <c r="E15" s="5">
        <f>IFERROR(VLOOKUP(A15,Birmingham20!A:E,2,FALSE),0)</f>
        <v>347.14733661465959</v>
      </c>
      <c r="F15" s="5">
        <f>IFERROR(VLOOKUP(A15,Southampton20!A:E,2,FALSE),0)</f>
        <v>0</v>
      </c>
      <c r="G15" s="5">
        <f>LARGE(B15:F15,1)+LARGE(B15:F15,2)+LARGE(B15:F15,3)</f>
        <v>1657.9667732633766</v>
      </c>
    </row>
    <row r="16" spans="1:7" x14ac:dyDescent="0.3">
      <c r="A16" s="2" t="s">
        <v>18</v>
      </c>
      <c r="B16" s="5">
        <f>IFERROR(VLOOKUP(A16,Bristol19!A:E,2,FALSE),0)</f>
        <v>424.88740928228907</v>
      </c>
      <c r="C16" s="5">
        <f>IFERROR(VLOOKUP(A16,Bath19!A:E,2,FALSE),0)</f>
        <v>579.96805436686805</v>
      </c>
      <c r="D16" s="5">
        <f>IFERROR(VLOOKUP(A16,Cambridge20!A:E,2,FALSE),0)</f>
        <v>572.28676105430088</v>
      </c>
      <c r="E16" s="5">
        <f>IFERROR(VLOOKUP(A16,Birmingham20!A:E,2,FALSE),0)</f>
        <v>484.44846813662525</v>
      </c>
      <c r="F16" s="5">
        <f>IFERROR(VLOOKUP(A16,Southampton20!A:E,2,FALSE),0)</f>
        <v>0</v>
      </c>
      <c r="G16" s="5">
        <f>LARGE(B16:F16,1)+LARGE(B16:F16,2)+LARGE(B16:F16,3)</f>
        <v>1636.7032835577943</v>
      </c>
    </row>
    <row r="17" spans="1:7" x14ac:dyDescent="0.3">
      <c r="A17" s="2" t="s">
        <v>5</v>
      </c>
      <c r="B17" s="5">
        <f>IFERROR(VLOOKUP(A17,Bristol19!A:E,2,FALSE),0)</f>
        <v>567.90901938344257</v>
      </c>
      <c r="C17" s="5">
        <f>IFERROR(VLOOKUP(A17,Bath19!A:E,2,FALSE),0)</f>
        <v>522.54223162086691</v>
      </c>
      <c r="D17" s="5">
        <f>IFERROR(VLOOKUP(A17,Cambridge20!A:E,2,FALSE),0)</f>
        <v>545.20472587825657</v>
      </c>
      <c r="E17" s="5">
        <f>IFERROR(VLOOKUP(A17,Birmingham20!A:E,2,FALSE),0)</f>
        <v>517.49024444956035</v>
      </c>
      <c r="F17" s="5">
        <f>IFERROR(VLOOKUP(A17,Southampton20!A:E,2,FALSE),0)</f>
        <v>0</v>
      </c>
      <c r="G17" s="5">
        <f>LARGE(B17:F17,1)+LARGE(B17:F17,2)+LARGE(B17:F17,3)</f>
        <v>1635.6559768825659</v>
      </c>
    </row>
    <row r="18" spans="1:7" x14ac:dyDescent="0.3">
      <c r="A18" s="2" t="s">
        <v>19</v>
      </c>
      <c r="B18" s="5">
        <f>IFERROR(VLOOKUP(A18,Bristol19!A:E,2,FALSE),0)</f>
        <v>553.7087045285316</v>
      </c>
      <c r="C18" s="5">
        <f>IFERROR(VLOOKUP(A18,Bath19!A:E,2,FALSE),0)</f>
        <v>515.03779651532602</v>
      </c>
      <c r="D18" s="5">
        <f>IFERROR(VLOOKUP(A18,Cambridge20!A:E,2,FALSE),0)</f>
        <v>517.7987009431256</v>
      </c>
      <c r="E18" s="5">
        <f>IFERROR(VLOOKUP(A18,Birmingham20!A:E,2,FALSE),0)</f>
        <v>282.64684147623188</v>
      </c>
      <c r="F18" s="5">
        <f>IFERROR(VLOOKUP(A18,Southampton20!A:E,2,FALSE),0)</f>
        <v>0</v>
      </c>
      <c r="G18" s="5">
        <f>LARGE(B18:F18,1)+LARGE(B18:F18,2)+LARGE(B18:F18,3)</f>
        <v>1586.5452019869831</v>
      </c>
    </row>
    <row r="19" spans="1:7" x14ac:dyDescent="0.3">
      <c r="A19" s="2" t="s">
        <v>14</v>
      </c>
      <c r="B19" s="5">
        <f>IFERROR(VLOOKUP(A19,Bristol19!A:E,2,FALSE),0)</f>
        <v>527.24589166633484</v>
      </c>
      <c r="C19" s="5">
        <f>IFERROR(VLOOKUP(A19,Bath19!A:E,2,FALSE),0)</f>
        <v>502.26007238120394</v>
      </c>
      <c r="D19" s="5">
        <f>IFERROR(VLOOKUP(A19,Cambridge20!A:E,2,FALSE),0)</f>
        <v>533.91195497800334</v>
      </c>
      <c r="E19" s="5">
        <f>IFERROR(VLOOKUP(A19,Birmingham20!A:E,2,FALSE),0)</f>
        <v>279.9695132917434</v>
      </c>
      <c r="F19" s="5">
        <f>IFERROR(VLOOKUP(A19,Southampton20!A:E,2,FALSE),0)</f>
        <v>0</v>
      </c>
      <c r="G19" s="5">
        <f>LARGE(B19:F19,1)+LARGE(B19:F19,2)+LARGE(B19:F19,3)</f>
        <v>1563.4179190255422</v>
      </c>
    </row>
    <row r="20" spans="1:7" x14ac:dyDescent="0.3">
      <c r="A20" s="2" t="s">
        <v>9</v>
      </c>
      <c r="B20" s="5">
        <f>IFERROR(VLOOKUP(A20,Bristol19!A:E,2,FALSE),0)</f>
        <v>529.17933709364502</v>
      </c>
      <c r="C20" s="5">
        <f>IFERROR(VLOOKUP(A20,Bath19!A:E,2,FALSE),0)</f>
        <v>511.54424577089708</v>
      </c>
      <c r="D20" s="5">
        <f>IFERROR(VLOOKUP(A20,Cambridge20!A:E,2,FALSE),0)</f>
        <v>503.62763671735064</v>
      </c>
      <c r="E20" s="5">
        <f>IFERROR(VLOOKUP(A20,Birmingham20!A:E,2,FALSE),0)</f>
        <v>497.52827622062614</v>
      </c>
      <c r="F20" s="5">
        <f>IFERROR(VLOOKUP(A20,Southampton20!A:E,2,FALSE),0)</f>
        <v>0</v>
      </c>
      <c r="G20" s="5">
        <f>LARGE(B20:F20,1)+LARGE(B20:F20,2)+LARGE(B20:F20,3)</f>
        <v>1544.3512195818928</v>
      </c>
    </row>
    <row r="21" spans="1:7" x14ac:dyDescent="0.3">
      <c r="A21" s="2" t="s">
        <v>4</v>
      </c>
      <c r="B21" s="5">
        <f>IFERROR(VLOOKUP(A21,Bristol19!A:E,2,FALSE),0)</f>
        <v>520.88495236960352</v>
      </c>
      <c r="C21" s="5">
        <f>IFERROR(VLOOKUP(A21,Bath19!A:E,2,FALSE),0)</f>
        <v>467.95981315380402</v>
      </c>
      <c r="D21" s="5">
        <f>IFERROR(VLOOKUP(A21,Cambridge20!A:E,2,FALSE),0)</f>
        <v>544.75262659257578</v>
      </c>
      <c r="E21" s="5">
        <f>IFERROR(VLOOKUP(A21,Birmingham20!A:E,2,FALSE),0)</f>
        <v>0</v>
      </c>
      <c r="F21" s="5">
        <f>IFERROR(VLOOKUP(A21,Southampton20!A:E,2,FALSE),0)</f>
        <v>0</v>
      </c>
      <c r="G21" s="5">
        <f>LARGE(B21:F21,1)+LARGE(B21:F21,2)+LARGE(B21:F21,3)</f>
        <v>1533.5973921159834</v>
      </c>
    </row>
    <row r="22" spans="1:7" x14ac:dyDescent="0.3">
      <c r="A22" s="2" t="s">
        <v>8</v>
      </c>
      <c r="B22" s="5">
        <f>IFERROR(VLOOKUP(A22,Bristol19!A:E,2,FALSE),0)</f>
        <v>592.70242521525824</v>
      </c>
      <c r="C22" s="5">
        <f>IFERROR(VLOOKUP(A22,Bath19!A:E,2,FALSE),0)</f>
        <v>93.444136657433049</v>
      </c>
      <c r="D22" s="5">
        <f>IFERROR(VLOOKUP(A22,Cambridge20!A:E,2,FALSE),0)</f>
        <v>558.27858052292038</v>
      </c>
      <c r="E22" s="5">
        <f>IFERROR(VLOOKUP(A22,Birmingham20!A:E,2,FALSE),0)</f>
        <v>264.01990216572767</v>
      </c>
      <c r="F22" s="5">
        <f>IFERROR(VLOOKUP(A22,Southampton20!A:E,2,FALSE),0)</f>
        <v>0</v>
      </c>
      <c r="G22" s="5">
        <f>LARGE(B22:F22,1)+LARGE(B22:F22,2)+LARGE(B22:F22,3)</f>
        <v>1415.0009079039064</v>
      </c>
    </row>
    <row r="23" spans="1:7" x14ac:dyDescent="0.3">
      <c r="A23" s="2" t="s">
        <v>6</v>
      </c>
      <c r="B23" s="5">
        <f>IFERROR(VLOOKUP(A23,Bristol19!A:E,2,FALSE),0)</f>
        <v>540.85599228337082</v>
      </c>
      <c r="C23" s="5">
        <f>IFERROR(VLOOKUP(A23,Bath19!A:E,2,FALSE),0)</f>
        <v>182.53823454630907</v>
      </c>
      <c r="D23" s="5">
        <f>IFERROR(VLOOKUP(A23,Cambridge20!A:E,2,FALSE),0)</f>
        <v>560.21430032119076</v>
      </c>
      <c r="E23" s="5">
        <f>IFERROR(VLOOKUP(A23,Birmingham20!A:E,2,FALSE),0)</f>
        <v>64.937938275771558</v>
      </c>
      <c r="F23" s="5">
        <f>IFERROR(VLOOKUP(A23,Southampton20!A:E,2,FALSE),0)</f>
        <v>0</v>
      </c>
      <c r="G23" s="5">
        <f>LARGE(B23:F23,1)+LARGE(B23:F23,2)+LARGE(B23:F23,3)</f>
        <v>1283.6085271508705</v>
      </c>
    </row>
    <row r="24" spans="1:7" x14ac:dyDescent="0.3">
      <c r="A24" s="2" t="s">
        <v>15</v>
      </c>
      <c r="B24" s="5">
        <f>IFERROR(VLOOKUP(A24,Bristol19!A:E,2,FALSE),0)</f>
        <v>0</v>
      </c>
      <c r="C24" s="5">
        <f>IFERROR(VLOOKUP(A24,Bath19!A:E,2,FALSE),0)</f>
        <v>357.75551490116686</v>
      </c>
      <c r="D24" s="5">
        <f>IFERROR(VLOOKUP(A24,Cambridge20!A:E,2,FALSE),0)</f>
        <v>198.0537534754402</v>
      </c>
      <c r="E24" s="5">
        <f>IFERROR(VLOOKUP(A24,Birmingham20!A:E,2,FALSE),0)</f>
        <v>276.44717193239978</v>
      </c>
      <c r="F24" s="5">
        <f>IFERROR(VLOOKUP(A24,Southampton20!A:E,2,FALSE),0)</f>
        <v>0</v>
      </c>
      <c r="G24" s="5">
        <f>LARGE(B24:F24,1)+LARGE(B24:F24,2)+LARGE(B24:F24,3)</f>
        <v>832.25644030900685</v>
      </c>
    </row>
    <row r="25" spans="1:7" x14ac:dyDescent="0.3">
      <c r="A25" s="2" t="s">
        <v>16</v>
      </c>
      <c r="B25" s="5">
        <f>IFERROR(VLOOKUP(A25,Bristol19!A:E,2,FALSE),0)</f>
        <v>165.96275924256088</v>
      </c>
      <c r="C25" s="5">
        <f>IFERROR(VLOOKUP(A25,Bath19!A:E,2,FALSE),0)</f>
        <v>346.79940025755928</v>
      </c>
      <c r="D25" s="5">
        <f>IFERROR(VLOOKUP(A25,Cambridge20!A:E,2,FALSE),0)</f>
        <v>181.33752484329614</v>
      </c>
      <c r="E25" s="5">
        <f>IFERROR(VLOOKUP(A25,Birmingham20!A:E,2,FALSE),0)</f>
        <v>0</v>
      </c>
      <c r="F25" s="5">
        <f>IFERROR(VLOOKUP(A25,Southampton20!A:E,2,FALSE),0)</f>
        <v>0</v>
      </c>
      <c r="G25" s="5">
        <f>LARGE(B25:F25,1)+LARGE(B25:F25,2)+LARGE(B25:F25,3)</f>
        <v>694.09968434341636</v>
      </c>
    </row>
    <row r="26" spans="1:7" x14ac:dyDescent="0.3">
      <c r="A26" s="2" t="s">
        <v>13</v>
      </c>
      <c r="B26" s="5">
        <f>IFERROR(VLOOKUP(A26,Bristol19!A:E,2,FALSE),0)</f>
        <v>0</v>
      </c>
      <c r="C26" s="5">
        <f>IFERROR(VLOOKUP(A26,Bath19!A:E,2,FALSE),0)</f>
        <v>186.40011469272451</v>
      </c>
      <c r="D26" s="5">
        <f>IFERROR(VLOOKUP(A26,Cambridge20!A:E,2,FALSE),0)</f>
        <v>188.37638376383765</v>
      </c>
      <c r="E26" s="5">
        <f>IFERROR(VLOOKUP(A26,Birmingham20!A:E,2,FALSE),0)</f>
        <v>0</v>
      </c>
      <c r="F26" s="5">
        <f>IFERROR(VLOOKUP(A26,Southampton20!A:E,2,FALSE),0)</f>
        <v>0</v>
      </c>
      <c r="G26" s="5">
        <f>LARGE(B26:F26,1)+LARGE(B26:F26,2)+LARGE(B26:F26,3)</f>
        <v>374.77649845656219</v>
      </c>
    </row>
    <row r="27" spans="1:7" x14ac:dyDescent="0.3">
      <c r="A27" s="2" t="s">
        <v>42</v>
      </c>
      <c r="B27" s="5">
        <f>IFERROR(VLOOKUP(A27,Bristol19!A:E,2,FALSE),0)</f>
        <v>0</v>
      </c>
      <c r="C27" s="5">
        <f>IFERROR(VLOOKUP(A27,Bath19!A:E,2,FALSE),0)</f>
        <v>0</v>
      </c>
      <c r="D27" s="5">
        <f>IFERROR(VLOOKUP(A27,Cambridge20!A:E,2,FALSE),0)</f>
        <v>0</v>
      </c>
      <c r="E27" s="5">
        <f>IFERROR(VLOOKUP(A27,Birmingham20!A:E,2,FALSE),0)</f>
        <v>188.88922673457364</v>
      </c>
      <c r="F27" s="5">
        <f>IFERROR(VLOOKUP(A27,Southampton20!A:E,2,FALSE),0)</f>
        <v>0</v>
      </c>
      <c r="G27" s="5">
        <f>LARGE(B27:F27,1)+LARGE(B27:F27,2)+LARGE(B27:F27,3)</f>
        <v>188.88922673457364</v>
      </c>
    </row>
    <row r="28" spans="1:7" x14ac:dyDescent="0.3">
      <c r="A28" s="2" t="s">
        <v>34</v>
      </c>
      <c r="B28" s="5">
        <f>IFERROR(VLOOKUP(A28,Bristol19!A:E,2,FALSE),0)</f>
        <v>188.7233921033457</v>
      </c>
      <c r="C28" s="5">
        <f>IFERROR(VLOOKUP(A28,Bath19!A:E,2,FALSE),0)</f>
        <v>0</v>
      </c>
      <c r="D28" s="5">
        <f>IFERROR(VLOOKUP(A28,Cambridge20!A:E,2,FALSE),0)</f>
        <v>0</v>
      </c>
      <c r="E28" s="5">
        <f>IFERROR(VLOOKUP(A28,Birmingham20!A:E,2,FALSE),0)</f>
        <v>0</v>
      </c>
      <c r="F28" s="5">
        <f>IFERROR(VLOOKUP(A28,Southampton20!A:E,2,FALSE),0)</f>
        <v>0</v>
      </c>
      <c r="G28" s="5">
        <f>LARGE(B28:F28,1)+LARGE(B28:F28,2)+LARGE(B28:F28,3)</f>
        <v>188.7233921033457</v>
      </c>
    </row>
    <row r="29" spans="1:7" x14ac:dyDescent="0.3">
      <c r="A29" s="2" t="s">
        <v>17</v>
      </c>
      <c r="B29" s="5">
        <f>IFERROR(VLOOKUP(A29,Bristol19!A:E,2,FALSE),0)</f>
        <v>40.5</v>
      </c>
      <c r="C29" s="5">
        <f>IFERROR(VLOOKUP(A29,Bath19!A:E,2,FALSE),0)</f>
        <v>130.58161691316579</v>
      </c>
      <c r="D29" s="5">
        <f>IFERROR(VLOOKUP(A29,Cambridge20!A:E,2,FALSE),0)</f>
        <v>0</v>
      </c>
      <c r="E29" s="5">
        <f>IFERROR(VLOOKUP(A29,Birmingham20!A:E,2,FALSE),0)</f>
        <v>0</v>
      </c>
      <c r="F29" s="5">
        <f>IFERROR(VLOOKUP(A29,Southampton20!A:E,2,FALSE),0)</f>
        <v>0</v>
      </c>
      <c r="G29" s="5">
        <f>LARGE(B29:F29,1)+LARGE(B29:F29,2)+LARGE(B29:F29,3)</f>
        <v>171.08161691316579</v>
      </c>
    </row>
    <row r="30" spans="1:7" x14ac:dyDescent="0.3">
      <c r="A30" s="2" t="s">
        <v>2</v>
      </c>
      <c r="B30" s="5">
        <f>IFERROR(VLOOKUP(A30,Bristol19!A:E,2,FALSE),0)</f>
        <v>82.092198581560282</v>
      </c>
      <c r="C30" s="5">
        <f>IFERROR(VLOOKUP(A30,Bath19!A:E,2,FALSE),0)</f>
        <v>0</v>
      </c>
      <c r="D30" s="5">
        <f>IFERROR(VLOOKUP(A30,Cambridge20!A:E,2,FALSE),0)</f>
        <v>76.101694915254242</v>
      </c>
      <c r="E30" s="5">
        <f>IFERROR(VLOOKUP(A30,Birmingham20!A:E,2,FALSE),0)</f>
        <v>0</v>
      </c>
      <c r="F30" s="5">
        <f>IFERROR(VLOOKUP(A30,Southampton20!A:E,2,FALSE),0)</f>
        <v>0</v>
      </c>
      <c r="G30" s="5">
        <f>LARGE(B30:F30,1)+LARGE(B30:F30,2)+LARGE(B30:F30,3)</f>
        <v>158.19389349681452</v>
      </c>
    </row>
    <row r="31" spans="1:7" x14ac:dyDescent="0.3">
      <c r="A31" s="2" t="s">
        <v>33</v>
      </c>
      <c r="B31" s="5">
        <f>IFERROR(VLOOKUP(A31,Bristol19!A:E,2,FALSE),0)</f>
        <v>95.921985815602838</v>
      </c>
      <c r="C31" s="5">
        <f>IFERROR(VLOOKUP(A31,Bath19!A:E,2,FALSE),0)</f>
        <v>0</v>
      </c>
      <c r="D31" s="5">
        <f>IFERROR(VLOOKUP(A31,Cambridge20!A:E,2,FALSE),0)</f>
        <v>0</v>
      </c>
      <c r="E31" s="5">
        <f>IFERROR(VLOOKUP(A31,Birmingham20!A:E,2,FALSE),0)</f>
        <v>0</v>
      </c>
      <c r="F31" s="5">
        <f>IFERROR(VLOOKUP(A31,Southampton20!A:E,2,FALSE),0)</f>
        <v>0</v>
      </c>
      <c r="G31" s="5">
        <f>LARGE(B31:F31,1)+LARGE(B31:F31,2)+LARGE(B31:F31,3)</f>
        <v>95.921985815602838</v>
      </c>
    </row>
    <row r="32" spans="1:7" x14ac:dyDescent="0.3">
      <c r="A32" s="2" t="s">
        <v>35</v>
      </c>
      <c r="B32" s="5">
        <f>IFERROR(VLOOKUP(A32,Bristol19!A:E,2,FALSE),0)</f>
        <v>0</v>
      </c>
      <c r="C32" s="5">
        <f>IFERROR(VLOOKUP(A32,Bath19!A:E,2,FALSE),0)</f>
        <v>0</v>
      </c>
      <c r="D32" s="5">
        <f>IFERROR(VLOOKUP(A32,Cambridge20!A:E,2,FALSE),0)</f>
        <v>0</v>
      </c>
      <c r="E32" s="5">
        <f>IFERROR(VLOOKUP(A32,Birmingham20!A:E,2,FALSE),0)</f>
        <v>94.414364640883974</v>
      </c>
      <c r="F32" s="5">
        <f>IFERROR(VLOOKUP(A32,Southampton20!A:E,2,FALSE),0)</f>
        <v>0</v>
      </c>
      <c r="G32" s="5">
        <f>LARGE(B32:F32,1)+LARGE(B32:F32,2)+LARGE(B32:F32,3)</f>
        <v>94.414364640883974</v>
      </c>
    </row>
    <row r="33" spans="1:7" x14ac:dyDescent="0.3">
      <c r="A33" s="2" t="s">
        <v>23</v>
      </c>
      <c r="B33" s="5">
        <f>IFERROR(VLOOKUP(A33,Bristol19!A:E,2,FALSE),0)</f>
        <v>0</v>
      </c>
      <c r="C33" s="5">
        <f>IFERROR(VLOOKUP(A33,Bath19!A:E,2,FALSE),0)</f>
        <v>0</v>
      </c>
      <c r="D33" s="5">
        <f>IFERROR(VLOOKUP(A33,Cambridge20!A:E,2,FALSE),0)</f>
        <v>0</v>
      </c>
      <c r="E33" s="5">
        <f>IFERROR(VLOOKUP(A33,Birmingham20!A:E,2,FALSE),0)</f>
        <v>0</v>
      </c>
      <c r="F33" s="5">
        <f>IFERROR(VLOOKUP(A33,Southampton20!A:E,2,FALSE),0)</f>
        <v>0</v>
      </c>
      <c r="G33" s="5">
        <f>LARGE(B33:F33,1)+LARGE(B33:F33,2)+LARGE(B33:F33,3)</f>
        <v>0</v>
      </c>
    </row>
    <row r="34" spans="1:7" x14ac:dyDescent="0.3">
      <c r="A34" s="2" t="s">
        <v>24</v>
      </c>
      <c r="B34" s="5">
        <f>IFERROR(VLOOKUP(A34,Bristol19!A:E,2,FALSE),0)</f>
        <v>0</v>
      </c>
      <c r="C34" s="5">
        <f>IFERROR(VLOOKUP(A34,Bath19!A:E,2,FALSE),0)</f>
        <v>0</v>
      </c>
      <c r="D34" s="5">
        <f>IFERROR(VLOOKUP(A34,Cambridge20!A:E,2,FALSE),0)</f>
        <v>0</v>
      </c>
      <c r="E34" s="5">
        <f>IFERROR(VLOOKUP(A34,Birmingham20!A:E,2,FALSE),0)</f>
        <v>0</v>
      </c>
      <c r="F34" s="5">
        <f>IFERROR(VLOOKUP(A34,Southampton20!A:E,2,FALSE),0)</f>
        <v>0</v>
      </c>
      <c r="G34" s="5">
        <f>LARGE(B34:F34,1)+LARGE(B34:F34,2)+LARGE(B34:F34,3)</f>
        <v>0</v>
      </c>
    </row>
    <row r="35" spans="1:7" x14ac:dyDescent="0.3">
      <c r="A35" s="2" t="s">
        <v>41</v>
      </c>
      <c r="B35" s="5">
        <f>IFERROR(VLOOKUP(A35,Bristol19!A:E,2,FALSE),0)</f>
        <v>0</v>
      </c>
      <c r="C35" s="5">
        <f>IFERROR(VLOOKUP(A35,Bath19!A:E,2,FALSE),0)</f>
        <v>0</v>
      </c>
      <c r="D35" s="5">
        <f>IFERROR(VLOOKUP(A35,Cambridge20!A:E,2,FALSE),0)</f>
        <v>0</v>
      </c>
      <c r="E35" s="5">
        <f>IFERROR(VLOOKUP(A35,Birmingham20!A:E,2,FALSE),0)</f>
        <v>0</v>
      </c>
      <c r="F35" s="5">
        <f>IFERROR(VLOOKUP(A35,Southampton20!A:E,2,FALSE),0)</f>
        <v>0</v>
      </c>
      <c r="G35" s="5">
        <f>LARGE(B35:F35,1)+LARGE(B35:F35,2)+LARGE(B35:F35,3)</f>
        <v>0</v>
      </c>
    </row>
  </sheetData>
  <sortState xmlns:xlrd2="http://schemas.microsoft.com/office/spreadsheetml/2017/richdata2" ref="A2:G35">
    <sortCondition descending="1" ref="G1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C05C-9935-4562-BF88-F6559AB3C094}">
  <dimension ref="A1:G35"/>
  <sheetViews>
    <sheetView workbookViewId="0"/>
  </sheetViews>
  <sheetFormatPr defaultRowHeight="14.4" x14ac:dyDescent="0.3"/>
  <cols>
    <col min="1" max="7" width="14.5546875" customWidth="1"/>
  </cols>
  <sheetData>
    <row r="1" spans="1:7" x14ac:dyDescent="0.3">
      <c r="A1" s="1" t="s">
        <v>0</v>
      </c>
      <c r="B1" s="4" t="s">
        <v>37</v>
      </c>
      <c r="C1" s="4" t="s">
        <v>38</v>
      </c>
      <c r="D1" s="4" t="s">
        <v>40</v>
      </c>
      <c r="E1" s="4" t="s">
        <v>43</v>
      </c>
      <c r="F1" s="4" t="s">
        <v>44</v>
      </c>
      <c r="G1" s="4" t="s">
        <v>39</v>
      </c>
    </row>
    <row r="2" spans="1:7" x14ac:dyDescent="0.3">
      <c r="A2" s="2" t="s">
        <v>10</v>
      </c>
      <c r="B2" s="5">
        <f>IFERROR(VLOOKUP(A2,Bristol19!A:E,4,FALSE),0)</f>
        <v>294.92564694271488</v>
      </c>
      <c r="C2" s="5">
        <f>IFERROR(VLOOKUP(A2,Bath19!A:E,4,FALSE),0)</f>
        <v>290.76488017823146</v>
      </c>
      <c r="D2" s="5">
        <f>IFERROR(VLOOKUP(A2,Cambridge20!A:E,4,FALSE),0)</f>
        <v>288.47446236559142</v>
      </c>
      <c r="E2" s="5">
        <f>IFERROR(VLOOKUP(A2,Birmingham20!A:E,4,FALSE),0)</f>
        <v>295.77756580283756</v>
      </c>
      <c r="F2" s="5">
        <f>IFERROR(VLOOKUP(A2,Southampton20!A:E,4,FALSE),0)</f>
        <v>0</v>
      </c>
      <c r="G2" s="5">
        <f>LARGE(B2:F2,1)+LARGE(B2:F2,2)+LARGE(B2:F2,3)</f>
        <v>881.46809292378396</v>
      </c>
    </row>
    <row r="3" spans="1:7" x14ac:dyDescent="0.3">
      <c r="A3" s="2" t="s">
        <v>20</v>
      </c>
      <c r="B3" s="5">
        <f>IFERROR(VLOOKUP(A3,Bristol19!A:E,4,FALSE),0)</f>
        <v>292.72757072070351</v>
      </c>
      <c r="C3" s="5">
        <f>IFERROR(VLOOKUP(A3,Bath19!A:E,4,FALSE),0)</f>
        <v>293.3993712782426</v>
      </c>
      <c r="D3" s="5">
        <f>IFERROR(VLOOKUP(A3,Cambridge20!A:E,4,FALSE),0)</f>
        <v>294.82336936858707</v>
      </c>
      <c r="E3" s="5">
        <f>IFERROR(VLOOKUP(A3,Birmingham20!A:E,4,FALSE),0)</f>
        <v>290.87315228600892</v>
      </c>
      <c r="F3" s="5">
        <f>IFERROR(VLOOKUP(A3,Southampton20!A:E,4,FALSE),0)</f>
        <v>0</v>
      </c>
      <c r="G3" s="5">
        <f>LARGE(B3:F3,1)+LARGE(B3:F3,2)+LARGE(B3:F3,3)</f>
        <v>880.95031136753312</v>
      </c>
    </row>
    <row r="4" spans="1:7" x14ac:dyDescent="0.3">
      <c r="A4" s="2" t="s">
        <v>25</v>
      </c>
      <c r="B4" s="5">
        <f>IFERROR(VLOOKUP(A4,Bristol19!A:E,4,FALSE),0)</f>
        <v>299.52941176470591</v>
      </c>
      <c r="C4" s="5">
        <f>IFERROR(VLOOKUP(A4,Bath19!A:E,4,FALSE),0)</f>
        <v>292.20707830962073</v>
      </c>
      <c r="D4" s="5">
        <f>IFERROR(VLOOKUP(A4,Cambridge20!A:E,4,FALSE),0)</f>
        <v>283.36921359577184</v>
      </c>
      <c r="E4" s="5">
        <f>IFERROR(VLOOKUP(A4,Birmingham20!A:E,4,FALSE),0)</f>
        <v>0</v>
      </c>
      <c r="F4" s="5">
        <f>IFERROR(VLOOKUP(A4,Southampton20!A:E,4,FALSE),0)</f>
        <v>0</v>
      </c>
      <c r="G4" s="5">
        <f>LARGE(B4:F4,1)+LARGE(B4:F4,2)+LARGE(B4:F4,3)</f>
        <v>875.10570367009848</v>
      </c>
    </row>
    <row r="5" spans="1:7" x14ac:dyDescent="0.3">
      <c r="A5" s="2" t="s">
        <v>21</v>
      </c>
      <c r="B5" s="5">
        <f>IFERROR(VLOOKUP(A5,Bristol19!A:E,4,FALSE),0)</f>
        <v>294.87105348955379</v>
      </c>
      <c r="C5" s="5">
        <f>IFERROR(VLOOKUP(A5,Bath19!A:E,4,FALSE),0)</f>
        <v>286.50658163410668</v>
      </c>
      <c r="D5" s="5">
        <f>IFERROR(VLOOKUP(A5,Cambridge20!A:E,4,FALSE),0)</f>
        <v>289.54973118279571</v>
      </c>
      <c r="E5" s="5">
        <f>IFERROR(VLOOKUP(A5,Birmingham20!A:E,4,FALSE),0)</f>
        <v>264.84978934755719</v>
      </c>
      <c r="F5" s="5">
        <f>IFERROR(VLOOKUP(A5,Southampton20!A:E,4,FALSE),0)</f>
        <v>0</v>
      </c>
      <c r="G5" s="5">
        <f>LARGE(B5:F5,1)+LARGE(B5:F5,2)+LARGE(B5:F5,3)</f>
        <v>870.92736630645618</v>
      </c>
    </row>
    <row r="6" spans="1:7" x14ac:dyDescent="0.3">
      <c r="A6" s="2" t="s">
        <v>3</v>
      </c>
      <c r="B6" s="5">
        <f>IFERROR(VLOOKUP(A6,Bristol19!A:E,4,FALSE),0)</f>
        <v>287.90019356222041</v>
      </c>
      <c r="C6" s="5">
        <f>IFERROR(VLOOKUP(A6,Bath19!A:E,4,FALSE),0)</f>
        <v>285.09722956906057</v>
      </c>
      <c r="D6" s="5">
        <f>IFERROR(VLOOKUP(A6,Cambridge20!A:E,4,FALSE),0)</f>
        <v>290.30698952939304</v>
      </c>
      <c r="E6" s="5">
        <f>IFERROR(VLOOKUP(A6,Birmingham20!A:E,4,FALSE),0)</f>
        <v>287.50540788384001</v>
      </c>
      <c r="F6" s="5">
        <f>IFERROR(VLOOKUP(A6,Southampton20!A:E,4,FALSE),0)</f>
        <v>0</v>
      </c>
      <c r="G6" s="5">
        <f>LARGE(B6:F6,1)+LARGE(B6:F6,2)+LARGE(B6:F6,3)</f>
        <v>865.7125909754534</v>
      </c>
    </row>
    <row r="7" spans="1:7" x14ac:dyDescent="0.3">
      <c r="A7" s="2" t="s">
        <v>27</v>
      </c>
      <c r="B7" s="5">
        <f>IFERROR(VLOOKUP(A7,Bristol19!A:E,4,FALSE),0)</f>
        <v>285.54366898804261</v>
      </c>
      <c r="C7" s="5">
        <f>IFERROR(VLOOKUP(A7,Bath19!A:E,4,FALSE),0)</f>
        <v>249.39559134985228</v>
      </c>
      <c r="D7" s="5">
        <f>IFERROR(VLOOKUP(A7,Cambridge20!A:E,4,FALSE),0)</f>
        <v>281.75403225806451</v>
      </c>
      <c r="E7" s="5">
        <f>IFERROR(VLOOKUP(A7,Birmingham20!A:E,4,FALSE),0)</f>
        <v>289.95225934994141</v>
      </c>
      <c r="F7" s="5">
        <f>IFERROR(VLOOKUP(A7,Southampton20!A:E,4,FALSE),0)</f>
        <v>0</v>
      </c>
      <c r="G7" s="5">
        <f>LARGE(B7:F7,1)+LARGE(B7:F7,2)+LARGE(B7:F7,3)</f>
        <v>857.24996059604848</v>
      </c>
    </row>
    <row r="8" spans="1:7" x14ac:dyDescent="0.3">
      <c r="A8" s="2" t="s">
        <v>5</v>
      </c>
      <c r="B8" s="5">
        <f>IFERROR(VLOOKUP(A8,Bristol19!A:E,4,FALSE),0)</f>
        <v>285.53493959625092</v>
      </c>
      <c r="C8" s="5">
        <f>IFERROR(VLOOKUP(A8,Bath19!A:E,4,FALSE),0)</f>
        <v>268.97592907410751</v>
      </c>
      <c r="D8" s="5">
        <f>IFERROR(VLOOKUP(A8,Cambridge20!A:E,4,FALSE),0)</f>
        <v>262.31593438399977</v>
      </c>
      <c r="E8" s="5">
        <f>IFERROR(VLOOKUP(A8,Birmingham20!A:E,4,FALSE),0)</f>
        <v>177.018156179626</v>
      </c>
      <c r="F8" s="5">
        <f>IFERROR(VLOOKUP(A8,Southampton20!A:E,4,FALSE),0)</f>
        <v>0</v>
      </c>
      <c r="G8" s="5">
        <f>LARGE(B8:F8,1)+LARGE(B8:F8,2)+LARGE(B8:F8,3)</f>
        <v>816.82680305435815</v>
      </c>
    </row>
    <row r="9" spans="1:7" x14ac:dyDescent="0.3">
      <c r="A9" s="2" t="s">
        <v>18</v>
      </c>
      <c r="B9" s="5">
        <f>IFERROR(VLOOKUP(A9,Bristol19!A:E,4,FALSE),0)</f>
        <v>83.428571428571431</v>
      </c>
      <c r="C9" s="5">
        <f>IFERROR(VLOOKUP(A9,Bath19!A:E,4,FALSE),0)</f>
        <v>194.17551499149988</v>
      </c>
      <c r="D9" s="5">
        <f>IFERROR(VLOOKUP(A9,Cambridge20!A:E,4,FALSE),0)</f>
        <v>288.17204301075265</v>
      </c>
      <c r="E9" s="5">
        <f>IFERROR(VLOOKUP(A9,Birmingham20!A:E,4,FALSE),0)</f>
        <v>184.12272024657233</v>
      </c>
      <c r="F9" s="5">
        <f>IFERROR(VLOOKUP(A9,Southampton20!A:E,4,FALSE),0)</f>
        <v>0</v>
      </c>
      <c r="G9" s="5">
        <f>LARGE(B9:F9,1)+LARGE(B9:F9,2)+LARGE(B9:F9,3)</f>
        <v>666.4702782488248</v>
      </c>
    </row>
    <row r="10" spans="1:7" x14ac:dyDescent="0.3">
      <c r="A10" s="2" t="s">
        <v>12</v>
      </c>
      <c r="B10" s="5">
        <f>IFERROR(VLOOKUP(A10,Bristol19!A:E,4,FALSE),0)</f>
        <v>0</v>
      </c>
      <c r="C10" s="5">
        <f>IFERROR(VLOOKUP(A10,Bath19!A:E,4,FALSE),0)</f>
        <v>100</v>
      </c>
      <c r="D10" s="5">
        <f>IFERROR(VLOOKUP(A10,Cambridge20!A:E,4,FALSE),0)</f>
        <v>286.45833333333337</v>
      </c>
      <c r="E10" s="5">
        <f>IFERROR(VLOOKUP(A10,Birmingham20!A:E,4,FALSE),0)</f>
        <v>279.83187293480478</v>
      </c>
      <c r="F10" s="5">
        <f>IFERROR(VLOOKUP(A10,Southampton20!A:E,4,FALSE),0)</f>
        <v>0</v>
      </c>
      <c r="G10" s="5">
        <f>LARGE(B10:F10,1)+LARGE(B10:F10,2)+LARGE(B10:F10,3)</f>
        <v>666.29020626813815</v>
      </c>
    </row>
    <row r="11" spans="1:7" x14ac:dyDescent="0.3">
      <c r="A11" s="2" t="s">
        <v>28</v>
      </c>
      <c r="B11" s="5">
        <f>IFERROR(VLOOKUP(A11,Bristol19!A:E,4,FALSE),0)</f>
        <v>173.19469304673981</v>
      </c>
      <c r="C11" s="5">
        <f>IFERROR(VLOOKUP(A11,Bath19!A:E,4,FALSE),0)</f>
        <v>96.089008766014828</v>
      </c>
      <c r="D11" s="5">
        <f>IFERROR(VLOOKUP(A11,Cambridge20!A:E,4,FALSE),0)</f>
        <v>272.09384361568186</v>
      </c>
      <c r="E11" s="5">
        <f>IFERROR(VLOOKUP(A11,Birmingham20!A:E,4,FALSE),0)</f>
        <v>160.65051458878497</v>
      </c>
      <c r="F11" s="5">
        <f>IFERROR(VLOOKUP(A11,Southampton20!A:E,4,FALSE),0)</f>
        <v>0</v>
      </c>
      <c r="G11" s="5">
        <f>LARGE(B11:F11,1)+LARGE(B11:F11,2)+LARGE(B11:F11,3)</f>
        <v>605.93905125120659</v>
      </c>
    </row>
    <row r="12" spans="1:7" x14ac:dyDescent="0.3">
      <c r="A12" s="2" t="s">
        <v>8</v>
      </c>
      <c r="B12" s="5">
        <f>IFERROR(VLOOKUP(A12,Bristol19!A:E,4,FALSE),0)</f>
        <v>173.24067865488166</v>
      </c>
      <c r="C12" s="5">
        <f>IFERROR(VLOOKUP(A12,Bath19!A:E,4,FALSE),0)</f>
        <v>0</v>
      </c>
      <c r="D12" s="5">
        <f>IFERROR(VLOOKUP(A12,Cambridge20!A:E,4,FALSE),0)</f>
        <v>244.76091215600513</v>
      </c>
      <c r="E12" s="5">
        <f>IFERROR(VLOOKUP(A12,Birmingham20!A:E,4,FALSE),0)</f>
        <v>97.514204545454547</v>
      </c>
      <c r="F12" s="5">
        <f>IFERROR(VLOOKUP(A12,Southampton20!A:E,4,FALSE),0)</f>
        <v>0</v>
      </c>
      <c r="G12" s="5">
        <f>LARGE(B12:F12,1)+LARGE(B12:F12,2)+LARGE(B12:F12,3)</f>
        <v>515.5157953563413</v>
      </c>
    </row>
    <row r="13" spans="1:7" x14ac:dyDescent="0.3">
      <c r="A13" s="2" t="s">
        <v>19</v>
      </c>
      <c r="B13" s="5">
        <f>IFERROR(VLOOKUP(A13,Bristol19!A:E,4,FALSE),0)</f>
        <v>179.0390737210648</v>
      </c>
      <c r="C13" s="5">
        <f>IFERROR(VLOOKUP(A13,Bath19!A:E,4,FALSE),0)</f>
        <v>0</v>
      </c>
      <c r="D13" s="5">
        <f>IFERROR(VLOOKUP(A13,Cambridge20!A:E,4,FALSE),0)</f>
        <v>233.83198382031577</v>
      </c>
      <c r="E13" s="5">
        <f>IFERROR(VLOOKUP(A13,Birmingham20!A:E,4,FALSE),0)</f>
        <v>59.557823129251702</v>
      </c>
      <c r="F13" s="5">
        <f>IFERROR(VLOOKUP(A13,Southampton20!A:E,4,FALSE),0)</f>
        <v>0</v>
      </c>
      <c r="G13" s="5">
        <f>LARGE(B13:F13,1)+LARGE(B13:F13,2)+LARGE(B13:F13,3)</f>
        <v>472.42888067063222</v>
      </c>
    </row>
    <row r="14" spans="1:7" x14ac:dyDescent="0.3">
      <c r="A14" s="2" t="s">
        <v>22</v>
      </c>
      <c r="B14" s="5">
        <f>IFERROR(VLOOKUP(A14,Bristol19!A:E,4,FALSE),0)</f>
        <v>141.98319327731093</v>
      </c>
      <c r="C14" s="5">
        <f>IFERROR(VLOOKUP(A14,Bath19!A:E,4,FALSE),0)</f>
        <v>136.91840863115306</v>
      </c>
      <c r="D14" s="5">
        <f>IFERROR(VLOOKUP(A14,Cambridge20!A:E,4,FALSE),0)</f>
        <v>0</v>
      </c>
      <c r="E14" s="5">
        <f>IFERROR(VLOOKUP(A14,Birmingham20!A:E,4,FALSE),0)</f>
        <v>172.86440392588798</v>
      </c>
      <c r="F14" s="5">
        <f>IFERROR(VLOOKUP(A14,Southampton20!A:E,4,FALSE),0)</f>
        <v>0</v>
      </c>
      <c r="G14" s="5">
        <f>LARGE(B14:F14,1)+LARGE(B14:F14,2)+LARGE(B14:F14,3)</f>
        <v>451.76600583435197</v>
      </c>
    </row>
    <row r="15" spans="1:7" x14ac:dyDescent="0.3">
      <c r="A15" s="2" t="s">
        <v>9</v>
      </c>
      <c r="B15" s="5">
        <f>IFERROR(VLOOKUP(A15,Bristol19!A:E,4,FALSE),0)</f>
        <v>0</v>
      </c>
      <c r="C15" s="5">
        <f>IFERROR(VLOOKUP(A15,Bath19!A:E,4,FALSE),0)</f>
        <v>130.25096635103949</v>
      </c>
      <c r="D15" s="5">
        <f>IFERROR(VLOOKUP(A15,Cambridge20!A:E,4,FALSE),0)</f>
        <v>263.97849462365588</v>
      </c>
      <c r="E15" s="5">
        <f>IFERROR(VLOOKUP(A15,Birmingham20!A:E,4,FALSE),0)</f>
        <v>55.476190476190474</v>
      </c>
      <c r="F15" s="5">
        <f>IFERROR(VLOOKUP(A15,Southampton20!A:E,4,FALSE),0)</f>
        <v>0</v>
      </c>
      <c r="G15" s="5">
        <f>LARGE(B15:F15,1)+LARGE(B15:F15,2)+LARGE(B15:F15,3)</f>
        <v>449.70565145088585</v>
      </c>
    </row>
    <row r="16" spans="1:7" x14ac:dyDescent="0.3">
      <c r="A16" s="2" t="s">
        <v>29</v>
      </c>
      <c r="B16" s="5">
        <f>IFERROR(VLOOKUP(A16,Bristol19!A:E,4,FALSE),0)</f>
        <v>198.17281963466968</v>
      </c>
      <c r="C16" s="5">
        <f>IFERROR(VLOOKUP(A16,Bath19!A:E,4,FALSE),0)</f>
        <v>145.19686968744361</v>
      </c>
      <c r="D16" s="5">
        <f>IFERROR(VLOOKUP(A16,Cambridge20!A:E,4,FALSE),0)</f>
        <v>92.563930013458943</v>
      </c>
      <c r="E16" s="5">
        <f>IFERROR(VLOOKUP(A16,Birmingham20!A:E,4,FALSE),0)</f>
        <v>94.081632653061206</v>
      </c>
      <c r="F16" s="5">
        <f>IFERROR(VLOOKUP(A16,Southampton20!A:E,4,FALSE),0)</f>
        <v>0</v>
      </c>
      <c r="G16" s="5">
        <f>LARGE(B16:F16,1)+LARGE(B16:F16,2)+LARGE(B16:F16,3)</f>
        <v>437.45132197517449</v>
      </c>
    </row>
    <row r="17" spans="1:7" x14ac:dyDescent="0.3">
      <c r="A17" s="2" t="s">
        <v>11</v>
      </c>
      <c r="B17" s="5">
        <f>IFERROR(VLOOKUP(A17,Bristol19!A:E,4,FALSE),0)</f>
        <v>156.58870197081953</v>
      </c>
      <c r="C17" s="5">
        <f>IFERROR(VLOOKUP(A17,Bath19!A:E,4,FALSE),0)</f>
        <v>0</v>
      </c>
      <c r="D17" s="5">
        <f>IFERROR(VLOOKUP(A17,Cambridge20!A:E,4,FALSE),0)</f>
        <v>135.0777507633974</v>
      </c>
      <c r="E17" s="5">
        <f>IFERROR(VLOOKUP(A17,Birmingham20!A:E,4,FALSE),0)</f>
        <v>0</v>
      </c>
      <c r="F17" s="5">
        <f>IFERROR(VLOOKUP(A17,Southampton20!A:E,4,FALSE),0)</f>
        <v>0</v>
      </c>
      <c r="G17" s="5">
        <f>LARGE(B17:F17,1)+LARGE(B17:F17,2)+LARGE(B17:F17,3)</f>
        <v>291.66645273421693</v>
      </c>
    </row>
    <row r="18" spans="1:7" x14ac:dyDescent="0.3">
      <c r="A18" s="2" t="s">
        <v>1</v>
      </c>
      <c r="B18" s="5">
        <f>IFERROR(VLOOKUP(A18,Bristol19!A:E,4,FALSE),0)</f>
        <v>0</v>
      </c>
      <c r="C18" s="5">
        <f>IFERROR(VLOOKUP(A18,Bath19!A:E,4,FALSE),0)</f>
        <v>175.36828410058348</v>
      </c>
      <c r="D18" s="5">
        <f>IFERROR(VLOOKUP(A18,Cambridge20!A:E,4,FALSE),0)</f>
        <v>0</v>
      </c>
      <c r="E18" s="5">
        <f>IFERROR(VLOOKUP(A18,Birmingham20!A:E,4,FALSE),0)</f>
        <v>57.031249999999993</v>
      </c>
      <c r="F18" s="5">
        <f>IFERROR(VLOOKUP(A18,Southampton20!A:E,4,FALSE),0)</f>
        <v>0</v>
      </c>
      <c r="G18" s="5">
        <f>LARGE(B18:F18,1)+LARGE(B18:F18,2)+LARGE(B18:F18,3)</f>
        <v>232.39953410058348</v>
      </c>
    </row>
    <row r="19" spans="1:7" x14ac:dyDescent="0.3">
      <c r="A19" s="2" t="s">
        <v>6</v>
      </c>
      <c r="B19" s="5">
        <f>IFERROR(VLOOKUP(A19,Bristol19!A:E,4,FALSE),0)</f>
        <v>78.031088082901547</v>
      </c>
      <c r="C19" s="5">
        <f>IFERROR(VLOOKUP(A19,Bath19!A:E,4,FALSE),0)</f>
        <v>0</v>
      </c>
      <c r="D19" s="5">
        <f>IFERROR(VLOOKUP(A19,Cambridge20!A:E,4,FALSE),0)</f>
        <v>145.93490860938653</v>
      </c>
      <c r="E19" s="5">
        <f>IFERROR(VLOOKUP(A19,Birmingham20!A:E,4,FALSE),0)</f>
        <v>0</v>
      </c>
      <c r="F19" s="5">
        <f>IFERROR(VLOOKUP(A19,Southampton20!A:E,4,FALSE),0)</f>
        <v>0</v>
      </c>
      <c r="G19" s="5">
        <f>LARGE(B19:F19,1)+LARGE(B19:F19,2)+LARGE(B19:F19,3)</f>
        <v>223.96599669228806</v>
      </c>
    </row>
    <row r="20" spans="1:7" x14ac:dyDescent="0.3">
      <c r="A20" s="2" t="s">
        <v>26</v>
      </c>
      <c r="B20" s="5">
        <f>IFERROR(VLOOKUP(A20,Bristol19!A:E,4,FALSE),0)</f>
        <v>0</v>
      </c>
      <c r="C20" s="5">
        <f>IFERROR(VLOOKUP(A20,Bath19!A:E,4,FALSE),0)</f>
        <v>0</v>
      </c>
      <c r="D20" s="5">
        <f>IFERROR(VLOOKUP(A20,Cambridge20!A:E,4,FALSE),0)</f>
        <v>215.20411346064267</v>
      </c>
      <c r="E20" s="5">
        <f>IFERROR(VLOOKUP(A20,Birmingham20!A:E,4,FALSE),0)</f>
        <v>0</v>
      </c>
      <c r="F20" s="5">
        <f>IFERROR(VLOOKUP(A20,Southampton20!A:E,4,FALSE),0)</f>
        <v>0</v>
      </c>
      <c r="G20" s="5">
        <f>LARGE(B20:F20,1)+LARGE(B20:F20,2)+LARGE(B20:F20,3)</f>
        <v>215.20411346064267</v>
      </c>
    </row>
    <row r="21" spans="1:7" x14ac:dyDescent="0.3">
      <c r="A21" s="2" t="s">
        <v>13</v>
      </c>
      <c r="B21" s="5">
        <f>IFERROR(VLOOKUP(A21,Bristol19!A:E,4,FALSE),0)</f>
        <v>0</v>
      </c>
      <c r="C21" s="5">
        <f>IFERROR(VLOOKUP(A21,Bath19!A:E,4,FALSE),0)</f>
        <v>95.380984490896836</v>
      </c>
      <c r="D21" s="5">
        <f>IFERROR(VLOOKUP(A21,Cambridge20!A:E,4,FALSE),0)</f>
        <v>92.607526881720432</v>
      </c>
      <c r="E21" s="5">
        <f>IFERROR(VLOOKUP(A21,Birmingham20!A:E,4,FALSE),0)</f>
        <v>0</v>
      </c>
      <c r="F21" s="5">
        <f>IFERROR(VLOOKUP(A21,Southampton20!A:E,4,FALSE),0)</f>
        <v>0</v>
      </c>
      <c r="G21" s="5">
        <f>LARGE(B21:F21,1)+LARGE(B21:F21,2)+LARGE(B21:F21,3)</f>
        <v>187.98851137261727</v>
      </c>
    </row>
    <row r="22" spans="1:7" x14ac:dyDescent="0.3">
      <c r="A22" s="2" t="s">
        <v>7</v>
      </c>
      <c r="B22" s="5">
        <f>IFERROR(VLOOKUP(A22,Bristol19!A:E,4,FALSE),0)</f>
        <v>0</v>
      </c>
      <c r="C22" s="5">
        <f>IFERROR(VLOOKUP(A22,Bath19!A:E,4,FALSE),0)</f>
        <v>186.31541227630234</v>
      </c>
      <c r="D22" s="5">
        <f>IFERROR(VLOOKUP(A22,Cambridge20!A:E,4,FALSE),0)</f>
        <v>0</v>
      </c>
      <c r="E22" s="5">
        <f>IFERROR(VLOOKUP(A22,Birmingham20!A:E,4,FALSE),0)</f>
        <v>0</v>
      </c>
      <c r="F22" s="5">
        <f>IFERROR(VLOOKUP(A22,Southampton20!A:E,4,FALSE),0)</f>
        <v>0</v>
      </c>
      <c r="G22" s="5">
        <f>LARGE(B22:F22,1)+LARGE(B22:F22,2)+LARGE(B22:F22,3)</f>
        <v>186.31541227630234</v>
      </c>
    </row>
    <row r="23" spans="1:7" x14ac:dyDescent="0.3">
      <c r="A23" s="2" t="s">
        <v>4</v>
      </c>
      <c r="B23" s="5">
        <f>IFERROR(VLOOKUP(A23,Bristol19!A:E,4,FALSE),0)</f>
        <v>0</v>
      </c>
      <c r="C23" s="5">
        <f>IFERROR(VLOOKUP(A23,Bath19!A:E,4,FALSE),0)</f>
        <v>0</v>
      </c>
      <c r="D23" s="5">
        <f>IFERROR(VLOOKUP(A23,Cambridge20!A:E,4,FALSE),0)</f>
        <v>69.414535666218043</v>
      </c>
      <c r="E23" s="5">
        <f>IFERROR(VLOOKUP(A23,Birmingham20!A:E,4,FALSE),0)</f>
        <v>0</v>
      </c>
      <c r="F23" s="5">
        <f>IFERROR(VLOOKUP(A23,Southampton20!A:E,4,FALSE),0)</f>
        <v>0</v>
      </c>
      <c r="G23" s="5">
        <f>LARGE(B23:F23,1)+LARGE(B23:F23,2)+LARGE(B23:F23,3)</f>
        <v>69.414535666218043</v>
      </c>
    </row>
    <row r="24" spans="1:7" x14ac:dyDescent="0.3">
      <c r="A24" s="2" t="s">
        <v>14</v>
      </c>
      <c r="B24" s="5">
        <f>IFERROR(VLOOKUP(A24,Bristol19!A:E,4,FALSE),0)</f>
        <v>0</v>
      </c>
      <c r="C24" s="5">
        <f>IFERROR(VLOOKUP(A24,Bath19!A:E,4,FALSE),0)</f>
        <v>0</v>
      </c>
      <c r="D24" s="5">
        <f>IFERROR(VLOOKUP(A24,Cambridge20!A:E,4,FALSE),0)</f>
        <v>0</v>
      </c>
      <c r="E24" s="5">
        <f>IFERROR(VLOOKUP(A24,Birmingham20!A:E,4,FALSE),0)</f>
        <v>0</v>
      </c>
      <c r="F24" s="5">
        <f>IFERROR(VLOOKUP(A24,Southampton20!A:E,4,FALSE),0)</f>
        <v>0</v>
      </c>
      <c r="G24" s="5">
        <f>LARGE(B24:F24,1)+LARGE(B24:F24,2)+LARGE(B24:F24,3)</f>
        <v>0</v>
      </c>
    </row>
    <row r="25" spans="1:7" x14ac:dyDescent="0.3">
      <c r="A25" s="2" t="s">
        <v>15</v>
      </c>
      <c r="B25" s="5">
        <f>IFERROR(VLOOKUP(A25,Bristol19!A:E,4,FALSE),0)</f>
        <v>0</v>
      </c>
      <c r="C25" s="5">
        <f>IFERROR(VLOOKUP(A25,Bath19!A:E,4,FALSE),0)</f>
        <v>0</v>
      </c>
      <c r="D25" s="5">
        <f>IFERROR(VLOOKUP(A25,Cambridge20!A:E,4,FALSE),0)</f>
        <v>0</v>
      </c>
      <c r="E25" s="5">
        <f>IFERROR(VLOOKUP(A25,Birmingham20!A:E,4,FALSE),0)</f>
        <v>0</v>
      </c>
      <c r="F25" s="5">
        <f>IFERROR(VLOOKUP(A25,Southampton20!A:E,4,FALSE),0)</f>
        <v>0</v>
      </c>
      <c r="G25" s="5">
        <f>LARGE(B25:F25,1)+LARGE(B25:F25,2)+LARGE(B25:F25,3)</f>
        <v>0</v>
      </c>
    </row>
    <row r="26" spans="1:7" x14ac:dyDescent="0.3">
      <c r="A26" s="2" t="s">
        <v>16</v>
      </c>
      <c r="B26" s="5">
        <f>IFERROR(VLOOKUP(A26,Bristol19!A:E,4,FALSE),0)</f>
        <v>0</v>
      </c>
      <c r="C26" s="5">
        <f>IFERROR(VLOOKUP(A26,Bath19!A:E,4,FALSE),0)</f>
        <v>0</v>
      </c>
      <c r="D26" s="5">
        <f>IFERROR(VLOOKUP(A26,Cambridge20!A:E,4,FALSE),0)</f>
        <v>0</v>
      </c>
      <c r="E26" s="5">
        <f>IFERROR(VLOOKUP(A26,Birmingham20!A:E,4,FALSE),0)</f>
        <v>0</v>
      </c>
      <c r="F26" s="5">
        <f>IFERROR(VLOOKUP(A26,Southampton20!A:E,4,FALSE),0)</f>
        <v>0</v>
      </c>
      <c r="G26" s="5">
        <f>LARGE(B26:F26,1)+LARGE(B26:F26,2)+LARGE(B26:F26,3)</f>
        <v>0</v>
      </c>
    </row>
    <row r="27" spans="1:7" x14ac:dyDescent="0.3">
      <c r="A27" s="2" t="s">
        <v>42</v>
      </c>
      <c r="B27" s="5">
        <f>IFERROR(VLOOKUP(A27,Bristol19!A:E,4,FALSE),0)</f>
        <v>0</v>
      </c>
      <c r="C27" s="5">
        <f>IFERROR(VLOOKUP(A27,Bath19!A:E,4,FALSE),0)</f>
        <v>0</v>
      </c>
      <c r="D27" s="5">
        <f>IFERROR(VLOOKUP(A27,Cambridge20!A:E,4,FALSE),0)</f>
        <v>0</v>
      </c>
      <c r="E27" s="5">
        <f>IFERROR(VLOOKUP(A27,Birmingham20!A:E,4,FALSE),0)</f>
        <v>0</v>
      </c>
      <c r="F27" s="5">
        <f>IFERROR(VLOOKUP(A27,Southampton20!A:E,4,FALSE),0)</f>
        <v>0</v>
      </c>
      <c r="G27" s="5">
        <f>LARGE(B27:F27,1)+LARGE(B27:F27,2)+LARGE(B27:F27,3)</f>
        <v>0</v>
      </c>
    </row>
    <row r="28" spans="1:7" x14ac:dyDescent="0.3">
      <c r="A28" s="2" t="s">
        <v>34</v>
      </c>
      <c r="B28" s="5">
        <f>IFERROR(VLOOKUP(A28,Bristol19!A:E,4,FALSE),0)</f>
        <v>0</v>
      </c>
      <c r="C28" s="5">
        <f>IFERROR(VLOOKUP(A28,Bath19!A:E,4,FALSE),0)</f>
        <v>0</v>
      </c>
      <c r="D28" s="5">
        <f>IFERROR(VLOOKUP(A28,Cambridge20!A:E,4,FALSE),0)</f>
        <v>0</v>
      </c>
      <c r="E28" s="5">
        <f>IFERROR(VLOOKUP(A28,Birmingham20!A:E,4,FALSE),0)</f>
        <v>0</v>
      </c>
      <c r="F28" s="5">
        <f>IFERROR(VLOOKUP(A28,Southampton20!A:E,4,FALSE),0)</f>
        <v>0</v>
      </c>
      <c r="G28" s="5">
        <f>LARGE(B28:F28,1)+LARGE(B28:F28,2)+LARGE(B28:F28,3)</f>
        <v>0</v>
      </c>
    </row>
    <row r="29" spans="1:7" x14ac:dyDescent="0.3">
      <c r="A29" s="2" t="s">
        <v>17</v>
      </c>
      <c r="B29" s="5">
        <f>IFERROR(VLOOKUP(A29,Bristol19!A:E,4,FALSE),0)</f>
        <v>0</v>
      </c>
      <c r="C29" s="5">
        <f>IFERROR(VLOOKUP(A29,Bath19!A:E,4,FALSE),0)</f>
        <v>0</v>
      </c>
      <c r="D29" s="5">
        <f>IFERROR(VLOOKUP(A29,Cambridge20!A:E,4,FALSE),0)</f>
        <v>0</v>
      </c>
      <c r="E29" s="5">
        <f>IFERROR(VLOOKUP(A29,Birmingham20!A:E,4,FALSE),0)</f>
        <v>0</v>
      </c>
      <c r="F29" s="5">
        <f>IFERROR(VLOOKUP(A29,Southampton20!A:E,4,FALSE),0)</f>
        <v>0</v>
      </c>
      <c r="G29" s="5">
        <f>LARGE(B29:F29,1)+LARGE(B29:F29,2)+LARGE(B29:F29,3)</f>
        <v>0</v>
      </c>
    </row>
    <row r="30" spans="1:7" x14ac:dyDescent="0.3">
      <c r="A30" s="2" t="s">
        <v>2</v>
      </c>
      <c r="B30" s="5">
        <f>IFERROR(VLOOKUP(A30,Bristol19!A:E,4,FALSE),0)</f>
        <v>0</v>
      </c>
      <c r="C30" s="5">
        <f>IFERROR(VLOOKUP(A30,Bath19!A:E,4,FALSE),0)</f>
        <v>0</v>
      </c>
      <c r="D30" s="5">
        <f>IFERROR(VLOOKUP(A30,Cambridge20!A:E,4,FALSE),0)</f>
        <v>0</v>
      </c>
      <c r="E30" s="5">
        <f>IFERROR(VLOOKUP(A30,Birmingham20!A:E,4,FALSE),0)</f>
        <v>0</v>
      </c>
      <c r="F30" s="5">
        <f>IFERROR(VLOOKUP(A30,Southampton20!A:E,4,FALSE),0)</f>
        <v>0</v>
      </c>
      <c r="G30" s="5">
        <f>LARGE(B30:F30,1)+LARGE(B30:F30,2)+LARGE(B30:F30,3)</f>
        <v>0</v>
      </c>
    </row>
    <row r="31" spans="1:7" x14ac:dyDescent="0.3">
      <c r="A31" s="2" t="s">
        <v>33</v>
      </c>
      <c r="B31" s="5">
        <f>IFERROR(VLOOKUP(A31,Bristol19!A:E,4,FALSE),0)</f>
        <v>0</v>
      </c>
      <c r="C31" s="5">
        <f>IFERROR(VLOOKUP(A31,Bath19!A:E,4,FALSE),0)</f>
        <v>0</v>
      </c>
      <c r="D31" s="5">
        <f>IFERROR(VLOOKUP(A31,Cambridge20!A:E,4,FALSE),0)</f>
        <v>0</v>
      </c>
      <c r="E31" s="5">
        <f>IFERROR(VLOOKUP(A31,Birmingham20!A:E,4,FALSE),0)</f>
        <v>0</v>
      </c>
      <c r="F31" s="5">
        <f>IFERROR(VLOOKUP(A31,Southampton20!A:E,4,FALSE),0)</f>
        <v>0</v>
      </c>
      <c r="G31" s="5">
        <f>LARGE(B31:F31,1)+LARGE(B31:F31,2)+LARGE(B31:F31,3)</f>
        <v>0</v>
      </c>
    </row>
    <row r="32" spans="1:7" x14ac:dyDescent="0.3">
      <c r="A32" s="2" t="s">
        <v>35</v>
      </c>
      <c r="B32" s="5">
        <f>IFERROR(VLOOKUP(A32,Bristol19!A:E,4,FALSE),0)</f>
        <v>0</v>
      </c>
      <c r="C32" s="5">
        <f>IFERROR(VLOOKUP(A32,Bath19!A:E,4,FALSE),0)</f>
        <v>0</v>
      </c>
      <c r="D32" s="5">
        <f>IFERROR(VLOOKUP(A32,Cambridge20!A:E,4,FALSE),0)</f>
        <v>0</v>
      </c>
      <c r="E32" s="5">
        <f>IFERROR(VLOOKUP(A32,Birmingham20!A:E,4,FALSE),0)</f>
        <v>0</v>
      </c>
      <c r="F32" s="5">
        <f>IFERROR(VLOOKUP(A32,Southampton20!A:E,4,FALSE),0)</f>
        <v>0</v>
      </c>
      <c r="G32" s="5">
        <f>LARGE(B32:F32,1)+LARGE(B32:F32,2)+LARGE(B32:F32,3)</f>
        <v>0</v>
      </c>
    </row>
    <row r="33" spans="1:7" x14ac:dyDescent="0.3">
      <c r="A33" s="2" t="s">
        <v>23</v>
      </c>
      <c r="B33" s="5">
        <f>IFERROR(VLOOKUP(A33,Bristol19!A:E,4,FALSE),0)</f>
        <v>0</v>
      </c>
      <c r="C33" s="5">
        <f>IFERROR(VLOOKUP(A33,Bath19!A:E,4,FALSE),0)</f>
        <v>0</v>
      </c>
      <c r="D33" s="5">
        <f>IFERROR(VLOOKUP(A33,Cambridge20!A:E,4,FALSE),0)</f>
        <v>0</v>
      </c>
      <c r="E33" s="5">
        <f>IFERROR(VLOOKUP(A33,Birmingham20!A:E,4,FALSE),0)</f>
        <v>0</v>
      </c>
      <c r="F33" s="5">
        <f>IFERROR(VLOOKUP(A33,Southampton20!A:E,4,FALSE),0)</f>
        <v>0</v>
      </c>
      <c r="G33" s="5">
        <f>LARGE(B33:F33,1)+LARGE(B33:F33,2)+LARGE(B33:F33,3)</f>
        <v>0</v>
      </c>
    </row>
    <row r="34" spans="1:7" x14ac:dyDescent="0.3">
      <c r="A34" s="2" t="s">
        <v>24</v>
      </c>
      <c r="B34" s="5">
        <f>IFERROR(VLOOKUP(A34,Bristol19!A:E,4,FALSE),0)</f>
        <v>0</v>
      </c>
      <c r="C34" s="5">
        <f>IFERROR(VLOOKUP(A34,Bath19!A:E,4,FALSE),0)</f>
        <v>0</v>
      </c>
      <c r="D34" s="5">
        <f>IFERROR(VLOOKUP(A34,Cambridge20!A:E,4,FALSE),0)</f>
        <v>0</v>
      </c>
      <c r="E34" s="5">
        <f>IFERROR(VLOOKUP(A34,Birmingham20!A:E,4,FALSE),0)</f>
        <v>0</v>
      </c>
      <c r="F34" s="5">
        <f>IFERROR(VLOOKUP(A34,Southampton20!A:E,4,FALSE),0)</f>
        <v>0</v>
      </c>
      <c r="G34" s="5">
        <f>LARGE(B34:F34,1)+LARGE(B34:F34,2)+LARGE(B34:F34,3)</f>
        <v>0</v>
      </c>
    </row>
    <row r="35" spans="1:7" x14ac:dyDescent="0.3">
      <c r="A35" s="2" t="s">
        <v>41</v>
      </c>
      <c r="B35" s="5">
        <f>IFERROR(VLOOKUP(A35,Bristol19!A:E,4,FALSE),0)</f>
        <v>0</v>
      </c>
      <c r="C35" s="5">
        <f>IFERROR(VLOOKUP(A35,Bath19!A:E,4,FALSE),0)</f>
        <v>0</v>
      </c>
      <c r="D35" s="5">
        <f>IFERROR(VLOOKUP(A35,Cambridge20!A:E,4,FALSE),0)</f>
        <v>0</v>
      </c>
      <c r="E35" s="5">
        <f>IFERROR(VLOOKUP(A35,Birmingham20!A:E,4,FALSE),0)</f>
        <v>0</v>
      </c>
      <c r="F35" s="5">
        <f>IFERROR(VLOOKUP(A35,Southampton20!A:E,4,FALSE),0)</f>
        <v>0</v>
      </c>
      <c r="G35" s="5">
        <f>LARGE(B35:F35,1)+LARGE(B35:F35,2)+LARGE(B35:F35,3)</f>
        <v>0</v>
      </c>
    </row>
  </sheetData>
  <sortState xmlns:xlrd2="http://schemas.microsoft.com/office/spreadsheetml/2017/richdata2" ref="A2:G35">
    <sortCondition descending="1"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A4A7-19F9-4842-BA19-B2509A2A5346}">
  <sheetPr codeName="Sheet3"/>
  <dimension ref="A1:E29"/>
  <sheetViews>
    <sheetView workbookViewId="0"/>
  </sheetViews>
  <sheetFormatPr defaultRowHeight="14.4" x14ac:dyDescent="0.3"/>
  <cols>
    <col min="1" max="1" width="14" bestFit="1" customWidth="1"/>
    <col min="2" max="2" width="14.6640625" style="6" bestFit="1" customWidth="1"/>
    <col min="3" max="4" width="11.88671875" style="6" bestFit="1" customWidth="1"/>
    <col min="5" max="5" width="12.6640625" bestFit="1" customWidth="1"/>
  </cols>
  <sheetData>
    <row r="1" spans="1:5" x14ac:dyDescent="0.3">
      <c r="A1" s="1" t="s">
        <v>0</v>
      </c>
      <c r="B1" s="4" t="s">
        <v>30</v>
      </c>
      <c r="C1" s="4" t="s">
        <v>31</v>
      </c>
      <c r="D1" s="4" t="s">
        <v>36</v>
      </c>
      <c r="E1" s="4" t="s">
        <v>32</v>
      </c>
    </row>
    <row r="2" spans="1:5" x14ac:dyDescent="0.3">
      <c r="A2" s="2" t="s">
        <v>25</v>
      </c>
      <c r="B2" s="5">
        <v>585.80544583859887</v>
      </c>
      <c r="C2" s="5">
        <v>587.65578730955099</v>
      </c>
      <c r="D2" s="5">
        <v>299.52941176470591</v>
      </c>
      <c r="E2" s="6">
        <f t="shared" ref="E2:E28" si="0">B2+C2+D2</f>
        <v>1472.9906449128557</v>
      </c>
    </row>
    <row r="3" spans="1:5" x14ac:dyDescent="0.3">
      <c r="A3" s="2" t="s">
        <v>10</v>
      </c>
      <c r="B3" s="5">
        <v>574.08948682300172</v>
      </c>
      <c r="C3" s="5">
        <v>578.18811957749892</v>
      </c>
      <c r="D3" s="5">
        <v>294.92564694271488</v>
      </c>
      <c r="E3" s="6">
        <f t="shared" si="0"/>
        <v>1447.2032533432155</v>
      </c>
    </row>
    <row r="4" spans="1:5" x14ac:dyDescent="0.3">
      <c r="A4" s="2" t="s">
        <v>3</v>
      </c>
      <c r="B4" s="5">
        <v>577.54863225180429</v>
      </c>
      <c r="C4" s="5">
        <v>573.67215091432547</v>
      </c>
      <c r="D4" s="5">
        <v>287.90019356222041</v>
      </c>
      <c r="E4" s="6">
        <f t="shared" si="0"/>
        <v>1439.1209767283503</v>
      </c>
    </row>
    <row r="5" spans="1:5" x14ac:dyDescent="0.3">
      <c r="A5" s="2" t="s">
        <v>20</v>
      </c>
      <c r="B5" s="5">
        <v>572.18164912502732</v>
      </c>
      <c r="C5" s="5">
        <v>571.2630669008422</v>
      </c>
      <c r="D5" s="5">
        <v>292.72757072070351</v>
      </c>
      <c r="E5" s="6">
        <f t="shared" si="0"/>
        <v>1436.1722867465733</v>
      </c>
    </row>
    <row r="6" spans="1:5" x14ac:dyDescent="0.3">
      <c r="A6" s="2" t="s">
        <v>21</v>
      </c>
      <c r="B6" s="5">
        <v>565.06735806400036</v>
      </c>
      <c r="C6" s="5">
        <v>567.40946387510462</v>
      </c>
      <c r="D6" s="5">
        <v>294.87105348955379</v>
      </c>
      <c r="E6" s="6">
        <f t="shared" si="0"/>
        <v>1427.3478754286587</v>
      </c>
    </row>
    <row r="7" spans="1:5" x14ac:dyDescent="0.3">
      <c r="A7" s="2" t="s">
        <v>27</v>
      </c>
      <c r="B7" s="5">
        <v>568.91468518270881</v>
      </c>
      <c r="C7" s="5">
        <v>567.99911159542694</v>
      </c>
      <c r="D7" s="5">
        <v>285.54366898804261</v>
      </c>
      <c r="E7" s="6">
        <f t="shared" si="0"/>
        <v>1422.4574657661783</v>
      </c>
    </row>
    <row r="8" spans="1:5" x14ac:dyDescent="0.3">
      <c r="A8" s="2" t="s">
        <v>5</v>
      </c>
      <c r="B8" s="5">
        <v>567.90901938344257</v>
      </c>
      <c r="C8" s="5">
        <v>567.58740530959051</v>
      </c>
      <c r="D8" s="5">
        <v>285.53493959625092</v>
      </c>
      <c r="E8" s="6">
        <f t="shared" si="0"/>
        <v>1421.0313642892841</v>
      </c>
    </row>
    <row r="9" spans="1:5" x14ac:dyDescent="0.3">
      <c r="A9" s="2" t="s">
        <v>8</v>
      </c>
      <c r="B9" s="5">
        <v>592.70242521525824</v>
      </c>
      <c r="C9" s="5">
        <v>597.41872805406013</v>
      </c>
      <c r="D9" s="5">
        <v>173.24067865488166</v>
      </c>
      <c r="E9" s="6">
        <f t="shared" si="0"/>
        <v>1363.3618319242</v>
      </c>
    </row>
    <row r="10" spans="1:5" x14ac:dyDescent="0.3">
      <c r="A10" s="2" t="s">
        <v>29</v>
      </c>
      <c r="B10" s="5">
        <v>581.53217240924255</v>
      </c>
      <c r="C10" s="5">
        <v>581.77112927850033</v>
      </c>
      <c r="D10" s="5">
        <v>198.17281963466968</v>
      </c>
      <c r="E10" s="6">
        <f t="shared" si="0"/>
        <v>1361.4761213224126</v>
      </c>
    </row>
    <row r="11" spans="1:5" x14ac:dyDescent="0.3">
      <c r="A11" s="2" t="s">
        <v>28</v>
      </c>
      <c r="B11" s="5">
        <v>558.49969812319966</v>
      </c>
      <c r="C11" s="5">
        <v>556.36673264124545</v>
      </c>
      <c r="D11" s="5">
        <v>173.19469304673981</v>
      </c>
      <c r="E11" s="6">
        <f t="shared" si="0"/>
        <v>1288.0611238111849</v>
      </c>
    </row>
    <row r="12" spans="1:5" x14ac:dyDescent="0.3">
      <c r="A12" s="2" t="s">
        <v>19</v>
      </c>
      <c r="B12" s="5">
        <v>553.7087045285316</v>
      </c>
      <c r="C12" s="5">
        <v>554.83852323264421</v>
      </c>
      <c r="D12" s="5">
        <v>179.0390737210648</v>
      </c>
      <c r="E12" s="6">
        <f t="shared" si="0"/>
        <v>1287.5863014822405</v>
      </c>
    </row>
    <row r="13" spans="1:5" x14ac:dyDescent="0.3">
      <c r="A13" s="2" t="s">
        <v>11</v>
      </c>
      <c r="B13" s="5">
        <v>556.1849186202362</v>
      </c>
      <c r="C13" s="5">
        <v>558.54617657316351</v>
      </c>
      <c r="D13" s="5">
        <v>156.58870197081953</v>
      </c>
      <c r="E13" s="6">
        <f t="shared" si="0"/>
        <v>1271.3197971642192</v>
      </c>
    </row>
    <row r="14" spans="1:5" x14ac:dyDescent="0.3">
      <c r="A14" s="2" t="s">
        <v>6</v>
      </c>
      <c r="B14" s="5">
        <v>540.85599228337082</v>
      </c>
      <c r="C14" s="5">
        <v>542.20321543414718</v>
      </c>
      <c r="D14" s="5">
        <v>78.031088082901547</v>
      </c>
      <c r="E14" s="6">
        <f t="shared" si="0"/>
        <v>1161.0902958004194</v>
      </c>
    </row>
    <row r="15" spans="1:5" x14ac:dyDescent="0.3">
      <c r="A15" s="2" t="s">
        <v>7</v>
      </c>
      <c r="B15" s="5">
        <v>579.42780073461893</v>
      </c>
      <c r="C15" s="5">
        <v>581.16444442763793</v>
      </c>
      <c r="D15" s="5">
        <v>0</v>
      </c>
      <c r="E15" s="6">
        <f t="shared" si="0"/>
        <v>1160.5922451622569</v>
      </c>
    </row>
    <row r="16" spans="1:5" x14ac:dyDescent="0.3">
      <c r="A16" s="2" t="s">
        <v>1</v>
      </c>
      <c r="B16" s="5">
        <v>572.44922269950825</v>
      </c>
      <c r="C16" s="5">
        <v>570.15385458708306</v>
      </c>
      <c r="D16" s="5">
        <v>0</v>
      </c>
      <c r="E16" s="6">
        <f t="shared" si="0"/>
        <v>1142.6030772865913</v>
      </c>
    </row>
    <row r="17" spans="1:5" x14ac:dyDescent="0.3">
      <c r="A17" s="2" t="s">
        <v>26</v>
      </c>
      <c r="B17" s="5">
        <v>551.01687838515704</v>
      </c>
      <c r="C17" s="5">
        <v>551.82979771446651</v>
      </c>
      <c r="D17" s="5">
        <v>0</v>
      </c>
      <c r="E17" s="6">
        <f t="shared" si="0"/>
        <v>1102.8466760996234</v>
      </c>
    </row>
    <row r="18" spans="1:5" x14ac:dyDescent="0.3">
      <c r="A18" s="2" t="s">
        <v>9</v>
      </c>
      <c r="B18" s="5">
        <v>529.17933709364502</v>
      </c>
      <c r="C18" s="5">
        <v>528.41822624961787</v>
      </c>
      <c r="D18" s="5">
        <v>0</v>
      </c>
      <c r="E18" s="6">
        <f t="shared" si="0"/>
        <v>1057.5975633432629</v>
      </c>
    </row>
    <row r="19" spans="1:5" x14ac:dyDescent="0.3">
      <c r="A19" s="2" t="s">
        <v>14</v>
      </c>
      <c r="B19" s="5">
        <v>527.24589166633484</v>
      </c>
      <c r="C19" s="5">
        <v>526.31265977013459</v>
      </c>
      <c r="D19" s="5">
        <v>0</v>
      </c>
      <c r="E19" s="6">
        <f t="shared" si="0"/>
        <v>1053.5585514364693</v>
      </c>
    </row>
    <row r="20" spans="1:5" x14ac:dyDescent="0.3">
      <c r="A20" s="2" t="s">
        <v>4</v>
      </c>
      <c r="B20" s="5">
        <v>520.88495236960352</v>
      </c>
      <c r="C20" s="5">
        <v>523.01912300768197</v>
      </c>
      <c r="D20" s="5">
        <v>0</v>
      </c>
      <c r="E20" s="6">
        <f t="shared" si="0"/>
        <v>1043.9040753772856</v>
      </c>
    </row>
    <row r="21" spans="1:5" x14ac:dyDescent="0.3">
      <c r="A21" s="2" t="s">
        <v>22</v>
      </c>
      <c r="B21" s="5">
        <v>414.99810259528726</v>
      </c>
      <c r="C21" s="5">
        <v>413.31689430459397</v>
      </c>
      <c r="D21" s="5">
        <v>141.98319327731093</v>
      </c>
      <c r="E21" s="6">
        <f t="shared" si="0"/>
        <v>970.29819017719205</v>
      </c>
    </row>
    <row r="22" spans="1:5" x14ac:dyDescent="0.3">
      <c r="A22" s="2" t="s">
        <v>18</v>
      </c>
      <c r="B22" s="5">
        <v>424.88740928228907</v>
      </c>
      <c r="C22" s="5">
        <v>424.37845286176929</v>
      </c>
      <c r="D22" s="5">
        <v>83.428571428571431</v>
      </c>
      <c r="E22" s="6">
        <f t="shared" si="0"/>
        <v>932.6944335726298</v>
      </c>
    </row>
    <row r="23" spans="1:5" x14ac:dyDescent="0.3">
      <c r="A23" s="2" t="s">
        <v>34</v>
      </c>
      <c r="B23" s="5">
        <v>188.7233921033457</v>
      </c>
      <c r="C23" s="5">
        <v>188.57632675534643</v>
      </c>
      <c r="D23" s="5">
        <v>0</v>
      </c>
      <c r="E23" s="6">
        <f t="shared" si="0"/>
        <v>377.29971885869213</v>
      </c>
    </row>
    <row r="24" spans="1:5" x14ac:dyDescent="0.3">
      <c r="A24" s="2" t="s">
        <v>16</v>
      </c>
      <c r="B24" s="5">
        <v>165.96275924256088</v>
      </c>
      <c r="C24" s="5">
        <v>166.78230209281165</v>
      </c>
      <c r="D24" s="5">
        <v>0</v>
      </c>
      <c r="E24" s="6">
        <f t="shared" si="0"/>
        <v>332.7450613353725</v>
      </c>
    </row>
    <row r="25" spans="1:5" x14ac:dyDescent="0.3">
      <c r="A25" s="2" t="s">
        <v>33</v>
      </c>
      <c r="B25" s="5">
        <v>95.921985815602838</v>
      </c>
      <c r="C25" s="5">
        <v>95.463137996219288</v>
      </c>
      <c r="D25" s="5">
        <v>0</v>
      </c>
      <c r="E25" s="6">
        <f t="shared" si="0"/>
        <v>191.38512381182213</v>
      </c>
    </row>
    <row r="26" spans="1:5" x14ac:dyDescent="0.3">
      <c r="A26" s="2" t="s">
        <v>2</v>
      </c>
      <c r="B26" s="5">
        <v>82.092198581560282</v>
      </c>
      <c r="C26" s="5">
        <v>82.041587901701348</v>
      </c>
      <c r="D26" s="5">
        <v>0</v>
      </c>
      <c r="E26" s="6">
        <f t="shared" si="0"/>
        <v>164.13378648326164</v>
      </c>
    </row>
    <row r="27" spans="1:5" x14ac:dyDescent="0.3">
      <c r="A27" s="2" t="s">
        <v>17</v>
      </c>
      <c r="B27" s="5">
        <v>40.5</v>
      </c>
      <c r="C27" s="5">
        <v>41.086065573770497</v>
      </c>
      <c r="D27" s="5">
        <v>0</v>
      </c>
      <c r="E27" s="6">
        <f t="shared" si="0"/>
        <v>81.586065573770497</v>
      </c>
    </row>
    <row r="28" spans="1:5" x14ac:dyDescent="0.3">
      <c r="A28" s="2" t="s">
        <v>35</v>
      </c>
      <c r="B28" s="5">
        <v>0</v>
      </c>
      <c r="C28" s="5">
        <v>0</v>
      </c>
      <c r="D28" s="5">
        <v>0</v>
      </c>
      <c r="E28" s="6">
        <f t="shared" si="0"/>
        <v>0</v>
      </c>
    </row>
    <row r="29" spans="1:5" x14ac:dyDescent="0.3">
      <c r="A29" s="3"/>
    </row>
  </sheetData>
  <sortState xmlns:xlrd2="http://schemas.microsoft.com/office/spreadsheetml/2017/richdata2" ref="A2:E29">
    <sortCondition descending="1" ref="E2:E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41"/>
  <sheetViews>
    <sheetView workbookViewId="0"/>
  </sheetViews>
  <sheetFormatPr defaultRowHeight="14.4" x14ac:dyDescent="0.3"/>
  <cols>
    <col min="1" max="1" width="14.33203125" bestFit="1" customWidth="1"/>
    <col min="2" max="2" width="14.6640625" style="6" bestFit="1" customWidth="1"/>
    <col min="3" max="4" width="11.88671875" style="6" bestFit="1" customWidth="1"/>
    <col min="5" max="5" width="12.6640625" bestFit="1" customWidth="1"/>
  </cols>
  <sheetData>
    <row r="1" spans="1:5" x14ac:dyDescent="0.3">
      <c r="A1" s="1" t="s">
        <v>0</v>
      </c>
      <c r="B1" s="4" t="s">
        <v>30</v>
      </c>
      <c r="C1" s="4" t="s">
        <v>31</v>
      </c>
      <c r="D1" s="4" t="s">
        <v>36</v>
      </c>
      <c r="E1" s="4" t="s">
        <v>32</v>
      </c>
    </row>
    <row r="2" spans="1:5" x14ac:dyDescent="0.3">
      <c r="A2" s="2" t="s">
        <v>10</v>
      </c>
      <c r="B2" s="5">
        <v>585.84093110773551</v>
      </c>
      <c r="C2" s="5">
        <v>586.12676202901855</v>
      </c>
      <c r="D2" s="5">
        <v>290.76488017823146</v>
      </c>
      <c r="E2" s="5">
        <f t="shared" ref="E2:E30" si="0">SUM(B2:D2)</f>
        <v>1462.7325733149855</v>
      </c>
    </row>
    <row r="3" spans="1:5" x14ac:dyDescent="0.3">
      <c r="A3" s="2" t="s">
        <v>21</v>
      </c>
      <c r="B3" s="5">
        <v>581.58373839675642</v>
      </c>
      <c r="C3" s="5">
        <v>585.02637618869664</v>
      </c>
      <c r="D3" s="5">
        <v>286.50658163410668</v>
      </c>
      <c r="E3" s="5">
        <f t="shared" si="0"/>
        <v>1453.1166962195598</v>
      </c>
    </row>
    <row r="4" spans="1:5" x14ac:dyDescent="0.3">
      <c r="A4" s="2" t="s">
        <v>20</v>
      </c>
      <c r="B4" s="5">
        <v>579.30038382286807</v>
      </c>
      <c r="C4" s="5">
        <v>578.63649286350926</v>
      </c>
      <c r="D4" s="5">
        <v>293.3993712782426</v>
      </c>
      <c r="E4" s="5">
        <f t="shared" si="0"/>
        <v>1451.3362479646198</v>
      </c>
    </row>
    <row r="5" spans="1:5" x14ac:dyDescent="0.3">
      <c r="A5" s="2" t="s">
        <v>25</v>
      </c>
      <c r="B5" s="5">
        <v>574.348584192565</v>
      </c>
      <c r="C5" s="5">
        <v>574.20803781207417</v>
      </c>
      <c r="D5" s="5">
        <v>292.20707830962073</v>
      </c>
      <c r="E5" s="5">
        <f t="shared" si="0"/>
        <v>1440.7637003142599</v>
      </c>
    </row>
    <row r="6" spans="1:5" x14ac:dyDescent="0.3">
      <c r="A6" s="2" t="s">
        <v>3</v>
      </c>
      <c r="B6" s="5">
        <v>577.57289410468013</v>
      </c>
      <c r="C6" s="5">
        <v>574.98361287047214</v>
      </c>
      <c r="D6" s="5">
        <v>285.09722956906057</v>
      </c>
      <c r="E6" s="5">
        <f t="shared" si="0"/>
        <v>1437.653736544213</v>
      </c>
    </row>
    <row r="7" spans="1:5" x14ac:dyDescent="0.3">
      <c r="A7" s="2" t="s">
        <v>27</v>
      </c>
      <c r="B7" s="5">
        <v>575.12177981353659</v>
      </c>
      <c r="C7" s="5">
        <v>573.54760828373992</v>
      </c>
      <c r="D7" s="5">
        <v>249.39559134985228</v>
      </c>
      <c r="E7" s="5">
        <f t="shared" si="0"/>
        <v>1398.064979447129</v>
      </c>
    </row>
    <row r="8" spans="1:5" x14ac:dyDescent="0.3">
      <c r="A8" s="2" t="s">
        <v>18</v>
      </c>
      <c r="B8" s="5">
        <v>579.96805436686805</v>
      </c>
      <c r="C8" s="5">
        <v>578.97403293447758</v>
      </c>
      <c r="D8" s="5">
        <v>194.17551499149988</v>
      </c>
      <c r="E8" s="5">
        <f t="shared" si="0"/>
        <v>1353.1176022928453</v>
      </c>
    </row>
    <row r="9" spans="1:5" x14ac:dyDescent="0.3">
      <c r="A9" s="2" t="s">
        <v>1</v>
      </c>
      <c r="B9" s="5">
        <v>577.63468059286549</v>
      </c>
      <c r="C9" s="5">
        <v>581.0958244538067</v>
      </c>
      <c r="D9" s="5">
        <v>175.36828410058348</v>
      </c>
      <c r="E9" s="5">
        <f t="shared" si="0"/>
        <v>1334.0987891472555</v>
      </c>
    </row>
    <row r="10" spans="1:5" x14ac:dyDescent="0.3">
      <c r="A10" s="2" t="s">
        <v>5</v>
      </c>
      <c r="B10" s="5">
        <v>522.54223162086691</v>
      </c>
      <c r="C10" s="5">
        <v>520.55470628622584</v>
      </c>
      <c r="D10" s="5">
        <v>268.97592907410751</v>
      </c>
      <c r="E10" s="5">
        <f t="shared" si="0"/>
        <v>1312.0728669812001</v>
      </c>
    </row>
    <row r="11" spans="1:5" x14ac:dyDescent="0.3">
      <c r="A11" s="2" t="s">
        <v>7</v>
      </c>
      <c r="B11" s="5">
        <v>562.66738204720639</v>
      </c>
      <c r="C11" s="5">
        <v>561.83943466451262</v>
      </c>
      <c r="D11" s="5">
        <v>186.31541227630234</v>
      </c>
      <c r="E11" s="5">
        <f t="shared" si="0"/>
        <v>1310.8222289880214</v>
      </c>
    </row>
    <row r="12" spans="1:5" x14ac:dyDescent="0.3">
      <c r="A12" s="2" t="s">
        <v>29</v>
      </c>
      <c r="B12" s="5">
        <v>567.19912702543945</v>
      </c>
      <c r="C12" s="5">
        <v>565.69781230238777</v>
      </c>
      <c r="D12" s="5">
        <v>145.19686968744361</v>
      </c>
      <c r="E12" s="5">
        <f t="shared" si="0"/>
        <v>1278.0938090152708</v>
      </c>
    </row>
    <row r="13" spans="1:5" x14ac:dyDescent="0.3">
      <c r="A13" s="2" t="s">
        <v>12</v>
      </c>
      <c r="B13" s="5">
        <v>567.4309356522474</v>
      </c>
      <c r="C13" s="5">
        <v>566.86879034571973</v>
      </c>
      <c r="D13" s="5">
        <v>100</v>
      </c>
      <c r="E13" s="5">
        <f t="shared" si="0"/>
        <v>1234.299725997967</v>
      </c>
    </row>
    <row r="14" spans="1:5" x14ac:dyDescent="0.3">
      <c r="A14" s="2" t="s">
        <v>28</v>
      </c>
      <c r="B14" s="5">
        <v>566.30599796420256</v>
      </c>
      <c r="C14" s="5">
        <v>565.66815001194107</v>
      </c>
      <c r="D14" s="5">
        <v>96.089008766014828</v>
      </c>
      <c r="E14" s="5">
        <f t="shared" si="0"/>
        <v>1228.0631567421585</v>
      </c>
    </row>
    <row r="15" spans="1:5" x14ac:dyDescent="0.3">
      <c r="A15" s="2" t="s">
        <v>22</v>
      </c>
      <c r="B15" s="5">
        <v>535.89113486602014</v>
      </c>
      <c r="C15" s="5">
        <v>535.10582016931141</v>
      </c>
      <c r="D15" s="5">
        <v>136.91840863115306</v>
      </c>
      <c r="E15" s="5">
        <f t="shared" si="0"/>
        <v>1207.9153636664846</v>
      </c>
    </row>
    <row r="16" spans="1:5" x14ac:dyDescent="0.3">
      <c r="A16" s="2" t="s">
        <v>9</v>
      </c>
      <c r="B16" s="5">
        <v>511.54424577089708</v>
      </c>
      <c r="C16" s="5">
        <v>509.60230016241604</v>
      </c>
      <c r="D16" s="5">
        <v>130.25096635103949</v>
      </c>
      <c r="E16" s="5">
        <f t="shared" si="0"/>
        <v>1151.3975122843526</v>
      </c>
    </row>
    <row r="17" spans="1:5" x14ac:dyDescent="0.3">
      <c r="A17" s="2" t="s">
        <v>26</v>
      </c>
      <c r="B17" s="5">
        <v>573.62272142939889</v>
      </c>
      <c r="C17" s="5">
        <v>575.52780850333397</v>
      </c>
      <c r="D17" s="5">
        <v>0</v>
      </c>
      <c r="E17" s="5">
        <f t="shared" si="0"/>
        <v>1149.1505299327328</v>
      </c>
    </row>
    <row r="18" spans="1:5" x14ac:dyDescent="0.3">
      <c r="A18" s="2" t="s">
        <v>11</v>
      </c>
      <c r="B18" s="5">
        <v>533.74276130705982</v>
      </c>
      <c r="C18" s="5">
        <v>532.81924469230921</v>
      </c>
      <c r="D18" s="5">
        <v>0</v>
      </c>
      <c r="E18" s="5">
        <f t="shared" si="0"/>
        <v>1066.5620059993689</v>
      </c>
    </row>
    <row r="19" spans="1:5" x14ac:dyDescent="0.3">
      <c r="A19" s="2" t="s">
        <v>19</v>
      </c>
      <c r="B19" s="5">
        <v>515.03779651532602</v>
      </c>
      <c r="C19" s="5">
        <v>512.93426219008029</v>
      </c>
      <c r="D19" s="6">
        <v>0</v>
      </c>
      <c r="E19" s="5">
        <f t="shared" si="0"/>
        <v>1027.9720587054062</v>
      </c>
    </row>
    <row r="20" spans="1:5" x14ac:dyDescent="0.3">
      <c r="A20" s="2" t="s">
        <v>14</v>
      </c>
      <c r="B20" s="5">
        <v>502.26007238120394</v>
      </c>
      <c r="C20" s="5">
        <v>501.84143721180209</v>
      </c>
      <c r="D20" s="6">
        <v>0</v>
      </c>
      <c r="E20" s="5">
        <f t="shared" si="0"/>
        <v>1004.1015095930061</v>
      </c>
    </row>
    <row r="21" spans="1:5" x14ac:dyDescent="0.3">
      <c r="A21" s="2" t="s">
        <v>4</v>
      </c>
      <c r="B21" s="5">
        <v>467.95981315380402</v>
      </c>
      <c r="C21" s="5">
        <v>469.39523643315147</v>
      </c>
      <c r="D21" s="6">
        <v>0</v>
      </c>
      <c r="E21" s="5">
        <f t="shared" si="0"/>
        <v>937.35504958695549</v>
      </c>
    </row>
    <row r="22" spans="1:5" x14ac:dyDescent="0.3">
      <c r="A22" s="2" t="s">
        <v>15</v>
      </c>
      <c r="B22" s="5">
        <v>357.75551490116686</v>
      </c>
      <c r="C22" s="5">
        <v>357.78121980304792</v>
      </c>
      <c r="D22" s="6">
        <v>0</v>
      </c>
      <c r="E22" s="5">
        <f t="shared" si="0"/>
        <v>715.53673470421472</v>
      </c>
    </row>
    <row r="23" spans="1:5" x14ac:dyDescent="0.3">
      <c r="A23" s="2" t="s">
        <v>16</v>
      </c>
      <c r="B23" s="5">
        <v>346.79940025755928</v>
      </c>
      <c r="C23" s="5">
        <v>346.76557207953465</v>
      </c>
      <c r="D23" s="6">
        <v>0</v>
      </c>
      <c r="E23" s="5">
        <f t="shared" si="0"/>
        <v>693.56497233709388</v>
      </c>
    </row>
    <row r="24" spans="1:5" x14ac:dyDescent="0.3">
      <c r="A24" s="2" t="s">
        <v>13</v>
      </c>
      <c r="B24" s="5">
        <v>186.40011469272451</v>
      </c>
      <c r="C24" s="5">
        <v>185.67450694432668</v>
      </c>
      <c r="D24" s="5">
        <v>95.380984490896836</v>
      </c>
      <c r="E24" s="5">
        <f t="shared" si="0"/>
        <v>467.45560612794804</v>
      </c>
    </row>
    <row r="25" spans="1:5" x14ac:dyDescent="0.3">
      <c r="A25" s="2" t="s">
        <v>6</v>
      </c>
      <c r="B25" s="5">
        <v>182.53823454630907</v>
      </c>
      <c r="C25" s="5">
        <v>181.23548659026665</v>
      </c>
      <c r="D25" s="5">
        <v>0</v>
      </c>
      <c r="E25" s="5">
        <f t="shared" si="0"/>
        <v>363.77372113657572</v>
      </c>
    </row>
    <row r="26" spans="1:5" x14ac:dyDescent="0.3">
      <c r="A26" s="2" t="s">
        <v>17</v>
      </c>
      <c r="B26" s="5">
        <v>130.58161691316579</v>
      </c>
      <c r="C26" s="5">
        <v>130.91888439915004</v>
      </c>
      <c r="D26" s="6">
        <v>0</v>
      </c>
      <c r="E26" s="5">
        <f t="shared" si="0"/>
        <v>261.50050131231581</v>
      </c>
    </row>
    <row r="27" spans="1:5" x14ac:dyDescent="0.3">
      <c r="A27" s="2" t="s">
        <v>8</v>
      </c>
      <c r="B27" s="5">
        <v>93.444136657433049</v>
      </c>
      <c r="C27" s="5">
        <v>93.901258470474346</v>
      </c>
      <c r="D27" s="6">
        <v>0</v>
      </c>
      <c r="E27" s="5">
        <f t="shared" si="0"/>
        <v>187.34539512790741</v>
      </c>
    </row>
    <row r="28" spans="1:5" x14ac:dyDescent="0.3">
      <c r="A28" s="2" t="s">
        <v>2</v>
      </c>
      <c r="B28" s="7">
        <v>0</v>
      </c>
      <c r="C28" s="7">
        <v>0</v>
      </c>
      <c r="D28" s="7">
        <v>0</v>
      </c>
      <c r="E28" s="7">
        <f t="shared" si="0"/>
        <v>0</v>
      </c>
    </row>
    <row r="29" spans="1:5" x14ac:dyDescent="0.3">
      <c r="A29" s="2" t="s">
        <v>23</v>
      </c>
      <c r="B29" s="7">
        <v>0</v>
      </c>
      <c r="C29" s="7">
        <v>0</v>
      </c>
      <c r="D29" s="7">
        <v>0</v>
      </c>
      <c r="E29" s="7">
        <f t="shared" si="0"/>
        <v>0</v>
      </c>
    </row>
    <row r="30" spans="1:5" x14ac:dyDescent="0.3">
      <c r="A30" s="2" t="s">
        <v>24</v>
      </c>
      <c r="B30" s="7">
        <v>0</v>
      </c>
      <c r="C30" s="7">
        <v>0</v>
      </c>
      <c r="D30" s="7">
        <v>0</v>
      </c>
      <c r="E30" s="7">
        <f t="shared" si="0"/>
        <v>0</v>
      </c>
    </row>
    <row r="31" spans="1:5" x14ac:dyDescent="0.3">
      <c r="D31"/>
    </row>
    <row r="32" spans="1:5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</sheetData>
  <sortState xmlns:xlrd2="http://schemas.microsoft.com/office/spreadsheetml/2017/richdata2" ref="A2:E30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F0F2-E952-4643-80A1-063A764B1896}">
  <dimension ref="A1:E38"/>
  <sheetViews>
    <sheetView workbookViewId="0"/>
  </sheetViews>
  <sheetFormatPr defaultRowHeight="14.4" x14ac:dyDescent="0.3"/>
  <cols>
    <col min="1" max="1" width="14" bestFit="1" customWidth="1"/>
    <col min="2" max="2" width="14.6640625" bestFit="1" customWidth="1"/>
    <col min="3" max="4" width="11.88671875" bestFit="1" customWidth="1"/>
    <col min="5" max="5" width="12.6640625" bestFit="1" customWidth="1"/>
  </cols>
  <sheetData>
    <row r="1" spans="1:5" x14ac:dyDescent="0.3">
      <c r="A1" s="1" t="s">
        <v>0</v>
      </c>
      <c r="B1" s="4" t="s">
        <v>30</v>
      </c>
      <c r="C1" s="4" t="s">
        <v>31</v>
      </c>
      <c r="D1" s="4" t="s">
        <v>36</v>
      </c>
      <c r="E1" s="4" t="s">
        <v>32</v>
      </c>
    </row>
    <row r="2" spans="1:5" x14ac:dyDescent="0.3">
      <c r="A2" s="2" t="s">
        <v>20</v>
      </c>
      <c r="B2" s="5">
        <v>590.05241031003584</v>
      </c>
      <c r="C2" s="5">
        <v>590.57074337465792</v>
      </c>
      <c r="D2" s="5">
        <v>294.82336936858707</v>
      </c>
      <c r="E2" s="5">
        <f t="shared" ref="E2:E28" si="0">B2+C2+D2</f>
        <v>1475.4465230532808</v>
      </c>
    </row>
    <row r="3" spans="1:5" x14ac:dyDescent="0.3">
      <c r="A3" s="2" t="s">
        <v>12</v>
      </c>
      <c r="B3" s="5">
        <v>593.11980256451523</v>
      </c>
      <c r="C3" s="5">
        <v>593.68577131451377</v>
      </c>
      <c r="D3" s="5">
        <v>286.45833333333337</v>
      </c>
      <c r="E3" s="5">
        <f t="shared" si="0"/>
        <v>1473.2639072123625</v>
      </c>
    </row>
    <row r="4" spans="1:5" x14ac:dyDescent="0.3">
      <c r="A4" s="2" t="s">
        <v>25</v>
      </c>
      <c r="B4" s="5">
        <v>594.45709062069238</v>
      </c>
      <c r="C4" s="5">
        <v>595.43381529623684</v>
      </c>
      <c r="D4" s="5">
        <v>283.36921359577184</v>
      </c>
      <c r="E4" s="5">
        <f t="shared" si="0"/>
        <v>1473.2601195127008</v>
      </c>
    </row>
    <row r="5" spans="1:5" x14ac:dyDescent="0.3">
      <c r="A5" s="2" t="s">
        <v>3</v>
      </c>
      <c r="B5" s="5">
        <v>580.84111220756904</v>
      </c>
      <c r="C5" s="5">
        <v>580.12729463660116</v>
      </c>
      <c r="D5" s="5">
        <v>290.30698952939304</v>
      </c>
      <c r="E5" s="5">
        <f t="shared" si="0"/>
        <v>1451.2753963735631</v>
      </c>
    </row>
    <row r="6" spans="1:5" x14ac:dyDescent="0.3">
      <c r="A6" s="2" t="s">
        <v>10</v>
      </c>
      <c r="B6" s="5">
        <v>583.80709107091366</v>
      </c>
      <c r="C6" s="5">
        <v>577.67214965507969</v>
      </c>
      <c r="D6" s="5">
        <v>288.47446236559142</v>
      </c>
      <c r="E6" s="5">
        <f t="shared" si="0"/>
        <v>1449.9537030915849</v>
      </c>
    </row>
    <row r="7" spans="1:5" x14ac:dyDescent="0.3">
      <c r="A7" s="2" t="s">
        <v>21</v>
      </c>
      <c r="B7" s="5">
        <v>573.10423782728208</v>
      </c>
      <c r="C7" s="5">
        <v>572.2877657831674</v>
      </c>
      <c r="D7" s="5">
        <v>289.54973118279571</v>
      </c>
      <c r="E7" s="5">
        <f t="shared" si="0"/>
        <v>1434.9417347932454</v>
      </c>
    </row>
    <row r="8" spans="1:5" x14ac:dyDescent="0.3">
      <c r="A8" s="2" t="s">
        <v>18</v>
      </c>
      <c r="B8" s="5">
        <v>572.28676105430088</v>
      </c>
      <c r="C8" s="5">
        <v>572.52755001733146</v>
      </c>
      <c r="D8" s="5">
        <v>288.17204301075265</v>
      </c>
      <c r="E8" s="5">
        <f t="shared" si="0"/>
        <v>1432.9863540823849</v>
      </c>
    </row>
    <row r="9" spans="1:5" x14ac:dyDescent="0.3">
      <c r="A9" s="2" t="s">
        <v>27</v>
      </c>
      <c r="B9" s="5">
        <v>568.32838594230998</v>
      </c>
      <c r="C9" s="5">
        <v>576.56033638339181</v>
      </c>
      <c r="D9" s="5">
        <v>281.75403225806451</v>
      </c>
      <c r="E9" s="5">
        <f t="shared" si="0"/>
        <v>1426.6427545837664</v>
      </c>
    </row>
    <row r="10" spans="1:5" x14ac:dyDescent="0.3">
      <c r="A10" s="2" t="s">
        <v>28</v>
      </c>
      <c r="B10" s="5">
        <v>565.20955777885388</v>
      </c>
      <c r="C10" s="5">
        <v>564.90473740749826</v>
      </c>
      <c r="D10" s="5">
        <v>272.09384361568186</v>
      </c>
      <c r="E10" s="5">
        <f t="shared" si="0"/>
        <v>1402.208138802034</v>
      </c>
    </row>
    <row r="11" spans="1:5" x14ac:dyDescent="0.3">
      <c r="A11" s="2" t="s">
        <v>8</v>
      </c>
      <c r="B11" s="5">
        <v>558.27858052292038</v>
      </c>
      <c r="C11" s="5">
        <v>559.73935000224765</v>
      </c>
      <c r="D11" s="5">
        <v>244.76091215600513</v>
      </c>
      <c r="E11" s="5">
        <f t="shared" si="0"/>
        <v>1362.7788426811733</v>
      </c>
    </row>
    <row r="12" spans="1:5" x14ac:dyDescent="0.3">
      <c r="A12" s="2" t="s">
        <v>5</v>
      </c>
      <c r="B12" s="5">
        <v>545.20472587825657</v>
      </c>
      <c r="C12" s="5">
        <v>544.07747746013547</v>
      </c>
      <c r="D12" s="5">
        <v>262.31593438399977</v>
      </c>
      <c r="E12" s="5">
        <f t="shared" si="0"/>
        <v>1351.5981377223918</v>
      </c>
    </row>
    <row r="13" spans="1:5" x14ac:dyDescent="0.3">
      <c r="A13" s="2" t="s">
        <v>26</v>
      </c>
      <c r="B13" s="5">
        <v>553.7515425697402</v>
      </c>
      <c r="C13" s="5">
        <v>555.033573716913</v>
      </c>
      <c r="D13" s="5">
        <v>215.20411346064267</v>
      </c>
      <c r="E13" s="5">
        <f t="shared" si="0"/>
        <v>1323.9892297472959</v>
      </c>
    </row>
    <row r="14" spans="1:5" x14ac:dyDescent="0.3">
      <c r="A14" s="2" t="s">
        <v>9</v>
      </c>
      <c r="B14" s="5">
        <v>503.62763671735064</v>
      </c>
      <c r="C14" s="5">
        <v>504.30266321503257</v>
      </c>
      <c r="D14" s="5">
        <v>263.97849462365588</v>
      </c>
      <c r="E14" s="5">
        <f t="shared" si="0"/>
        <v>1271.9087945560391</v>
      </c>
    </row>
    <row r="15" spans="1:5" x14ac:dyDescent="0.3">
      <c r="A15" s="2" t="s">
        <v>19</v>
      </c>
      <c r="B15" s="5">
        <v>517.7987009431256</v>
      </c>
      <c r="C15" s="5">
        <v>517.7536820516267</v>
      </c>
      <c r="D15" s="5">
        <v>233.83198382031577</v>
      </c>
      <c r="E15" s="5">
        <f t="shared" si="0"/>
        <v>1269.3843668150682</v>
      </c>
    </row>
    <row r="16" spans="1:5" x14ac:dyDescent="0.3">
      <c r="A16" s="2" t="s">
        <v>11</v>
      </c>
      <c r="B16" s="5">
        <v>568.03909333608044</v>
      </c>
      <c r="C16" s="5">
        <v>566.18292046052511</v>
      </c>
      <c r="D16" s="5">
        <v>135.0777507633974</v>
      </c>
      <c r="E16" s="5">
        <f t="shared" si="0"/>
        <v>1269.299764560003</v>
      </c>
    </row>
    <row r="17" spans="1:5" x14ac:dyDescent="0.3">
      <c r="A17" s="2" t="s">
        <v>6</v>
      </c>
      <c r="B17" s="5">
        <v>560.21430032119076</v>
      </c>
      <c r="C17" s="5">
        <v>557.59716767478608</v>
      </c>
      <c r="D17" s="5">
        <v>145.93490860938653</v>
      </c>
      <c r="E17" s="5">
        <f t="shared" si="0"/>
        <v>1263.7463766053634</v>
      </c>
    </row>
    <row r="18" spans="1:5" x14ac:dyDescent="0.3">
      <c r="A18" s="2" t="s">
        <v>29</v>
      </c>
      <c r="B18" s="5">
        <v>575.0998497434183</v>
      </c>
      <c r="C18" s="5">
        <v>575.51571590187666</v>
      </c>
      <c r="D18" s="5">
        <v>92.563930013458943</v>
      </c>
      <c r="E18" s="5">
        <f t="shared" si="0"/>
        <v>1243.1794956587539</v>
      </c>
    </row>
    <row r="19" spans="1:5" x14ac:dyDescent="0.3">
      <c r="A19" s="2" t="s">
        <v>4</v>
      </c>
      <c r="B19" s="5">
        <v>544.75262659257578</v>
      </c>
      <c r="C19" s="5">
        <v>542.88256569369707</v>
      </c>
      <c r="D19" s="5">
        <v>69.414535666218043</v>
      </c>
      <c r="E19" s="5">
        <f t="shared" si="0"/>
        <v>1157.0497279524907</v>
      </c>
    </row>
    <row r="20" spans="1:5" x14ac:dyDescent="0.3">
      <c r="A20" s="2" t="s">
        <v>22</v>
      </c>
      <c r="B20" s="5">
        <v>557.18204094467228</v>
      </c>
      <c r="C20" s="5">
        <v>557.7155792943729</v>
      </c>
      <c r="D20" s="5">
        <v>0</v>
      </c>
      <c r="E20" s="5">
        <f t="shared" si="0"/>
        <v>1114.8976202390452</v>
      </c>
    </row>
    <row r="21" spans="1:5" x14ac:dyDescent="0.3">
      <c r="A21" s="2" t="s">
        <v>14</v>
      </c>
      <c r="B21" s="5">
        <v>533.91195497800334</v>
      </c>
      <c r="C21" s="5">
        <v>533.81984174914032</v>
      </c>
      <c r="D21" s="5">
        <v>0</v>
      </c>
      <c r="E21" s="5">
        <f t="shared" si="0"/>
        <v>1067.7317967271438</v>
      </c>
    </row>
    <row r="22" spans="1:5" x14ac:dyDescent="0.3">
      <c r="A22" s="2" t="s">
        <v>1</v>
      </c>
      <c r="B22" s="5">
        <v>340.8402529191959</v>
      </c>
      <c r="C22" s="5">
        <v>333.35747295705761</v>
      </c>
      <c r="D22" s="5">
        <v>0</v>
      </c>
      <c r="E22" s="5">
        <f t="shared" si="0"/>
        <v>674.19772587625357</v>
      </c>
    </row>
    <row r="23" spans="1:5" x14ac:dyDescent="0.3">
      <c r="A23" s="2" t="s">
        <v>13</v>
      </c>
      <c r="B23" s="5">
        <v>188.37638376383765</v>
      </c>
      <c r="C23" s="5">
        <v>188.24626865671641</v>
      </c>
      <c r="D23" s="5">
        <v>92.607526881720432</v>
      </c>
      <c r="E23" s="5">
        <f t="shared" si="0"/>
        <v>469.23017930227451</v>
      </c>
    </row>
    <row r="24" spans="1:5" x14ac:dyDescent="0.3">
      <c r="A24" s="2" t="s">
        <v>15</v>
      </c>
      <c r="B24" s="5">
        <v>198.0537534754402</v>
      </c>
      <c r="C24" s="5">
        <v>198.53658536585365</v>
      </c>
      <c r="D24" s="5">
        <v>0</v>
      </c>
      <c r="E24" s="5">
        <f t="shared" si="0"/>
        <v>396.59033884129383</v>
      </c>
    </row>
    <row r="25" spans="1:5" x14ac:dyDescent="0.3">
      <c r="A25" s="2" t="s">
        <v>16</v>
      </c>
      <c r="B25" s="5">
        <v>181.33752484329614</v>
      </c>
      <c r="C25" s="5">
        <v>181.97234746271687</v>
      </c>
      <c r="D25" s="5">
        <v>0</v>
      </c>
      <c r="E25" s="5">
        <f t="shared" si="0"/>
        <v>363.30987230601301</v>
      </c>
    </row>
    <row r="26" spans="1:5" x14ac:dyDescent="0.3">
      <c r="A26" s="2" t="s">
        <v>2</v>
      </c>
      <c r="B26" s="5">
        <v>76.101694915254242</v>
      </c>
      <c r="C26" s="5">
        <v>75.675675675675677</v>
      </c>
      <c r="D26" s="5">
        <v>0</v>
      </c>
      <c r="E26" s="5">
        <f t="shared" si="0"/>
        <v>151.77737059092993</v>
      </c>
    </row>
    <row r="27" spans="1:5" x14ac:dyDescent="0.3">
      <c r="A27" s="2" t="s">
        <v>41</v>
      </c>
      <c r="B27" s="5">
        <v>0</v>
      </c>
      <c r="C27" s="5">
        <v>0</v>
      </c>
      <c r="D27" s="5">
        <v>0</v>
      </c>
      <c r="E27" s="5">
        <f t="shared" si="0"/>
        <v>0</v>
      </c>
    </row>
    <row r="28" spans="1:5" x14ac:dyDescent="0.3">
      <c r="A28" s="2" t="s">
        <v>42</v>
      </c>
      <c r="B28" s="5">
        <v>0</v>
      </c>
      <c r="C28" s="5">
        <v>0</v>
      </c>
      <c r="D28" s="5">
        <v>0</v>
      </c>
      <c r="E28" s="5">
        <f t="shared" si="0"/>
        <v>0</v>
      </c>
    </row>
    <row r="29" spans="1:5" x14ac:dyDescent="0.3">
      <c r="B29" s="8"/>
      <c r="C29" s="8"/>
      <c r="D29" s="5"/>
      <c r="E29" s="7"/>
    </row>
    <row r="30" spans="1:5" x14ac:dyDescent="0.3">
      <c r="B30" s="8"/>
      <c r="C30" s="8"/>
      <c r="D30" s="5"/>
      <c r="E30" s="7"/>
    </row>
    <row r="31" spans="1:5" x14ac:dyDescent="0.3">
      <c r="B31" s="8"/>
      <c r="C31" s="8"/>
      <c r="D31" s="5"/>
    </row>
    <row r="32" spans="1:5" x14ac:dyDescent="0.3">
      <c r="B32" s="8"/>
      <c r="C32" s="8"/>
      <c r="D32" s="5"/>
    </row>
    <row r="33" spans="2:4" x14ac:dyDescent="0.3">
      <c r="B33" s="8"/>
      <c r="C33" s="8"/>
      <c r="D33" s="5"/>
    </row>
    <row r="34" spans="2:4" x14ac:dyDescent="0.3">
      <c r="B34" s="8"/>
      <c r="C34" s="8"/>
      <c r="D34" s="5"/>
    </row>
    <row r="35" spans="2:4" x14ac:dyDescent="0.3">
      <c r="B35" s="8"/>
      <c r="C35" s="8"/>
    </row>
    <row r="36" spans="2:4" x14ac:dyDescent="0.3">
      <c r="B36" s="8"/>
      <c r="C36" s="8"/>
    </row>
    <row r="37" spans="2:4" x14ac:dyDescent="0.3">
      <c r="B37" s="8"/>
      <c r="C37" s="8"/>
    </row>
    <row r="38" spans="2:4" x14ac:dyDescent="0.3">
      <c r="B38" s="8"/>
      <c r="C38" s="8"/>
    </row>
  </sheetData>
  <sortState xmlns:xlrd2="http://schemas.microsoft.com/office/spreadsheetml/2017/richdata2" ref="A2:E357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F5AA-16F8-4D42-B520-78DEEC536C86}">
  <dimension ref="A1:E29"/>
  <sheetViews>
    <sheetView workbookViewId="0"/>
  </sheetViews>
  <sheetFormatPr defaultRowHeight="14.4" x14ac:dyDescent="0.3"/>
  <cols>
    <col min="1" max="1" width="14" bestFit="1" customWidth="1"/>
    <col min="2" max="2" width="14.6640625" bestFit="1" customWidth="1"/>
    <col min="3" max="4" width="11.88671875" bestFit="1" customWidth="1"/>
    <col min="5" max="5" width="12.6640625" bestFit="1" customWidth="1"/>
  </cols>
  <sheetData>
    <row r="1" spans="1:5" x14ac:dyDescent="0.3">
      <c r="A1" s="1" t="s">
        <v>0</v>
      </c>
      <c r="B1" s="4" t="s">
        <v>30</v>
      </c>
      <c r="C1" s="4" t="s">
        <v>31</v>
      </c>
      <c r="D1" s="4" t="s">
        <v>36</v>
      </c>
      <c r="E1" s="4" t="s">
        <v>32</v>
      </c>
    </row>
    <row r="2" spans="1:5" x14ac:dyDescent="0.3">
      <c r="A2" s="2" t="s">
        <v>1</v>
      </c>
      <c r="B2" s="5">
        <v>542.35223483775837</v>
      </c>
      <c r="C2" s="5">
        <v>543.54240578782333</v>
      </c>
      <c r="D2" s="5">
        <v>57.031249999999993</v>
      </c>
      <c r="E2" s="5">
        <f>B2+C2+D2</f>
        <v>1142.9258906255818</v>
      </c>
    </row>
    <row r="3" spans="1:5" x14ac:dyDescent="0.3">
      <c r="A3" s="2" t="s">
        <v>2</v>
      </c>
      <c r="B3" s="5">
        <v>0</v>
      </c>
      <c r="C3" s="5">
        <v>0</v>
      </c>
      <c r="E3" s="5">
        <f t="shared" ref="E3:E28" si="0">B3+C3+D3</f>
        <v>0</v>
      </c>
    </row>
    <row r="4" spans="1:5" x14ac:dyDescent="0.3">
      <c r="A4" s="2" t="s">
        <v>3</v>
      </c>
      <c r="B4" s="5">
        <v>588.25210912741886</v>
      </c>
      <c r="C4" s="5">
        <v>585.03540324697576</v>
      </c>
      <c r="D4" s="5">
        <v>287.50540788384001</v>
      </c>
      <c r="E4" s="5">
        <f t="shared" si="0"/>
        <v>1460.7929202582347</v>
      </c>
    </row>
    <row r="5" spans="1:5" x14ac:dyDescent="0.3">
      <c r="A5" s="2" t="s">
        <v>5</v>
      </c>
      <c r="B5" s="5">
        <v>517.49024444956035</v>
      </c>
      <c r="C5" s="5">
        <v>511.76877544543862</v>
      </c>
      <c r="D5" s="5">
        <v>177.018156179626</v>
      </c>
      <c r="E5" s="5">
        <f t="shared" si="0"/>
        <v>1206.277176074625</v>
      </c>
    </row>
    <row r="6" spans="1:5" x14ac:dyDescent="0.3">
      <c r="A6" s="2" t="s">
        <v>6</v>
      </c>
      <c r="B6" s="5">
        <v>64.937938275771558</v>
      </c>
      <c r="C6" s="5">
        <v>63.874818392429432</v>
      </c>
      <c r="E6" s="5">
        <f t="shared" si="0"/>
        <v>128.81275666820099</v>
      </c>
    </row>
    <row r="7" spans="1:5" x14ac:dyDescent="0.3">
      <c r="A7" s="2" t="s">
        <v>7</v>
      </c>
      <c r="B7" s="5">
        <v>548.10451963714729</v>
      </c>
      <c r="C7" s="5">
        <v>551.45736193767402</v>
      </c>
      <c r="D7" s="5">
        <v>0</v>
      </c>
      <c r="E7" s="5">
        <f t="shared" si="0"/>
        <v>1099.5618815748212</v>
      </c>
    </row>
    <row r="8" spans="1:5" x14ac:dyDescent="0.3">
      <c r="A8" s="2" t="s">
        <v>8</v>
      </c>
      <c r="B8" s="5">
        <v>264.01990216572767</v>
      </c>
      <c r="C8" s="5">
        <v>267.28735585143369</v>
      </c>
      <c r="D8" s="5">
        <v>97.514204545454547</v>
      </c>
      <c r="E8" s="5">
        <f t="shared" si="0"/>
        <v>628.82146256261581</v>
      </c>
    </row>
    <row r="9" spans="1:5" x14ac:dyDescent="0.3">
      <c r="A9" s="2" t="s">
        <v>9</v>
      </c>
      <c r="B9" s="5">
        <v>497.52827622062614</v>
      </c>
      <c r="C9" s="5">
        <v>497.8562435500516</v>
      </c>
      <c r="D9" s="5">
        <v>55.476190476190474</v>
      </c>
      <c r="E9" s="5">
        <f t="shared" si="0"/>
        <v>1050.8607102468682</v>
      </c>
    </row>
    <row r="10" spans="1:5" x14ac:dyDescent="0.3">
      <c r="A10" s="2" t="s">
        <v>10</v>
      </c>
      <c r="B10" s="5">
        <v>593.92081031307555</v>
      </c>
      <c r="C10" s="5">
        <v>595.01165163059068</v>
      </c>
      <c r="D10" s="5">
        <v>295.77756580283756</v>
      </c>
      <c r="E10" s="5">
        <f t="shared" si="0"/>
        <v>1484.7100277465038</v>
      </c>
    </row>
    <row r="11" spans="1:5" x14ac:dyDescent="0.3">
      <c r="A11" s="2" t="s">
        <v>11</v>
      </c>
      <c r="B11" s="5">
        <v>347.14733661465959</v>
      </c>
      <c r="C11" s="5">
        <v>347.11787079246676</v>
      </c>
      <c r="D11" s="5">
        <v>0</v>
      </c>
      <c r="E11" s="5">
        <f t="shared" si="0"/>
        <v>694.26520740712635</v>
      </c>
    </row>
    <row r="12" spans="1:5" x14ac:dyDescent="0.3">
      <c r="A12" s="2" t="s">
        <v>41</v>
      </c>
      <c r="B12" s="5">
        <v>0</v>
      </c>
      <c r="C12" s="5">
        <v>0</v>
      </c>
      <c r="D12" s="5">
        <v>0</v>
      </c>
      <c r="E12" s="5">
        <f t="shared" si="0"/>
        <v>0</v>
      </c>
    </row>
    <row r="13" spans="1:5" x14ac:dyDescent="0.3">
      <c r="A13" s="2" t="s">
        <v>12</v>
      </c>
      <c r="B13" s="5">
        <v>568.82796922168643</v>
      </c>
      <c r="C13" s="5">
        <v>568.27049611536313</v>
      </c>
      <c r="D13" s="5">
        <v>279.83187293480478</v>
      </c>
      <c r="E13" s="5">
        <f t="shared" si="0"/>
        <v>1416.9303382718545</v>
      </c>
    </row>
    <row r="14" spans="1:5" x14ac:dyDescent="0.3">
      <c r="A14" s="2" t="s">
        <v>42</v>
      </c>
      <c r="B14" s="5">
        <v>188.88922673457364</v>
      </c>
      <c r="C14" s="5">
        <v>188.74697855750489</v>
      </c>
      <c r="E14" s="5">
        <f t="shared" si="0"/>
        <v>377.63620529207856</v>
      </c>
    </row>
    <row r="15" spans="1:5" x14ac:dyDescent="0.3">
      <c r="A15" s="2" t="s">
        <v>14</v>
      </c>
      <c r="B15" s="5">
        <v>279.9695132917434</v>
      </c>
      <c r="C15" s="5">
        <v>279.99694164467371</v>
      </c>
      <c r="E15" s="5">
        <f t="shared" si="0"/>
        <v>559.96645493641711</v>
      </c>
    </row>
    <row r="16" spans="1:5" x14ac:dyDescent="0.3">
      <c r="A16" s="2" t="s">
        <v>15</v>
      </c>
      <c r="B16" s="5">
        <v>276.44717193239978</v>
      </c>
      <c r="C16" s="5">
        <v>277.26943038155542</v>
      </c>
      <c r="E16" s="5">
        <f t="shared" si="0"/>
        <v>553.71660231395526</v>
      </c>
    </row>
    <row r="17" spans="1:5" x14ac:dyDescent="0.3">
      <c r="A17" s="2" t="s">
        <v>18</v>
      </c>
      <c r="B17" s="5">
        <v>484.44846813662525</v>
      </c>
      <c r="C17" s="5">
        <v>483.63510407719923</v>
      </c>
      <c r="D17" s="5">
        <v>184.12272024657233</v>
      </c>
      <c r="E17" s="5">
        <f t="shared" si="0"/>
        <v>1152.2062924603968</v>
      </c>
    </row>
    <row r="18" spans="1:5" x14ac:dyDescent="0.3">
      <c r="A18" s="2" t="s">
        <v>19</v>
      </c>
      <c r="B18" s="5">
        <v>282.64684147623188</v>
      </c>
      <c r="C18" s="5">
        <v>282.93348452429507</v>
      </c>
      <c r="D18" s="5">
        <v>59.557823129251702</v>
      </c>
      <c r="E18" s="5">
        <f t="shared" si="0"/>
        <v>625.13814912977864</v>
      </c>
    </row>
    <row r="19" spans="1:5" x14ac:dyDescent="0.3">
      <c r="A19" s="2" t="s">
        <v>20</v>
      </c>
      <c r="B19" s="5">
        <v>587.82641497438703</v>
      </c>
      <c r="C19" s="5">
        <v>586.30526158378859</v>
      </c>
      <c r="D19" s="5">
        <v>290.87315228600892</v>
      </c>
      <c r="E19" s="5">
        <f t="shared" si="0"/>
        <v>1465.0048288441844</v>
      </c>
    </row>
    <row r="20" spans="1:5" x14ac:dyDescent="0.3">
      <c r="A20" s="2" t="s">
        <v>35</v>
      </c>
      <c r="B20" s="5">
        <v>94.414364640883974</v>
      </c>
      <c r="C20" s="5">
        <v>93.253036437246962</v>
      </c>
      <c r="E20" s="5">
        <f t="shared" si="0"/>
        <v>187.66740107813092</v>
      </c>
    </row>
    <row r="21" spans="1:5" x14ac:dyDescent="0.3">
      <c r="A21" s="2" t="s">
        <v>21</v>
      </c>
      <c r="B21" s="5">
        <v>582.08275729831144</v>
      </c>
      <c r="C21" s="5">
        <v>582.93999188210432</v>
      </c>
      <c r="D21" s="5">
        <v>264.84978934755719</v>
      </c>
      <c r="E21" s="5">
        <f t="shared" si="0"/>
        <v>1429.8725385279729</v>
      </c>
    </row>
    <row r="22" spans="1:5" x14ac:dyDescent="0.3">
      <c r="A22" s="2" t="s">
        <v>22</v>
      </c>
      <c r="B22" s="5">
        <v>566.66996946710299</v>
      </c>
      <c r="C22" s="5">
        <v>567.57735545089633</v>
      </c>
      <c r="D22" s="5">
        <v>172.86440392588798</v>
      </c>
      <c r="E22" s="5">
        <f t="shared" si="0"/>
        <v>1307.1117288438872</v>
      </c>
    </row>
    <row r="23" spans="1:5" x14ac:dyDescent="0.3">
      <c r="A23" s="3" t="s">
        <v>45</v>
      </c>
      <c r="B23" s="5">
        <v>0</v>
      </c>
      <c r="C23" s="5">
        <v>0</v>
      </c>
      <c r="E23" s="5">
        <f t="shared" si="0"/>
        <v>0</v>
      </c>
    </row>
    <row r="24" spans="1:5" x14ac:dyDescent="0.3">
      <c r="A24" s="2" t="s">
        <v>25</v>
      </c>
      <c r="B24" s="5">
        <v>0</v>
      </c>
      <c r="C24" s="5">
        <v>0</v>
      </c>
      <c r="D24" s="5">
        <v>0</v>
      </c>
      <c r="E24" s="5">
        <f t="shared" si="0"/>
        <v>0</v>
      </c>
    </row>
    <row r="25" spans="1:5" x14ac:dyDescent="0.3">
      <c r="A25" s="2" t="s">
        <v>26</v>
      </c>
      <c r="B25" s="5">
        <v>272.16727426706188</v>
      </c>
      <c r="C25" s="5">
        <v>271.0231984077605</v>
      </c>
      <c r="E25" s="5">
        <f t="shared" si="0"/>
        <v>543.19047267482233</v>
      </c>
    </row>
    <row r="26" spans="1:5" x14ac:dyDescent="0.3">
      <c r="A26" s="2" t="s">
        <v>27</v>
      </c>
      <c r="B26" s="5">
        <v>594.01029287777385</v>
      </c>
      <c r="C26" s="5">
        <v>591.99742597391401</v>
      </c>
      <c r="D26" s="5">
        <v>289.95225934994141</v>
      </c>
      <c r="E26" s="5">
        <f t="shared" si="0"/>
        <v>1475.9599782016294</v>
      </c>
    </row>
    <row r="27" spans="1:5" x14ac:dyDescent="0.3">
      <c r="A27" s="2" t="s">
        <v>28</v>
      </c>
      <c r="B27" s="5">
        <v>559.59495715765706</v>
      </c>
      <c r="C27" s="5">
        <v>558.31509013055586</v>
      </c>
      <c r="D27" s="5">
        <v>160.65051458878497</v>
      </c>
      <c r="E27" s="5">
        <f t="shared" si="0"/>
        <v>1278.5605618769978</v>
      </c>
    </row>
    <row r="28" spans="1:5" x14ac:dyDescent="0.3">
      <c r="A28" s="2" t="s">
        <v>29</v>
      </c>
      <c r="B28" s="5">
        <v>550.57561097703478</v>
      </c>
      <c r="C28" s="5">
        <v>551.19202304408952</v>
      </c>
      <c r="D28" s="5">
        <v>94.081632653061206</v>
      </c>
      <c r="E28" s="5">
        <f t="shared" si="0"/>
        <v>1195.8492666741854</v>
      </c>
    </row>
    <row r="29" spans="1:5" x14ac:dyDescent="0.3">
      <c r="A29" s="9"/>
    </row>
  </sheetData>
  <sortState xmlns:xlrd2="http://schemas.microsoft.com/office/spreadsheetml/2017/richdata2" ref="A2:E28">
    <sortCondition ref="A1"/>
  </sortState>
  <dataConsolidate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E430-341F-409A-9907-6C7F9348F8D3}">
  <dimension ref="A1:E28"/>
  <sheetViews>
    <sheetView workbookViewId="0">
      <selection activeCell="A13" sqref="A13"/>
    </sheetView>
  </sheetViews>
  <sheetFormatPr defaultRowHeight="14.4" x14ac:dyDescent="0.3"/>
  <cols>
    <col min="1" max="1" width="14" bestFit="1" customWidth="1"/>
    <col min="2" max="2" width="14.6640625" bestFit="1" customWidth="1"/>
    <col min="3" max="4" width="11.88671875" bestFit="1" customWidth="1"/>
    <col min="5" max="5" width="12.6640625" bestFit="1" customWidth="1"/>
  </cols>
  <sheetData>
    <row r="1" spans="1:5" x14ac:dyDescent="0.3">
      <c r="A1" s="1" t="s">
        <v>0</v>
      </c>
      <c r="B1" s="4" t="s">
        <v>30</v>
      </c>
      <c r="C1" s="4" t="s">
        <v>31</v>
      </c>
      <c r="D1" s="4" t="s">
        <v>36</v>
      </c>
      <c r="E1" s="4" t="s">
        <v>32</v>
      </c>
    </row>
    <row r="2" spans="1:5" x14ac:dyDescent="0.3">
      <c r="A2" s="2"/>
      <c r="B2" s="5">
        <v>0</v>
      </c>
      <c r="C2" s="5">
        <v>0</v>
      </c>
      <c r="D2" s="5">
        <v>0</v>
      </c>
      <c r="E2" s="5">
        <f t="shared" ref="E2:E28" si="0">B2+C2+D2</f>
        <v>0</v>
      </c>
    </row>
    <row r="3" spans="1:5" x14ac:dyDescent="0.3">
      <c r="A3" s="2"/>
      <c r="B3" s="5">
        <v>0</v>
      </c>
      <c r="C3" s="5">
        <v>0</v>
      </c>
      <c r="D3" s="5">
        <v>0</v>
      </c>
      <c r="E3" s="5">
        <f t="shared" si="0"/>
        <v>0</v>
      </c>
    </row>
    <row r="4" spans="1:5" x14ac:dyDescent="0.3">
      <c r="A4" s="2"/>
      <c r="B4" s="5">
        <v>0</v>
      </c>
      <c r="C4" s="5">
        <v>0</v>
      </c>
      <c r="D4" s="5">
        <v>0</v>
      </c>
      <c r="E4" s="5">
        <f t="shared" si="0"/>
        <v>0</v>
      </c>
    </row>
    <row r="5" spans="1:5" x14ac:dyDescent="0.3">
      <c r="A5" s="2"/>
      <c r="B5" s="5">
        <v>0</v>
      </c>
      <c r="C5" s="5">
        <v>0</v>
      </c>
      <c r="D5" s="5">
        <v>0</v>
      </c>
      <c r="E5" s="5">
        <f t="shared" si="0"/>
        <v>0</v>
      </c>
    </row>
    <row r="6" spans="1:5" x14ac:dyDescent="0.3">
      <c r="A6" s="2"/>
      <c r="B6" s="5">
        <v>0</v>
      </c>
      <c r="C6" s="5">
        <v>0</v>
      </c>
      <c r="D6" s="5">
        <v>0</v>
      </c>
      <c r="E6" s="5">
        <f t="shared" si="0"/>
        <v>0</v>
      </c>
    </row>
    <row r="7" spans="1:5" x14ac:dyDescent="0.3">
      <c r="A7" s="2"/>
      <c r="B7" s="5">
        <v>0</v>
      </c>
      <c r="C7" s="5">
        <v>0</v>
      </c>
      <c r="D7" s="5">
        <v>0</v>
      </c>
      <c r="E7" s="5">
        <f t="shared" si="0"/>
        <v>0</v>
      </c>
    </row>
    <row r="8" spans="1:5" x14ac:dyDescent="0.3">
      <c r="A8" s="2"/>
      <c r="B8" s="5">
        <v>0</v>
      </c>
      <c r="C8" s="5">
        <v>0</v>
      </c>
      <c r="D8" s="5">
        <v>0</v>
      </c>
      <c r="E8" s="5">
        <f t="shared" si="0"/>
        <v>0</v>
      </c>
    </row>
    <row r="9" spans="1:5" x14ac:dyDescent="0.3">
      <c r="A9" s="2"/>
      <c r="B9" s="5">
        <v>0</v>
      </c>
      <c r="C9" s="5">
        <v>0</v>
      </c>
      <c r="D9" s="5">
        <v>0</v>
      </c>
      <c r="E9" s="5">
        <f t="shared" si="0"/>
        <v>0</v>
      </c>
    </row>
    <row r="10" spans="1:5" x14ac:dyDescent="0.3">
      <c r="A10" s="2"/>
      <c r="B10" s="5">
        <v>0</v>
      </c>
      <c r="C10" s="5">
        <v>0</v>
      </c>
      <c r="D10" s="5">
        <v>0</v>
      </c>
      <c r="E10" s="5">
        <f t="shared" si="0"/>
        <v>0</v>
      </c>
    </row>
    <row r="11" spans="1:5" x14ac:dyDescent="0.3">
      <c r="A11" s="2"/>
      <c r="B11" s="5">
        <v>0</v>
      </c>
      <c r="C11" s="5">
        <v>0</v>
      </c>
      <c r="D11" s="5">
        <v>0</v>
      </c>
      <c r="E11" s="5">
        <f t="shared" si="0"/>
        <v>0</v>
      </c>
    </row>
    <row r="12" spans="1:5" x14ac:dyDescent="0.3">
      <c r="A12" s="2"/>
      <c r="B12" s="5">
        <v>0</v>
      </c>
      <c r="C12" s="5">
        <v>0</v>
      </c>
      <c r="D12" s="5">
        <v>0</v>
      </c>
      <c r="E12" s="5">
        <f t="shared" si="0"/>
        <v>0</v>
      </c>
    </row>
    <row r="13" spans="1:5" x14ac:dyDescent="0.3">
      <c r="A13" s="2"/>
      <c r="B13" s="5">
        <v>0</v>
      </c>
      <c r="C13" s="5">
        <v>0</v>
      </c>
      <c r="D13" s="5">
        <v>0</v>
      </c>
      <c r="E13" s="5">
        <f t="shared" si="0"/>
        <v>0</v>
      </c>
    </row>
    <row r="14" spans="1:5" x14ac:dyDescent="0.3">
      <c r="A14" s="2"/>
      <c r="B14" s="5">
        <v>0</v>
      </c>
      <c r="C14" s="5">
        <v>0</v>
      </c>
      <c r="D14" s="5">
        <v>0</v>
      </c>
      <c r="E14" s="5">
        <f t="shared" si="0"/>
        <v>0</v>
      </c>
    </row>
    <row r="15" spans="1:5" x14ac:dyDescent="0.3">
      <c r="A15" s="2"/>
      <c r="B15" s="5">
        <v>0</v>
      </c>
      <c r="C15" s="5">
        <v>0</v>
      </c>
      <c r="D15" s="5">
        <v>0</v>
      </c>
      <c r="E15" s="5">
        <f t="shared" si="0"/>
        <v>0</v>
      </c>
    </row>
    <row r="16" spans="1:5" x14ac:dyDescent="0.3">
      <c r="A16" s="2"/>
      <c r="B16" s="5">
        <v>0</v>
      </c>
      <c r="C16" s="5">
        <v>0</v>
      </c>
      <c r="D16" s="5">
        <v>0</v>
      </c>
      <c r="E16" s="5">
        <f t="shared" si="0"/>
        <v>0</v>
      </c>
    </row>
    <row r="17" spans="1:5" x14ac:dyDescent="0.3">
      <c r="A17" s="2"/>
      <c r="B17" s="5">
        <v>0</v>
      </c>
      <c r="C17" s="5">
        <v>0</v>
      </c>
      <c r="D17" s="5">
        <v>0</v>
      </c>
      <c r="E17" s="5">
        <f t="shared" si="0"/>
        <v>0</v>
      </c>
    </row>
    <row r="18" spans="1:5" x14ac:dyDescent="0.3">
      <c r="A18" s="2"/>
      <c r="B18" s="5">
        <v>0</v>
      </c>
      <c r="C18" s="5">
        <v>0</v>
      </c>
      <c r="D18" s="5">
        <v>0</v>
      </c>
      <c r="E18" s="5">
        <f t="shared" si="0"/>
        <v>0</v>
      </c>
    </row>
    <row r="19" spans="1:5" x14ac:dyDescent="0.3">
      <c r="A19" s="2"/>
      <c r="B19" s="5">
        <v>0</v>
      </c>
      <c r="C19" s="5">
        <v>0</v>
      </c>
      <c r="D19" s="5">
        <v>0</v>
      </c>
      <c r="E19" s="5">
        <f t="shared" si="0"/>
        <v>0</v>
      </c>
    </row>
    <row r="20" spans="1:5" x14ac:dyDescent="0.3">
      <c r="A20" s="2"/>
      <c r="B20" s="5">
        <v>0</v>
      </c>
      <c r="C20" s="5">
        <v>0</v>
      </c>
      <c r="D20" s="5">
        <v>0</v>
      </c>
      <c r="E20" s="5">
        <f t="shared" si="0"/>
        <v>0</v>
      </c>
    </row>
    <row r="21" spans="1:5" x14ac:dyDescent="0.3">
      <c r="A21" s="2"/>
      <c r="B21" s="5">
        <v>0</v>
      </c>
      <c r="C21" s="5">
        <v>0</v>
      </c>
      <c r="D21" s="5">
        <v>0</v>
      </c>
      <c r="E21" s="5">
        <f t="shared" si="0"/>
        <v>0</v>
      </c>
    </row>
    <row r="22" spans="1:5" x14ac:dyDescent="0.3">
      <c r="A22" s="2"/>
      <c r="B22" s="5">
        <v>0</v>
      </c>
      <c r="C22" s="5">
        <v>0</v>
      </c>
      <c r="D22" s="5">
        <v>0</v>
      </c>
      <c r="E22" s="5">
        <f t="shared" si="0"/>
        <v>0</v>
      </c>
    </row>
    <row r="23" spans="1:5" x14ac:dyDescent="0.3">
      <c r="A23" s="2"/>
      <c r="B23" s="5">
        <v>0</v>
      </c>
      <c r="C23" s="5">
        <v>0</v>
      </c>
      <c r="D23" s="5">
        <v>0</v>
      </c>
      <c r="E23" s="5">
        <f t="shared" si="0"/>
        <v>0</v>
      </c>
    </row>
    <row r="24" spans="1:5" x14ac:dyDescent="0.3">
      <c r="A24" s="2"/>
      <c r="B24" s="5">
        <v>0</v>
      </c>
      <c r="C24" s="5">
        <v>0</v>
      </c>
      <c r="D24" s="5">
        <v>0</v>
      </c>
      <c r="E24" s="5">
        <f t="shared" si="0"/>
        <v>0</v>
      </c>
    </row>
    <row r="25" spans="1:5" x14ac:dyDescent="0.3">
      <c r="A25" s="2"/>
      <c r="B25" s="5">
        <v>0</v>
      </c>
      <c r="C25" s="5">
        <v>0</v>
      </c>
      <c r="D25" s="5">
        <v>0</v>
      </c>
      <c r="E25" s="5">
        <f t="shared" si="0"/>
        <v>0</v>
      </c>
    </row>
    <row r="26" spans="1:5" x14ac:dyDescent="0.3">
      <c r="A26" s="2"/>
      <c r="B26" s="5">
        <v>0</v>
      </c>
      <c r="C26" s="5">
        <v>0</v>
      </c>
      <c r="D26" s="5">
        <v>0</v>
      </c>
      <c r="E26" s="5">
        <f t="shared" si="0"/>
        <v>0</v>
      </c>
    </row>
    <row r="27" spans="1:5" x14ac:dyDescent="0.3">
      <c r="A27" s="2"/>
      <c r="B27" s="5">
        <v>0</v>
      </c>
      <c r="C27" s="5">
        <v>0</v>
      </c>
      <c r="D27" s="5">
        <v>0</v>
      </c>
      <c r="E27" s="5">
        <f t="shared" si="0"/>
        <v>0</v>
      </c>
    </row>
    <row r="28" spans="1:5" x14ac:dyDescent="0.3">
      <c r="A28" s="2"/>
      <c r="B28" s="5">
        <v>0</v>
      </c>
      <c r="C28" s="5">
        <v>0</v>
      </c>
      <c r="D28" s="5">
        <v>0</v>
      </c>
      <c r="E28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E Total</vt:lpstr>
      <vt:lpstr>E+D Total</vt:lpstr>
      <vt:lpstr>S Total</vt:lpstr>
      <vt:lpstr>Bristol19</vt:lpstr>
      <vt:lpstr>Bath19</vt:lpstr>
      <vt:lpstr>Cambridge20</vt:lpstr>
      <vt:lpstr>Birmingham20</vt:lpstr>
      <vt:lpstr>Southampton20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cp:lastPrinted>2019-12-12T22:37:57Z</cp:lastPrinted>
  <dcterms:created xsi:type="dcterms:W3CDTF">2015-06-05T18:17:20Z</dcterms:created>
  <dcterms:modified xsi:type="dcterms:W3CDTF">2020-03-29T16:10:45Z</dcterms:modified>
</cp:coreProperties>
</file>