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1" activeTab="1"/>
  </bookViews>
  <sheets>
    <sheet name="results" sheetId="2" state="veryHidden" r:id="rId1"/>
    <sheet name="统计数据" sheetId="1" r:id="rId2"/>
    <sheet name="待补、核说明" sheetId="3" r:id="rId3"/>
  </sheets>
  <definedNames>
    <definedName name="_xlnm._FilterDatabase" localSheetId="1" hidden="1">统计数据!$A$1:$AI$157</definedName>
  </definedNames>
  <calcPr calcId="144525"/>
</workbook>
</file>

<file path=xl/calcChain.xml><?xml version="1.0" encoding="utf-8"?>
<calcChain xmlns="http://schemas.openxmlformats.org/spreadsheetml/2006/main">
  <c r="Q149" i="1" l="1"/>
  <c r="N149" i="1"/>
  <c r="N150" i="1" l="1"/>
  <c r="G149" i="1" l="1"/>
  <c r="K149" i="1" s="1"/>
  <c r="S112" i="1" l="1"/>
  <c r="Q112" i="1"/>
  <c r="N112" i="1"/>
  <c r="S111" i="1"/>
  <c r="Q111" i="1"/>
  <c r="N111" i="1"/>
  <c r="S110" i="1"/>
  <c r="Q110" i="1"/>
  <c r="N110" i="1"/>
  <c r="S157" i="1"/>
  <c r="Q157" i="1"/>
  <c r="N157" i="1"/>
  <c r="S156" i="1"/>
  <c r="Q156" i="1"/>
  <c r="N156" i="1"/>
  <c r="S155" i="1"/>
  <c r="Q155" i="1"/>
  <c r="N155" i="1"/>
  <c r="S148" i="1"/>
  <c r="Q148" i="1"/>
  <c r="N148" i="1"/>
  <c r="S147" i="1"/>
  <c r="Q147" i="1"/>
  <c r="N147" i="1"/>
  <c r="S146" i="1"/>
  <c r="Q146" i="1"/>
  <c r="N146" i="1"/>
  <c r="S121" i="1"/>
  <c r="Q121" i="1"/>
  <c r="N121" i="1"/>
  <c r="S120" i="1"/>
  <c r="Q120" i="1"/>
  <c r="N120" i="1"/>
  <c r="S119" i="1"/>
  <c r="Q119" i="1"/>
  <c r="N119" i="1"/>
  <c r="S137" i="1"/>
  <c r="S138" i="1"/>
  <c r="S139" i="1"/>
  <c r="Q137" i="1"/>
  <c r="Q138" i="1"/>
  <c r="Q139" i="1"/>
  <c r="N137" i="1"/>
  <c r="N138" i="1"/>
  <c r="N139" i="1"/>
  <c r="S128" i="1"/>
  <c r="S129" i="1"/>
  <c r="S130" i="1"/>
  <c r="Q128" i="1"/>
  <c r="Q129" i="1"/>
  <c r="Q130" i="1"/>
  <c r="N128" i="1"/>
  <c r="N129" i="1"/>
  <c r="N130" i="1"/>
  <c r="G112" i="1" l="1"/>
  <c r="K112" i="1" s="1"/>
  <c r="G111" i="1"/>
  <c r="K111" i="1" s="1"/>
  <c r="G110" i="1"/>
  <c r="K110" i="1" s="1"/>
  <c r="G121" i="1" l="1"/>
  <c r="K121" i="1" s="1"/>
  <c r="G120" i="1"/>
  <c r="K120" i="1" s="1"/>
  <c r="G119" i="1"/>
  <c r="K119" i="1" s="1"/>
  <c r="G130" i="1"/>
  <c r="K130" i="1" s="1"/>
  <c r="G129" i="1"/>
  <c r="K129" i="1" s="1"/>
  <c r="G128" i="1"/>
  <c r="K128" i="1" s="1"/>
  <c r="G139" i="1"/>
  <c r="K139" i="1" s="1"/>
  <c r="G138" i="1"/>
  <c r="K138" i="1" s="1"/>
  <c r="G137" i="1"/>
  <c r="K137" i="1" s="1"/>
  <c r="G148" i="1"/>
  <c r="K148" i="1" s="1"/>
  <c r="G147" i="1"/>
  <c r="K147" i="1" s="1"/>
  <c r="G146" i="1"/>
  <c r="K146" i="1" s="1"/>
  <c r="G157" i="1"/>
  <c r="K157" i="1" s="1"/>
  <c r="G156" i="1"/>
  <c r="K156" i="1" s="1"/>
  <c r="G155" i="1"/>
  <c r="K155" i="1" s="1"/>
  <c r="S154" i="1"/>
  <c r="Q154" i="1"/>
  <c r="N154" i="1"/>
  <c r="G154" i="1"/>
  <c r="K154" i="1" s="1"/>
  <c r="S153" i="1"/>
  <c r="Q153" i="1"/>
  <c r="N153" i="1"/>
  <c r="G153" i="1"/>
  <c r="K153" i="1" s="1"/>
  <c r="S152" i="1"/>
  <c r="Q152" i="1"/>
  <c r="N152" i="1"/>
  <c r="G152" i="1"/>
  <c r="K152" i="1" s="1"/>
  <c r="S151" i="1"/>
  <c r="Q151" i="1"/>
  <c r="N151" i="1"/>
  <c r="G151" i="1"/>
  <c r="K151" i="1" s="1"/>
  <c r="S150" i="1"/>
  <c r="Q150" i="1"/>
  <c r="G150" i="1"/>
  <c r="K150" i="1" s="1"/>
  <c r="S149" i="1"/>
  <c r="G131" i="1"/>
  <c r="S131" i="1"/>
  <c r="G132" i="1"/>
  <c r="K132" i="1" s="1"/>
  <c r="N132" i="1"/>
  <c r="Q132" i="1"/>
  <c r="S132" i="1"/>
  <c r="S142" i="1" l="1"/>
  <c r="Q142" i="1"/>
  <c r="N142" i="1"/>
  <c r="K142" i="1"/>
  <c r="S104" i="1" l="1"/>
  <c r="Q104" i="1"/>
  <c r="N104" i="1"/>
  <c r="G145" i="1" l="1"/>
  <c r="K145" i="1" s="1"/>
  <c r="G144" i="1"/>
  <c r="K144" i="1" s="1"/>
  <c r="G143" i="1"/>
  <c r="K143" i="1" s="1"/>
  <c r="G141" i="1"/>
  <c r="G140" i="1"/>
  <c r="G136" i="1"/>
  <c r="K136" i="1" s="1"/>
  <c r="G135" i="1"/>
  <c r="K135" i="1" s="1"/>
  <c r="G134" i="1"/>
  <c r="K134" i="1" s="1"/>
  <c r="G133" i="1"/>
  <c r="K133" i="1" s="1"/>
  <c r="G127" i="1"/>
  <c r="K127" i="1" s="1"/>
  <c r="G126" i="1"/>
  <c r="K126" i="1" s="1"/>
  <c r="G125" i="1"/>
  <c r="K125" i="1" s="1"/>
  <c r="G124" i="1"/>
  <c r="K124" i="1" s="1"/>
  <c r="G123" i="1"/>
  <c r="K123" i="1" s="1"/>
  <c r="G122" i="1"/>
  <c r="G114" i="1"/>
  <c r="K114" i="1" s="1"/>
  <c r="G115" i="1"/>
  <c r="K115" i="1" s="1"/>
  <c r="G116" i="1"/>
  <c r="K116" i="1" s="1"/>
  <c r="G117" i="1"/>
  <c r="K117" i="1" s="1"/>
  <c r="G118" i="1"/>
  <c r="K118" i="1" s="1"/>
  <c r="G113" i="1"/>
  <c r="G109" i="1"/>
  <c r="G108" i="1"/>
  <c r="G107" i="1"/>
  <c r="K107" i="1" s="1"/>
  <c r="G106" i="1"/>
  <c r="G105" i="1"/>
  <c r="G104" i="1"/>
  <c r="K104" i="1" s="1"/>
  <c r="S145" i="1"/>
  <c r="Q145" i="1"/>
  <c r="N145" i="1"/>
  <c r="S144" i="1"/>
  <c r="Q144" i="1"/>
  <c r="N144" i="1"/>
  <c r="S143" i="1"/>
  <c r="Q143" i="1"/>
  <c r="N143" i="1"/>
  <c r="S141" i="1"/>
  <c r="Q141" i="1"/>
  <c r="N141" i="1"/>
  <c r="K141" i="1"/>
  <c r="S140" i="1"/>
  <c r="S136" i="1"/>
  <c r="Q136" i="1"/>
  <c r="N136" i="1"/>
  <c r="S135" i="1"/>
  <c r="Q135" i="1"/>
  <c r="N135" i="1"/>
  <c r="S134" i="1"/>
  <c r="Q134" i="1"/>
  <c r="N134" i="1"/>
  <c r="S133" i="1"/>
  <c r="Q133" i="1"/>
  <c r="N133" i="1"/>
  <c r="S127" i="1"/>
  <c r="Q127" i="1"/>
  <c r="N127" i="1"/>
  <c r="S126" i="1"/>
  <c r="Q126" i="1"/>
  <c r="N126" i="1"/>
  <c r="S125" i="1"/>
  <c r="Q125" i="1"/>
  <c r="N125" i="1"/>
  <c r="S124" i="1"/>
  <c r="Q124" i="1"/>
  <c r="N124" i="1"/>
  <c r="S123" i="1"/>
  <c r="Q123" i="1"/>
  <c r="N123" i="1"/>
  <c r="S122" i="1"/>
  <c r="S118" i="1"/>
  <c r="Q118" i="1"/>
  <c r="N118" i="1"/>
  <c r="S117" i="1"/>
  <c r="Q117" i="1"/>
  <c r="N117" i="1"/>
  <c r="S116" i="1"/>
  <c r="Q116" i="1"/>
  <c r="N116" i="1"/>
  <c r="S115" i="1"/>
  <c r="Q115" i="1"/>
  <c r="N115" i="1"/>
  <c r="S114" i="1"/>
  <c r="Q114" i="1"/>
  <c r="N114" i="1"/>
  <c r="S113" i="1"/>
  <c r="S109" i="1" l="1"/>
  <c r="Q109" i="1"/>
  <c r="N109" i="1"/>
  <c r="K109" i="1"/>
  <c r="S108" i="1"/>
  <c r="Q108" i="1"/>
  <c r="N108" i="1"/>
  <c r="K108" i="1"/>
  <c r="S107" i="1"/>
  <c r="Q107" i="1"/>
  <c r="N107" i="1"/>
  <c r="S106" i="1"/>
  <c r="Q106" i="1"/>
  <c r="N106" i="1"/>
  <c r="K106" i="1"/>
  <c r="S105" i="1"/>
  <c r="Q105" i="1"/>
  <c r="N105" i="1"/>
  <c r="K105" i="1"/>
  <c r="S103" i="1" l="1"/>
  <c r="Q103" i="1"/>
  <c r="N103" i="1"/>
  <c r="G103" i="1"/>
  <c r="K103" i="1" s="1"/>
  <c r="S102" i="1"/>
  <c r="Q102" i="1"/>
  <c r="N102" i="1"/>
  <c r="G102" i="1"/>
  <c r="K102" i="1" s="1"/>
  <c r="S101" i="1"/>
  <c r="Q101" i="1"/>
  <c r="N101" i="1"/>
  <c r="G101" i="1"/>
  <c r="K101" i="1" s="1"/>
  <c r="S100" i="1"/>
  <c r="Q100" i="1"/>
  <c r="N100" i="1"/>
  <c r="G100" i="1"/>
  <c r="K100" i="1" s="1"/>
  <c r="S99" i="1"/>
  <c r="Q99" i="1"/>
  <c r="N99" i="1"/>
  <c r="G99" i="1"/>
  <c r="K99" i="1" s="1"/>
  <c r="S98" i="1"/>
  <c r="Q98" i="1"/>
  <c r="N98" i="1"/>
  <c r="G98" i="1"/>
  <c r="K98" i="1" s="1"/>
  <c r="S97" i="1"/>
  <c r="Q97" i="1"/>
  <c r="N97" i="1"/>
  <c r="G97" i="1"/>
  <c r="K97" i="1" s="1"/>
  <c r="S96" i="1"/>
  <c r="Q96" i="1"/>
  <c r="N96" i="1"/>
  <c r="G96" i="1"/>
  <c r="K96" i="1" s="1"/>
  <c r="S95" i="1"/>
  <c r="Q95" i="1"/>
  <c r="N95" i="1"/>
  <c r="G95" i="1"/>
  <c r="K95" i="1" s="1"/>
  <c r="S94" i="1"/>
  <c r="Q94" i="1"/>
  <c r="N94" i="1"/>
  <c r="G94" i="1"/>
  <c r="K94" i="1" s="1"/>
  <c r="S93" i="1"/>
  <c r="Q93" i="1"/>
  <c r="N93" i="1"/>
  <c r="G93" i="1"/>
  <c r="K93" i="1" s="1"/>
  <c r="S92" i="1"/>
  <c r="Q92" i="1"/>
  <c r="N92" i="1"/>
  <c r="G92" i="1"/>
  <c r="K92" i="1" s="1"/>
  <c r="S91" i="1"/>
  <c r="Q91" i="1"/>
  <c r="N91" i="1"/>
  <c r="G91" i="1"/>
  <c r="K91" i="1" s="1"/>
  <c r="S90" i="1"/>
  <c r="Q90" i="1"/>
  <c r="N90" i="1"/>
  <c r="G90" i="1"/>
  <c r="K90" i="1" s="1"/>
  <c r="S89" i="1"/>
  <c r="Q89" i="1"/>
  <c r="N89" i="1"/>
  <c r="G89" i="1"/>
  <c r="K89" i="1" s="1"/>
  <c r="S88" i="1"/>
  <c r="Q88" i="1"/>
  <c r="N88" i="1"/>
  <c r="G88" i="1"/>
  <c r="K88" i="1" s="1"/>
  <c r="S87" i="1"/>
  <c r="Q87" i="1"/>
  <c r="N87" i="1"/>
  <c r="G87" i="1"/>
  <c r="K87" i="1" s="1"/>
  <c r="S77" i="1"/>
  <c r="S86" i="1" l="1"/>
  <c r="S85" i="1"/>
  <c r="S84" i="1"/>
  <c r="S83" i="1"/>
  <c r="S82" i="1"/>
  <c r="S81" i="1"/>
  <c r="S80" i="1"/>
  <c r="S79" i="1"/>
  <c r="S78" i="1"/>
  <c r="S76" i="1"/>
  <c r="S75" i="1"/>
  <c r="S74" i="1"/>
  <c r="S73" i="1"/>
  <c r="S72" i="1"/>
  <c r="S71" i="1"/>
  <c r="S70" i="1"/>
  <c r="S69" i="1"/>
  <c r="Q69" i="1"/>
  <c r="N69" i="1"/>
  <c r="G86" i="1" l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K70" i="1" l="1"/>
  <c r="K72" i="1"/>
  <c r="K74" i="1"/>
  <c r="K76" i="1"/>
  <c r="K78" i="1"/>
  <c r="K80" i="1"/>
  <c r="K82" i="1"/>
  <c r="K84" i="1"/>
  <c r="K86" i="1"/>
  <c r="K71" i="1"/>
  <c r="K73" i="1"/>
  <c r="K75" i="1"/>
  <c r="K77" i="1"/>
  <c r="K79" i="1"/>
  <c r="K81" i="1"/>
  <c r="K83" i="1"/>
  <c r="K85" i="1"/>
  <c r="Q70" i="1"/>
  <c r="N70" i="1"/>
  <c r="Q85" i="1"/>
  <c r="N85" i="1"/>
  <c r="Q83" i="1"/>
  <c r="N83" i="1"/>
  <c r="Q81" i="1"/>
  <c r="N81" i="1"/>
  <c r="Q79" i="1"/>
  <c r="N79" i="1"/>
  <c r="Q77" i="1"/>
  <c r="N77" i="1"/>
  <c r="Q75" i="1"/>
  <c r="N75" i="1"/>
  <c r="Q73" i="1"/>
  <c r="N73" i="1"/>
  <c r="Q71" i="1"/>
  <c r="N71" i="1"/>
  <c r="N86" i="1"/>
  <c r="Q86" i="1"/>
  <c r="N84" i="1"/>
  <c r="Q84" i="1"/>
  <c r="N82" i="1"/>
  <c r="Q82" i="1"/>
  <c r="N80" i="1"/>
  <c r="Q80" i="1"/>
  <c r="N78" i="1"/>
  <c r="Q78" i="1"/>
  <c r="N76" i="1"/>
  <c r="Q76" i="1"/>
  <c r="N74" i="1"/>
  <c r="Q74" i="1"/>
  <c r="N72" i="1"/>
  <c r="Q72" i="1"/>
  <c r="S18" i="1"/>
  <c r="Q18" i="1"/>
  <c r="N18" i="1"/>
  <c r="G18" i="1"/>
  <c r="K18" i="1" s="1"/>
  <c r="S17" i="1"/>
  <c r="Q17" i="1"/>
  <c r="N17" i="1"/>
  <c r="G17" i="1"/>
  <c r="K17" i="1" s="1"/>
  <c r="S16" i="1"/>
  <c r="Q16" i="1"/>
  <c r="N16" i="1"/>
  <c r="G16" i="1"/>
  <c r="K16" i="1" s="1"/>
  <c r="S15" i="1"/>
  <c r="Q15" i="1"/>
  <c r="N15" i="1"/>
  <c r="G15" i="1"/>
  <c r="K15" i="1" s="1"/>
  <c r="S14" i="1"/>
  <c r="Q14" i="1"/>
  <c r="N14" i="1"/>
  <c r="G14" i="1"/>
  <c r="K14" i="1" s="1"/>
  <c r="S13" i="1"/>
  <c r="Q13" i="1"/>
  <c r="N13" i="1"/>
  <c r="G13" i="1"/>
  <c r="K13" i="1" s="1"/>
  <c r="S12" i="1"/>
  <c r="Q12" i="1"/>
  <c r="N12" i="1"/>
  <c r="G12" i="1"/>
  <c r="K12" i="1" s="1"/>
  <c r="S11" i="1"/>
  <c r="Q11" i="1"/>
  <c r="N11" i="1"/>
  <c r="G11" i="1"/>
  <c r="K11" i="1" s="1"/>
  <c r="S10" i="1"/>
  <c r="Q10" i="1"/>
  <c r="N10" i="1"/>
  <c r="G10" i="1"/>
  <c r="K10" i="1" s="1"/>
  <c r="S9" i="1"/>
  <c r="Q9" i="1"/>
  <c r="N9" i="1"/>
  <c r="G9" i="1"/>
  <c r="K9" i="1" s="1"/>
  <c r="S8" i="1"/>
  <c r="Q8" i="1"/>
  <c r="N8" i="1"/>
  <c r="G8" i="1"/>
  <c r="K8" i="1" s="1"/>
  <c r="S7" i="1"/>
  <c r="Q7" i="1"/>
  <c r="N7" i="1"/>
  <c r="G7" i="1"/>
  <c r="K7" i="1" s="1"/>
  <c r="S6" i="1"/>
  <c r="Q6" i="1"/>
  <c r="N6" i="1"/>
  <c r="G6" i="1"/>
  <c r="K6" i="1" s="1"/>
  <c r="S5" i="1"/>
  <c r="Q5" i="1"/>
  <c r="N5" i="1"/>
  <c r="G5" i="1"/>
  <c r="K5" i="1" s="1"/>
  <c r="S4" i="1"/>
  <c r="Q4" i="1"/>
  <c r="N4" i="1"/>
  <c r="G4" i="1"/>
  <c r="K4" i="1" s="1"/>
  <c r="S3" i="1"/>
  <c r="Q3" i="1"/>
  <c r="N3" i="1"/>
  <c r="G3" i="1"/>
  <c r="K3" i="1" s="1"/>
  <c r="S2" i="1"/>
  <c r="Q2" i="1"/>
  <c r="N2" i="1"/>
  <c r="G2" i="1"/>
  <c r="K2" i="1" s="1"/>
  <c r="S67" i="1" l="1"/>
  <c r="Q67" i="1"/>
  <c r="N67" i="1"/>
  <c r="G67" i="1"/>
  <c r="K67" i="1" s="1"/>
  <c r="S35" i="1" l="1"/>
  <c r="Q35" i="1"/>
  <c r="N35" i="1"/>
  <c r="G35" i="1"/>
  <c r="K35" i="1" s="1"/>
  <c r="S34" i="1"/>
  <c r="Q34" i="1"/>
  <c r="N34" i="1"/>
  <c r="G34" i="1"/>
  <c r="K34" i="1" s="1"/>
  <c r="S33" i="1"/>
  <c r="Q33" i="1"/>
  <c r="N33" i="1"/>
  <c r="G33" i="1"/>
  <c r="K33" i="1" s="1"/>
  <c r="S32" i="1"/>
  <c r="Q32" i="1"/>
  <c r="N32" i="1"/>
  <c r="G32" i="1"/>
  <c r="K32" i="1" s="1"/>
  <c r="S31" i="1"/>
  <c r="Q31" i="1"/>
  <c r="N31" i="1"/>
  <c r="G31" i="1"/>
  <c r="K31" i="1" s="1"/>
  <c r="S30" i="1"/>
  <c r="Q30" i="1"/>
  <c r="N30" i="1"/>
  <c r="G30" i="1"/>
  <c r="K30" i="1" s="1"/>
  <c r="S29" i="1"/>
  <c r="Q29" i="1"/>
  <c r="N29" i="1"/>
  <c r="G29" i="1"/>
  <c r="K29" i="1" s="1"/>
  <c r="S28" i="1"/>
  <c r="Q28" i="1"/>
  <c r="N28" i="1"/>
  <c r="G28" i="1"/>
  <c r="K28" i="1" s="1"/>
  <c r="S27" i="1"/>
  <c r="Q27" i="1"/>
  <c r="N27" i="1"/>
  <c r="G27" i="1"/>
  <c r="K27" i="1" s="1"/>
  <c r="S26" i="1"/>
  <c r="Q26" i="1"/>
  <c r="N26" i="1"/>
  <c r="G26" i="1"/>
  <c r="K26" i="1" s="1"/>
  <c r="S25" i="1"/>
  <c r="Q25" i="1"/>
  <c r="N25" i="1"/>
  <c r="G25" i="1"/>
  <c r="K25" i="1" s="1"/>
  <c r="S24" i="1"/>
  <c r="Q24" i="1"/>
  <c r="N24" i="1"/>
  <c r="G24" i="1"/>
  <c r="K24" i="1" s="1"/>
  <c r="S23" i="1"/>
  <c r="Q23" i="1"/>
  <c r="N23" i="1"/>
  <c r="G23" i="1"/>
  <c r="K23" i="1" s="1"/>
  <c r="S22" i="1"/>
  <c r="Q22" i="1"/>
  <c r="N22" i="1"/>
  <c r="G22" i="1"/>
  <c r="K22" i="1" s="1"/>
  <c r="S21" i="1"/>
  <c r="Q21" i="1"/>
  <c r="N21" i="1"/>
  <c r="G21" i="1"/>
  <c r="K21" i="1" s="1"/>
  <c r="S20" i="1"/>
  <c r="Q20" i="1"/>
  <c r="N20" i="1"/>
  <c r="G20" i="1"/>
  <c r="K20" i="1" s="1"/>
  <c r="S19" i="1"/>
  <c r="Q19" i="1"/>
  <c r="N19" i="1"/>
  <c r="G19" i="1"/>
  <c r="K19" i="1" s="1"/>
  <c r="S68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53" i="1"/>
  <c r="G53" i="1"/>
  <c r="K53" i="1" s="1"/>
  <c r="K69" i="1"/>
  <c r="Q68" i="1"/>
  <c r="N68" i="1"/>
  <c r="G68" i="1"/>
  <c r="K68" i="1" s="1"/>
  <c r="Q66" i="1"/>
  <c r="N66" i="1"/>
  <c r="G66" i="1"/>
  <c r="K66" i="1" s="1"/>
  <c r="Q65" i="1"/>
  <c r="N65" i="1"/>
  <c r="G65" i="1"/>
  <c r="K65" i="1" s="1"/>
  <c r="Q64" i="1"/>
  <c r="N64" i="1"/>
  <c r="G64" i="1"/>
  <c r="K64" i="1" s="1"/>
  <c r="Q63" i="1"/>
  <c r="N63" i="1"/>
  <c r="G63" i="1"/>
  <c r="K63" i="1" s="1"/>
  <c r="Q62" i="1"/>
  <c r="N62" i="1"/>
  <c r="G62" i="1"/>
  <c r="K62" i="1" s="1"/>
  <c r="Q61" i="1"/>
  <c r="N61" i="1"/>
  <c r="G61" i="1"/>
  <c r="K61" i="1" s="1"/>
  <c r="Q60" i="1"/>
  <c r="N60" i="1"/>
  <c r="G60" i="1"/>
  <c r="K60" i="1" s="1"/>
  <c r="Q59" i="1"/>
  <c r="N59" i="1"/>
  <c r="G59" i="1"/>
  <c r="K59" i="1" s="1"/>
  <c r="Q58" i="1"/>
  <c r="N58" i="1"/>
  <c r="G58" i="1"/>
  <c r="K58" i="1" s="1"/>
  <c r="Q57" i="1"/>
  <c r="N57" i="1"/>
  <c r="G57" i="1"/>
  <c r="K57" i="1" s="1"/>
  <c r="Q56" i="1"/>
  <c r="N56" i="1"/>
  <c r="G56" i="1"/>
  <c r="K56" i="1" s="1"/>
  <c r="Q55" i="1"/>
  <c r="N55" i="1"/>
  <c r="G55" i="1"/>
  <c r="K55" i="1" s="1"/>
  <c r="Q54" i="1"/>
  <c r="N54" i="1"/>
  <c r="G54" i="1"/>
  <c r="K54" i="1" s="1"/>
  <c r="Q53" i="1"/>
  <c r="N53" i="1"/>
  <c r="G36" i="1" l="1"/>
  <c r="K36" i="1" s="1"/>
  <c r="G52" i="1"/>
  <c r="K52" i="1" s="1"/>
  <c r="G51" i="1"/>
  <c r="K51" i="1" s="1"/>
  <c r="G50" i="1"/>
  <c r="K50" i="1" s="1"/>
  <c r="G49" i="1"/>
  <c r="K49" i="1" s="1"/>
  <c r="G48" i="1"/>
  <c r="K48" i="1" s="1"/>
  <c r="G47" i="1"/>
  <c r="K47" i="1" s="1"/>
  <c r="G46" i="1"/>
  <c r="K46" i="1" s="1"/>
  <c r="G45" i="1"/>
  <c r="K45" i="1" s="1"/>
  <c r="G44" i="1"/>
  <c r="K44" i="1" s="1"/>
  <c r="G43" i="1"/>
  <c r="K43" i="1" s="1"/>
  <c r="G42" i="1"/>
  <c r="K42" i="1" s="1"/>
  <c r="G41" i="1"/>
  <c r="K41" i="1" s="1"/>
  <c r="G40" i="1"/>
  <c r="K40" i="1" s="1"/>
  <c r="G39" i="1"/>
  <c r="K39" i="1" s="1"/>
  <c r="G38" i="1"/>
  <c r="K38" i="1" s="1"/>
  <c r="G37" i="1"/>
  <c r="K37" i="1" s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</calcChain>
</file>

<file path=xl/sharedStrings.xml><?xml version="1.0" encoding="utf-8"?>
<sst xmlns="http://schemas.openxmlformats.org/spreadsheetml/2006/main" count="687" uniqueCount="407">
  <si>
    <t>来流静压（已知）</t>
  </si>
  <si>
    <t>来流静温（已知）</t>
  </si>
  <si>
    <r>
      <t>出口</t>
    </r>
    <r>
      <rPr>
        <sz val="10.5"/>
        <color theme="1"/>
        <rFont val="Calibri"/>
        <family val="2"/>
      </rPr>
      <t>int_exit</t>
    </r>
    <r>
      <rPr>
        <sz val="10.5"/>
        <color theme="1"/>
        <rFont val="宋体"/>
        <family val="3"/>
        <charset val="134"/>
      </rPr>
      <t>马赫数</t>
    </r>
  </si>
  <si>
    <r>
      <t>出口</t>
    </r>
    <r>
      <rPr>
        <sz val="10.5"/>
        <color theme="1"/>
        <rFont val="Calibri"/>
        <family val="2"/>
      </rPr>
      <t>int_exit</t>
    </r>
    <r>
      <rPr>
        <sz val="10.5"/>
        <color theme="1"/>
        <rFont val="宋体"/>
        <family val="3"/>
        <charset val="134"/>
      </rPr>
      <t>总压</t>
    </r>
  </si>
  <si>
    <t>出口总压恢复系数</t>
  </si>
  <si>
    <t>比阻</t>
  </si>
  <si>
    <t>2 </t>
  </si>
  <si>
    <t>3 </t>
  </si>
  <si>
    <t>来流马赫数（已知）</t>
    <phoneticPr fontId="5" type="noConversion"/>
  </si>
  <si>
    <t>进气道流量（喉道）</t>
    <phoneticPr fontId="5" type="noConversion"/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</si>
  <si>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</si>
  <si>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</si>
  <si>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</si>
  <si>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</si>
  <si>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</si>
  <si>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</si>
  <si>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</si>
  <si>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</si>
  <si>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</si>
  <si>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</si>
  <si>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</si>
  <si>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</si>
  <si>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</si>
  <si>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</si>
  <si>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状态
名称</t>
    <phoneticPr fontId="5" type="noConversion"/>
  </si>
  <si>
    <t>1 </t>
    <phoneticPr fontId="5" type="noConversion"/>
  </si>
  <si>
    <t>来流密度</t>
  </si>
  <si>
    <t>来流速度</t>
  </si>
  <si>
    <t>来流总压</t>
  </si>
  <si>
    <t>进气道壁面阻力（X方向）</t>
  </si>
  <si>
    <t>喉道Sigma</t>
  </si>
  <si>
    <t>喉道总压</t>
  </si>
  <si>
    <t>喉道马赫数</t>
  </si>
  <si>
    <t>流量系数</t>
  </si>
  <si>
    <t>外激波-第1激波后方向角</t>
  </si>
  <si>
    <t>外激波-第2激波后方向角</t>
  </si>
  <si>
    <t>外激波-第3激波后方向角</t>
  </si>
  <si>
    <t>外激波-第1激波后压缩角</t>
  </si>
  <si>
    <t>外激波-第2激波后压缩角</t>
  </si>
  <si>
    <t>外激波-第3激波后压缩角</t>
  </si>
  <si>
    <t>内激波-第1激波后方向角</t>
  </si>
  <si>
    <t>内激波-第2激波后方向角</t>
  </si>
  <si>
    <t>内激波-第1激波后压缩角</t>
  </si>
  <si>
    <t>内激波-第2激波后压缩角</t>
  </si>
  <si>
    <t>内收缩比Cr_in</t>
  </si>
  <si>
    <t>总收缩比Cr_Total</t>
  </si>
  <si>
    <t xml:space="preserve">1.65	</t>
  </si>
  <si>
    <t xml:space="preserve">	1.631</t>
  </si>
  <si>
    <t xml:space="preserve">	6.329</t>
  </si>
  <si>
    <t xml:space="preserve">	1.637</t>
  </si>
  <si>
    <t xml:space="preserve">1.66	</t>
  </si>
  <si>
    <t>外激波-第0激波后流道高H</t>
  </si>
  <si>
    <t>内激波-第二激波后流道高H</t>
  </si>
  <si>
    <t>钝度R</t>
  </si>
  <si>
    <t>Ma3-No02</t>
  </si>
  <si>
    <t>Ma3-No12</t>
  </si>
  <si>
    <t>Ma3-No22</t>
  </si>
  <si>
    <t>Ma3-No27</t>
  </si>
  <si>
    <t>Ma3-No37</t>
  </si>
  <si>
    <t>Ma3-No42</t>
  </si>
  <si>
    <t>Ma3-No46</t>
  </si>
  <si>
    <t>Ma3-No47</t>
  </si>
  <si>
    <t>Ma3-No48</t>
  </si>
  <si>
    <t>Ma3-No49</t>
  </si>
  <si>
    <t>Ma3-No50</t>
  </si>
  <si>
    <t>Ma3-No52</t>
  </si>
  <si>
    <t>Ma3-No57</t>
  </si>
  <si>
    <t>Ma3-No67</t>
  </si>
  <si>
    <t>Ma3-No72</t>
  </si>
  <si>
    <t>Ma3-No82</t>
  </si>
  <si>
    <t>Ma3-No92</t>
  </si>
  <si>
    <t>Ma4-No02</t>
  </si>
  <si>
    <t>Ma4-No12</t>
  </si>
  <si>
    <t>Ma4-No22</t>
  </si>
  <si>
    <t>Ma4-No27</t>
  </si>
  <si>
    <t>Ma4-No37</t>
  </si>
  <si>
    <t>Ma4-No42</t>
  </si>
  <si>
    <t>Ma4-No46</t>
  </si>
  <si>
    <t>Ma4-No47</t>
  </si>
  <si>
    <t>Ma4-No48</t>
  </si>
  <si>
    <t>Ma4-No49</t>
  </si>
  <si>
    <t>Ma4-No50</t>
  </si>
  <si>
    <t>Ma4-No52</t>
  </si>
  <si>
    <t>Ma4-No57</t>
  </si>
  <si>
    <t>Ma4-No67</t>
  </si>
  <si>
    <t>Ma4-No72</t>
  </si>
  <si>
    <t>Ma4-No82</t>
  </si>
  <si>
    <t>Ma4-No92</t>
  </si>
  <si>
    <t>Ma5-No02</t>
  </si>
  <si>
    <t>Ma5-No12</t>
  </si>
  <si>
    <t>Ma5-No22</t>
  </si>
  <si>
    <t>Ma5-No27</t>
  </si>
  <si>
    <t>Ma5-No37</t>
  </si>
  <si>
    <t>Ma5-No42</t>
  </si>
  <si>
    <t>Ma5-No46</t>
  </si>
  <si>
    <t>Ma5-No47</t>
  </si>
  <si>
    <t>Ma5-No48</t>
  </si>
  <si>
    <t>Ma5-No49</t>
  </si>
  <si>
    <t>Ma5-No50</t>
  </si>
  <si>
    <t>Ma5-No52</t>
  </si>
  <si>
    <t>Ma5-No57</t>
  </si>
  <si>
    <t>Ma5-No67</t>
  </si>
  <si>
    <t>Ma5-No72</t>
  </si>
  <si>
    <t>Ma5-No82</t>
  </si>
  <si>
    <t>Ma5-No92</t>
  </si>
  <si>
    <t>Ma6-No02</t>
  </si>
  <si>
    <t>Ma6-No12</t>
  </si>
  <si>
    <t>Ma6-No22</t>
  </si>
  <si>
    <t>Ma6-No27</t>
  </si>
  <si>
    <t>Ma6-No37</t>
  </si>
  <si>
    <t>Ma6-No42</t>
  </si>
  <si>
    <t>Ma6-No46</t>
  </si>
  <si>
    <t>Ma6-No47</t>
  </si>
  <si>
    <t>Ma6-No48</t>
  </si>
  <si>
    <t>Ma6-No49</t>
  </si>
  <si>
    <t>Ma6-No50</t>
  </si>
  <si>
    <t>Ma6-No52</t>
  </si>
  <si>
    <t>Ma6-No57</t>
  </si>
  <si>
    <t>Ma6-No67</t>
  </si>
  <si>
    <t>Ma6-No72</t>
  </si>
  <si>
    <t>Ma6-No82</t>
  </si>
  <si>
    <t>Ma6-No92</t>
  </si>
  <si>
    <t>Ma7-No02</t>
  </si>
  <si>
    <t>Ma7-No12</t>
  </si>
  <si>
    <t>Ma7-No22</t>
  </si>
  <si>
    <t>Ma7-No27</t>
  </si>
  <si>
    <t>Ma7-No37</t>
  </si>
  <si>
    <t>Ma7-No42</t>
  </si>
  <si>
    <t>Ma7-No46</t>
  </si>
  <si>
    <t>Ma7-No47</t>
  </si>
  <si>
    <t>Ma7-No48</t>
  </si>
  <si>
    <t>Ma7-No49</t>
  </si>
  <si>
    <t>Ma7-No50</t>
  </si>
  <si>
    <t>Ma7-No52</t>
  </si>
  <si>
    <t>Ma7-No57</t>
  </si>
  <si>
    <t>Ma7-No67</t>
  </si>
  <si>
    <t>Ma7-No72</t>
  </si>
  <si>
    <t>Ma7-No82</t>
  </si>
  <si>
    <t>Ma7-No92</t>
  </si>
  <si>
    <t>Ma6.5-No02</t>
  </si>
  <si>
    <t>Ma6.5-No12</t>
  </si>
  <si>
    <t>Ma6.5-No22</t>
  </si>
  <si>
    <t>Ma6.5-No27</t>
  </si>
  <si>
    <t>Ma6.5-No37</t>
  </si>
  <si>
    <t>Ma6.5-No42</t>
  </si>
  <si>
    <t>Ma6.5-No46</t>
  </si>
  <si>
    <t>Ma6.5-No47</t>
  </si>
  <si>
    <t>Ma6.5-No48</t>
  </si>
  <si>
    <t>Ma6.5-No49</t>
  </si>
  <si>
    <t>Ma6.5-No50</t>
  </si>
  <si>
    <t>Ma6.5-No52</t>
  </si>
  <si>
    <t>Ma6.5-No57</t>
  </si>
  <si>
    <t>Ma6.5-No67</t>
  </si>
  <si>
    <t>Ma6.5-No72</t>
  </si>
  <si>
    <t>Ma6.5-No82</t>
  </si>
  <si>
    <t>Ma6.5-No92</t>
  </si>
  <si>
    <t>17 </t>
    <phoneticPr fontId="5" type="noConversion"/>
  </si>
  <si>
    <t>Ma7-No47-R5.0</t>
  </si>
  <si>
    <t>Ma7-No47-R4.0</t>
  </si>
  <si>
    <t>Ma7-No47-R0.5</t>
  </si>
  <si>
    <t>Ma7-No47-R1.0</t>
  </si>
  <si>
    <t>Ma7-No47-R1.5</t>
  </si>
  <si>
    <t>Ma7-No47-R2.0</t>
  </si>
  <si>
    <t>Ma7-No47-R2.5</t>
  </si>
  <si>
    <t>Ma7-No47-R3.0</t>
  </si>
  <si>
    <t>Ma7-No47-R0.0</t>
  </si>
  <si>
    <t>Ma6-No47-R0.5</t>
  </si>
  <si>
    <t>Ma6-No47-R1.0</t>
  </si>
  <si>
    <t>Ma6-No47-R1.5</t>
  </si>
  <si>
    <t>Ma6-No47-R2.0</t>
  </si>
  <si>
    <t>Ma6-No47-R2.5</t>
  </si>
  <si>
    <t>Ma6-No47-R0.0</t>
  </si>
  <si>
    <t>Ma5-No47-R0.5</t>
  </si>
  <si>
    <t>Ma5-No47-R1.0</t>
  </si>
  <si>
    <t>Ma5-No47-R1.5</t>
  </si>
  <si>
    <t>Ma5-No47-R2.0</t>
  </si>
  <si>
    <t>Ma5-No47-R2.5</t>
  </si>
  <si>
    <t>Ma4-No47-R0.5</t>
  </si>
  <si>
    <t>Ma4-No47-R1.0</t>
  </si>
  <si>
    <t>Ma4-No47-R1.5</t>
  </si>
  <si>
    <t>Ma4-No47-R2.0</t>
  </si>
  <si>
    <t>Ma4-No47-R2.5</t>
  </si>
  <si>
    <t>Ma3-No47-R0.5</t>
  </si>
  <si>
    <t>Ma3-No47-R1.0</t>
  </si>
  <si>
    <t>Ma3-No47-R1.5</t>
  </si>
  <si>
    <t>Ma3-No47-R2.0</t>
  </si>
  <si>
    <t>Ma3-No47-R2.5</t>
  </si>
  <si>
    <t>Ma3-No47-R0.0</t>
  </si>
  <si>
    <t>Ma4-No47-R0.0</t>
  </si>
  <si>
    <t>Ma5-No47-R0.0</t>
  </si>
  <si>
    <t>Ma6-No47-R3.0</t>
  </si>
  <si>
    <t>Ma6-No47-R4.0</t>
  </si>
  <si>
    <t>Ma6-No47-R5.0</t>
  </si>
  <si>
    <t>Ma5-No47-R3.0</t>
  </si>
  <si>
    <t>Ma5-No47-R4.0</t>
  </si>
  <si>
    <t>Ma5-No47-R5.0</t>
  </si>
  <si>
    <t>Ma4-No47-R3.0</t>
  </si>
  <si>
    <t>Ma4-No47-R4.0</t>
  </si>
  <si>
    <t>Ma4-No47-R5.0</t>
  </si>
  <si>
    <t>Ma3-No47-R3.0</t>
  </si>
  <si>
    <t>Ma3-No47-R4.0</t>
  </si>
  <si>
    <t>Ma3-No47-R5.0</t>
  </si>
  <si>
    <t>Ma6.5-No47-R0.0</t>
  </si>
  <si>
    <t>Ma6.5-No47-R0.5</t>
  </si>
  <si>
    <t>Ma6.5-No47-R1.0</t>
  </si>
  <si>
    <t>Ma6.5-No47-R1.5</t>
  </si>
  <si>
    <t>Ma6.5-No47-R2.0</t>
  </si>
  <si>
    <t>Ma6.5-No47-R2.5</t>
  </si>
  <si>
    <t>Ma6.5-No47-R3.0</t>
  </si>
  <si>
    <t>Ma6.5-No47-R4.0</t>
  </si>
  <si>
    <t>Ma6.5-No47-R5.0</t>
  </si>
  <si>
    <t>有情况随时电我</t>
    <phoneticPr fontId="5" type="noConversion"/>
  </si>
  <si>
    <t>总编号</t>
    <phoneticPr fontId="5" type="noConversion"/>
  </si>
  <si>
    <t>case001</t>
    <phoneticPr fontId="5" type="noConversion"/>
  </si>
  <si>
    <t>case002</t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</si>
  <si>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</si>
  <si>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</si>
  <si>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</si>
  <si>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</si>
  <si>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</si>
  <si>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</si>
  <si>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</si>
  <si>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</si>
  <si>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</si>
  <si>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</si>
  <si>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</si>
  <si>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</si>
  <si>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</si>
  <si>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</si>
  <si>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</si>
  <si>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</si>
  <si>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</si>
  <si>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</si>
  <si>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case021</t>
  </si>
  <si>
    <t>case022</t>
  </si>
  <si>
    <t>case023</t>
  </si>
  <si>
    <t>case024</t>
  </si>
  <si>
    <t>case025</t>
  </si>
  <si>
    <t>case026</t>
  </si>
  <si>
    <t>case027</t>
  </si>
  <si>
    <t>case028</t>
  </si>
  <si>
    <t>case029</t>
  </si>
  <si>
    <t>case030</t>
  </si>
  <si>
    <t>case031</t>
  </si>
  <si>
    <t>case032</t>
  </si>
  <si>
    <t>case033</t>
  </si>
  <si>
    <t>case034</t>
  </si>
  <si>
    <t>case035</t>
  </si>
  <si>
    <t>case036</t>
  </si>
  <si>
    <t>case037</t>
  </si>
  <si>
    <t>case038</t>
  </si>
  <si>
    <t>case039</t>
  </si>
  <si>
    <t>case040</t>
  </si>
  <si>
    <t>case041</t>
  </si>
  <si>
    <t>case042</t>
  </si>
  <si>
    <t>case043</t>
  </si>
  <si>
    <t>case044</t>
  </si>
  <si>
    <t>case045</t>
  </si>
  <si>
    <t>case046</t>
  </si>
  <si>
    <t>case047</t>
  </si>
  <si>
    <t>case048</t>
  </si>
  <si>
    <t>case049</t>
  </si>
  <si>
    <t>case050</t>
  </si>
  <si>
    <t>case051</t>
  </si>
  <si>
    <t>case052</t>
  </si>
  <si>
    <t>case053</t>
  </si>
  <si>
    <t>case054</t>
  </si>
  <si>
    <t>case055</t>
  </si>
  <si>
    <t>case056</t>
  </si>
  <si>
    <t>case057</t>
  </si>
  <si>
    <t>case058</t>
  </si>
  <si>
    <t>case059</t>
  </si>
  <si>
    <t>case060</t>
  </si>
  <si>
    <t>case061</t>
  </si>
  <si>
    <t>case062</t>
  </si>
  <si>
    <t>case063</t>
  </si>
  <si>
    <t>case064</t>
  </si>
  <si>
    <t>case065</t>
  </si>
  <si>
    <t>case066</t>
  </si>
  <si>
    <t>case067</t>
  </si>
  <si>
    <t>case068</t>
  </si>
  <si>
    <t>case069</t>
  </si>
  <si>
    <t>case070</t>
  </si>
  <si>
    <t>case071</t>
  </si>
  <si>
    <t>case072</t>
  </si>
  <si>
    <t>case073</t>
  </si>
  <si>
    <t>case074</t>
  </si>
  <si>
    <t>case075</t>
  </si>
  <si>
    <t>case076</t>
  </si>
  <si>
    <t>case077</t>
  </si>
  <si>
    <t>case078</t>
  </si>
  <si>
    <t>case079</t>
  </si>
  <si>
    <t>case080</t>
  </si>
  <si>
    <t>case081</t>
  </si>
  <si>
    <t>case082</t>
  </si>
  <si>
    <t>case083</t>
  </si>
  <si>
    <t>case084</t>
  </si>
  <si>
    <t>case085</t>
  </si>
  <si>
    <t>case086</t>
  </si>
  <si>
    <t>case087</t>
  </si>
  <si>
    <t>case088</t>
  </si>
  <si>
    <t>case089</t>
  </si>
  <si>
    <t>case090</t>
  </si>
  <si>
    <t>case091</t>
  </si>
  <si>
    <t>case092</t>
  </si>
  <si>
    <t>case093</t>
  </si>
  <si>
    <t>case094</t>
  </si>
  <si>
    <t>case095</t>
  </si>
  <si>
    <t>case096</t>
  </si>
  <si>
    <t>case097</t>
  </si>
  <si>
    <t>case098</t>
  </si>
  <si>
    <t>case099</t>
  </si>
  <si>
    <t>case100</t>
  </si>
  <si>
    <t>case101</t>
  </si>
  <si>
    <t>case102</t>
  </si>
  <si>
    <t>case104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</si>
  <si>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</si>
  <si>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</si>
  <si>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</si>
  <si>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</si>
  <si>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</si>
  <si>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</si>
  <si>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</si>
  <si>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</si>
  <si>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</si>
  <si>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</si>
  <si>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</si>
  <si>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</si>
  <si>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</si>
  <si>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</si>
  <si>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</si>
  <si>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</si>
  <si>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case121</t>
  </si>
  <si>
    <t>case122</t>
  </si>
  <si>
    <t>case123</t>
  </si>
  <si>
    <t>case124</t>
  </si>
  <si>
    <t>case125</t>
  </si>
  <si>
    <t>case126</t>
  </si>
  <si>
    <t>case127</t>
  </si>
  <si>
    <t>case128</t>
  </si>
  <si>
    <t>case129</t>
  </si>
  <si>
    <t>case130</t>
  </si>
  <si>
    <t>case131</t>
  </si>
  <si>
    <t>case132</t>
  </si>
  <si>
    <t>case133</t>
  </si>
  <si>
    <t>case134</t>
  </si>
  <si>
    <t>case135</t>
  </si>
  <si>
    <t>case136</t>
  </si>
  <si>
    <t>case137</t>
  </si>
  <si>
    <t>case138</t>
  </si>
  <si>
    <t>case139</t>
  </si>
  <si>
    <t>case140</t>
  </si>
  <si>
    <t>case141</t>
  </si>
  <si>
    <t>case142</t>
  </si>
  <si>
    <t>case143</t>
  </si>
  <si>
    <t>case144</t>
  </si>
  <si>
    <t>case145</t>
  </si>
  <si>
    <t>case146</t>
  </si>
  <si>
    <t>case147</t>
  </si>
  <si>
    <t>case148</t>
  </si>
  <si>
    <t>case149</t>
  </si>
  <si>
    <t>case150</t>
  </si>
  <si>
    <t>case151</t>
  </si>
  <si>
    <t>case152</t>
  </si>
  <si>
    <t>case153</t>
  </si>
  <si>
    <t>case154</t>
  </si>
  <si>
    <t>case155</t>
  </si>
  <si>
    <t>case156</t>
  </si>
  <si>
    <t>批次状态
编号</t>
    <phoneticPr fontId="5" type="noConversion"/>
  </si>
  <si>
    <t>备注</t>
    <phoneticPr fontId="5" type="noConversion"/>
  </si>
  <si>
    <t>2 </t>
    <phoneticPr fontId="5" type="noConversion"/>
  </si>
  <si>
    <t>3 </t>
    <phoneticPr fontId="5" type="noConversion"/>
  </si>
  <si>
    <t>4 </t>
    <phoneticPr fontId="5" type="noConversion"/>
  </si>
  <si>
    <t>5 </t>
    <phoneticPr fontId="5" type="noConversion"/>
  </si>
  <si>
    <t>6 </t>
    <phoneticPr fontId="5" type="noConversion"/>
  </si>
  <si>
    <t>Ma6批次2，钝度影响</t>
    <phoneticPr fontId="5" type="noConversion"/>
  </si>
  <si>
    <t>Ma5批次2，钝度影响</t>
    <phoneticPr fontId="5" type="noConversion"/>
  </si>
  <si>
    <t>Ma4批次2，钝度影响</t>
    <phoneticPr fontId="5" type="noConversion"/>
  </si>
  <si>
    <t>Ma3批次2，钝度影响</t>
    <phoneticPr fontId="5" type="noConversion"/>
  </si>
  <si>
    <t>Ma6.5批次2，钝度影响</t>
    <phoneticPr fontId="5" type="noConversion"/>
  </si>
  <si>
    <t>case103</t>
    <phoneticPr fontId="5" type="noConversion"/>
  </si>
  <si>
    <t>Ma7批次1，无钝度</t>
    <phoneticPr fontId="5" type="noConversion"/>
  </si>
  <si>
    <t>Ma6批次1，无钝度</t>
    <phoneticPr fontId="5" type="noConversion"/>
  </si>
  <si>
    <t>Ma6批次1，无钝度</t>
    <phoneticPr fontId="5" type="noConversion"/>
  </si>
  <si>
    <t>Ma5批次1，无钝度</t>
    <phoneticPr fontId="5" type="noConversion"/>
  </si>
  <si>
    <t>Ma4批次1，无钝度</t>
    <phoneticPr fontId="5" type="noConversion"/>
  </si>
  <si>
    <t>Ma3批次1，无钝度</t>
    <phoneticPr fontId="5" type="noConversion"/>
  </si>
  <si>
    <t>Ma6.5批次1，无钝度</t>
    <phoneticPr fontId="5" type="noConversion"/>
  </si>
  <si>
    <t>序号</t>
    <phoneticPr fontId="5" type="noConversion"/>
  </si>
  <si>
    <t>说明</t>
    <phoneticPr fontId="5" type="noConversion"/>
  </si>
  <si>
    <t>结果反馈</t>
    <phoneticPr fontId="5" type="noConversion"/>
  </si>
  <si>
    <t>反馈人</t>
    <phoneticPr fontId="5" type="noConversion"/>
  </si>
  <si>
    <t>其他暂无。——余安远2022.10.14晚上</t>
    <phoneticPr fontId="5" type="noConversion"/>
  </si>
  <si>
    <t>case143的喉道马赫数隐蔽case144的大一点</t>
    <phoneticPr fontId="5" type="noConversion"/>
  </si>
  <si>
    <t>case154-156的来流总压应大致相等，也与case148-153大致相等，请复核</t>
    <phoneticPr fontId="5" type="noConversion"/>
  </si>
  <si>
    <t>case103-111的数据随机抽2行复核一下。如果存在问题（小误差可以忽略),这些cases的数据就得全部更新</t>
    <phoneticPr fontId="5" type="noConversion"/>
  </si>
  <si>
    <t>case148-153，需要补算</t>
    <phoneticPr fontId="5" type="noConversion"/>
  </si>
  <si>
    <t>case145-147，数据待补全</t>
    <phoneticPr fontId="5" type="noConversion"/>
  </si>
  <si>
    <t>1 </t>
    <phoneticPr fontId="5" type="noConversion"/>
  </si>
  <si>
    <t>Ma7批次2，钝度影响</t>
    <phoneticPr fontId="5" type="noConversion"/>
  </si>
  <si>
    <t>2 </t>
    <phoneticPr fontId="5" type="noConversion"/>
  </si>
  <si>
    <t>3 </t>
    <phoneticPr fontId="5" type="noConversion"/>
  </si>
  <si>
    <t>4 </t>
    <phoneticPr fontId="5" type="noConversion"/>
  </si>
  <si>
    <t>5 </t>
    <phoneticPr fontId="5" type="noConversion"/>
  </si>
  <si>
    <t>6 </t>
    <phoneticPr fontId="5" type="noConversion"/>
  </si>
  <si>
    <t>Ma5批次1，无钝度</t>
    <phoneticPr fontId="5" type="noConversion"/>
  </si>
  <si>
    <t>Ma6批次1，无钝度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</si>
</sst>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"/>
    <numFmt numFmtId="177" formatCode="0.00_ "/>
    <numFmt numFmtId="178" formatCode="0.0000_);[Red]\(0.0000\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.5"/>
      <name val="Calibri"/>
      <family val="2"/>
    </font>
    <font>
      <sz val="11"/>
      <name val="宋体"/>
      <family val="2"/>
      <scheme val="minor"/>
    </font>
    <font>
      <sz val="1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0"/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62">
    <xf numFmtId="0" fontId="0" fillId="0" borderId="0" xfId="0"/>
    <xf numFmtId="176" fontId="4" fillId="2" borderId="1" xfId="0" applyNumberFormat="1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justify" vertical="center" wrapText="1"/>
    </xf>
    <xf numFmtId="176" fontId="4" fillId="4" borderId="1" xfId="0" applyNumberFormat="1" applyFont="1" applyFill="1" applyBorder="1" applyAlignment="1">
      <alignment horizontal="justify" vertical="center" wrapText="1"/>
    </xf>
    <xf numFmtId="0" fontId="2" fillId="0" borderId="1" xfId="1" applyBorder="1" applyAlignment="1">
      <alignment vertical="center" wrapText="1"/>
    </xf>
    <xf numFmtId="0" fontId="2" fillId="8" borderId="1" xfId="1" applyFill="1" applyBorder="1" applyAlignment="1">
      <alignment vertical="center" wrapText="1"/>
    </xf>
    <xf numFmtId="0" fontId="2" fillId="7" borderId="1" xfId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2" fillId="0" borderId="1" xfId="1" applyBorder="1" applyAlignment="1">
      <alignment horizontal="right" vertical="center" wrapText="1"/>
    </xf>
    <xf numFmtId="0" fontId="1" fillId="8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vertical="center" wrapText="1"/>
    </xf>
    <xf numFmtId="0" fontId="1" fillId="7" borderId="1" xfId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7" fontId="4" fillId="3" borderId="1" xfId="0" applyNumberFormat="1" applyFont="1" applyFill="1" applyBorder="1" applyAlignment="1">
      <alignment horizontal="center" vertical="center" wrapText="1"/>
    </xf>
    <xf numFmtId="0" fontId="13" fillId="0" borderId="1" xfId="1" applyFont="1" applyBorder="1" applyAlignment="1">
      <alignment vertical="center" wrapText="1"/>
    </xf>
    <xf numFmtId="0" fontId="13" fillId="8" borderId="1" xfId="1" applyFont="1" applyFill="1" applyBorder="1" applyAlignment="1">
      <alignment vertical="center" wrapText="1"/>
    </xf>
    <xf numFmtId="0" fontId="13" fillId="7" borderId="1" xfId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6" fontId="14" fillId="0" borderId="1" xfId="0" applyNumberFormat="1" applyFont="1" applyBorder="1" applyAlignment="1">
      <alignment horizontal="center" vertical="center" wrapText="1"/>
    </xf>
    <xf numFmtId="178" fontId="14" fillId="0" borderId="1" xfId="0" applyNumberFormat="1" applyFont="1" applyBorder="1" applyAlignment="1">
      <alignment horizontal="center" vertical="center" wrapText="1"/>
    </xf>
    <xf numFmtId="177" fontId="14" fillId="0" borderId="1" xfId="0" applyNumberFormat="1" applyFont="1" applyBorder="1" applyAlignment="1">
      <alignment horizontal="center" vertical="center" wrapText="1"/>
    </xf>
    <xf numFmtId="0" fontId="16" fillId="0" borderId="1" xfId="1" applyFont="1" applyBorder="1" applyAlignment="1">
      <alignment vertical="center" wrapText="1"/>
    </xf>
    <xf numFmtId="0" fontId="16" fillId="8" borderId="1" xfId="1" applyFont="1" applyFill="1" applyBorder="1" applyAlignment="1">
      <alignment vertical="center" wrapText="1"/>
    </xf>
    <xf numFmtId="0" fontId="16" fillId="7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178" fontId="0" fillId="0" borderId="0" xfId="0" applyNumberFormat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vertical="center" wrapText="1"/>
    </xf>
    <xf numFmtId="176" fontId="14" fillId="9" borderId="1" xfId="0" applyNumberFormat="1" applyFont="1" applyFill="1" applyBorder="1" applyAlignment="1">
      <alignment horizontal="center" vertical="center" wrapText="1"/>
    </xf>
    <xf numFmtId="176" fontId="3" fillId="9" borderId="1" xfId="0" applyNumberFormat="1" applyFont="1" applyFill="1" applyBorder="1" applyAlignment="1">
      <alignment horizontal="center" vertical="center" wrapText="1"/>
    </xf>
    <xf numFmtId="177" fontId="3" fillId="9" borderId="1" xfId="0" applyNumberFormat="1" applyFont="1" applyFill="1" applyBorder="1" applyAlignment="1">
      <alignment horizontal="center" vertical="center" wrapText="1"/>
    </xf>
    <xf numFmtId="177" fontId="14" fillId="9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178" fontId="3" fillId="9" borderId="1" xfId="0" applyNumberFormat="1" applyFont="1" applyFill="1" applyBorder="1" applyAlignment="1">
      <alignment horizontal="center" vertical="center" wrapText="1"/>
    </xf>
    <xf numFmtId="0" fontId="2" fillId="9" borderId="1" xfId="1" applyFill="1" applyBorder="1" applyAlignment="1">
      <alignment vertical="center" wrapText="1"/>
    </xf>
    <xf numFmtId="0" fontId="0" fillId="9" borderId="0" xfId="0" applyFill="1" applyAlignment="1">
      <alignment vertical="center" wrapText="1"/>
    </xf>
  </cellXfs>
  <cellStyles count="11">
    <cellStyle name="差_RESULTS" xfId="2"/>
    <cellStyle name="差_RESULTS 2" xfId="6"/>
    <cellStyle name="差_RESULTS 3" xfId="4"/>
    <cellStyle name="差_RESULTS_1" xfId="9"/>
    <cellStyle name="常规" xfId="0" builtinId="0"/>
    <cellStyle name="常规 2" xfId="8"/>
    <cellStyle name="常规 3" xfId="1"/>
    <cellStyle name="好_RESULTS" xfId="3"/>
    <cellStyle name="好_RESULTS 2" xfId="7"/>
    <cellStyle name="好_RESULTS 3" xfId="5"/>
    <cellStyle name="好_RESULTS_1" xfId="1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EFA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8"/>
  <sheetViews>
    <sheetView tabSelected="1" zoomScaleNormal="100" workbookViewId="0">
      <pane xSplit="6" ySplit="1" topLeftCell="G14" activePane="bottomRight" state="frozen"/>
      <selection pane="topRight" activeCell="G1" sqref="G1"/>
      <selection pane="bottomLeft" activeCell="A2" sqref="A2"/>
      <selection pane="bottomRight" activeCell="I22" sqref="I22"/>
    </sheetView>
  </sheetViews>
  <sheetFormatPr defaultColWidth="8.88671875" defaultRowHeight="14.4"/>
  <cols>
    <col min="1" max="1" width="8.88671875" style="35"/>
    <col min="2" max="2" width="7" style="35" bestFit="1" customWidth="1"/>
    <col min="3" max="3" width="15.6640625" style="35" bestFit="1" customWidth="1"/>
    <col min="4" max="4" width="9.33203125" style="39" customWidth="1"/>
    <col min="5" max="5" width="10.6640625" style="35" bestFit="1" customWidth="1"/>
    <col min="6" max="6" width="9.44140625" style="35" bestFit="1" customWidth="1"/>
    <col min="7" max="7" width="9.44140625" style="37" bestFit="1" customWidth="1"/>
    <col min="8" max="8" width="12.21875" style="46" bestFit="1" customWidth="1"/>
    <col min="9" max="9" width="14" style="38" bestFit="1" customWidth="1"/>
    <col min="10" max="10" width="10.44140625" style="36" bestFit="1" customWidth="1"/>
    <col min="11" max="11" width="10" style="37" customWidth="1"/>
    <col min="12" max="12" width="9" style="36" customWidth="1"/>
    <col min="13" max="13" width="11.77734375" style="38" bestFit="1" customWidth="1"/>
    <col min="14" max="14" width="11.44140625" style="37" bestFit="1" customWidth="1"/>
    <col min="15" max="15" width="13.44140625" style="36" bestFit="1" customWidth="1"/>
    <col min="16" max="16" width="11.6640625" style="38" bestFit="1" customWidth="1"/>
    <col min="17" max="17" width="11" style="37" bestFit="1" customWidth="1"/>
    <col min="18" max="18" width="10.33203125" style="36" customWidth="1"/>
    <col min="19" max="19" width="9.33203125" style="37" customWidth="1"/>
    <col min="20" max="22" width="11" style="35" customWidth="1"/>
    <col min="23" max="27" width="12.33203125" style="35" customWidth="1"/>
    <col min="28" max="29" width="13.109375" style="35" customWidth="1"/>
    <col min="30" max="32" width="10.6640625" style="35" customWidth="1"/>
    <col min="33" max="33" width="12.33203125" style="35" customWidth="1"/>
    <col min="34" max="34" width="8.88671875" style="35"/>
    <col min="35" max="35" width="29.44140625" style="35" bestFit="1" customWidth="1"/>
    <col min="36" max="16384" width="8.88671875" style="35"/>
  </cols>
  <sheetData>
    <row r="1" spans="1:35" ht="43.2">
      <c r="A1" s="14" t="s">
        <v>212</v>
      </c>
      <c r="B1" s="50" t="s">
        <v>368</v>
      </c>
      <c r="C1" s="16" t="s">
        <v>24</v>
      </c>
      <c r="D1" s="16" t="s">
        <v>8</v>
      </c>
      <c r="E1" s="16" t="s">
        <v>0</v>
      </c>
      <c r="F1" s="16" t="s">
        <v>1</v>
      </c>
      <c r="G1" s="16" t="s">
        <v>26</v>
      </c>
      <c r="H1" s="16" t="s">
        <v>27</v>
      </c>
      <c r="I1" s="16" t="s">
        <v>28</v>
      </c>
      <c r="J1" s="1" t="s">
        <v>9</v>
      </c>
      <c r="K1" s="1" t="s">
        <v>33</v>
      </c>
      <c r="L1" s="1" t="s">
        <v>32</v>
      </c>
      <c r="M1" s="1" t="s">
        <v>31</v>
      </c>
      <c r="N1" s="1" t="s">
        <v>30</v>
      </c>
      <c r="O1" s="3" t="s">
        <v>2</v>
      </c>
      <c r="P1" s="22" t="s">
        <v>3</v>
      </c>
      <c r="Q1" s="4" t="s">
        <v>4</v>
      </c>
      <c r="R1" s="2" t="s">
        <v>29</v>
      </c>
      <c r="S1" s="5" t="s">
        <v>5</v>
      </c>
      <c r="T1" s="6" t="s">
        <v>34</v>
      </c>
      <c r="U1" s="6" t="s">
        <v>35</v>
      </c>
      <c r="V1" s="6" t="s">
        <v>36</v>
      </c>
      <c r="W1" s="7" t="s">
        <v>37</v>
      </c>
      <c r="X1" s="7" t="s">
        <v>38</v>
      </c>
      <c r="Y1" s="7" t="s">
        <v>39</v>
      </c>
      <c r="Z1" s="6" t="s">
        <v>40</v>
      </c>
      <c r="AA1" s="6" t="s">
        <v>41</v>
      </c>
      <c r="AB1" s="8" t="s">
        <v>42</v>
      </c>
      <c r="AC1" s="13" t="s">
        <v>43</v>
      </c>
      <c r="AD1" s="12" t="s">
        <v>44</v>
      </c>
      <c r="AE1" s="9" t="s">
        <v>45</v>
      </c>
      <c r="AF1" s="11" t="s">
        <v>51</v>
      </c>
      <c r="AG1" s="12" t="s">
        <v>52</v>
      </c>
      <c r="AH1" s="14" t="s">
        <v>53</v>
      </c>
      <c r="AI1" s="14" t="s">
        <v>369</v>
      </c>
    </row>
    <row r="2" spans="1:35">
      <c r="A2" s="14" t="s">
        <v>213</v>
      </c>
      <c r="B2" s="16" t="s">
        <v>25</v>
      </c>
      <c r="C2" s="16" t="s">
        <v>122</v>
      </c>
      <c r="D2" s="16">
        <v>7</v>
      </c>
      <c r="E2" s="16">
        <v>1455</v>
      </c>
      <c r="F2" s="16">
        <v>225.2</v>
      </c>
      <c r="G2" s="17">
        <f t="shared" ref="G2:G33" si="0">(E2/F2)/287</f>
        <v>2.25119290015534E-2</v>
      </c>
      <c r="H2" s="19">
        <v>2105.0421999999999</v>
      </c>
      <c r="I2" s="18">
        <v>6065431</v>
      </c>
      <c r="J2" s="17">
        <v>13.92009</v>
      </c>
      <c r="K2" s="17">
        <f t="shared" ref="K2:K33" si="1">J2/(H2*G2*0.3164)</f>
        <v>0.92839341494825489</v>
      </c>
      <c r="L2" s="17">
        <v>3.7749305</v>
      </c>
      <c r="M2" s="18">
        <v>4009649.3</v>
      </c>
      <c r="N2" s="17">
        <f t="shared" ref="N2:N33" si="2">M2/I2</f>
        <v>0.66106585006077878</v>
      </c>
      <c r="O2" s="17">
        <v>3.5952381999999998</v>
      </c>
      <c r="P2" s="18">
        <v>3506776.8</v>
      </c>
      <c r="Q2" s="17">
        <f t="shared" ref="Q2:Q33" si="3">P2/I2</f>
        <v>0.57815789182994581</v>
      </c>
      <c r="R2" s="17">
        <v>2466.7871</v>
      </c>
      <c r="S2" s="17">
        <f t="shared" ref="S2:S33" si="4">R2/J2</f>
        <v>177.21057119601957</v>
      </c>
      <c r="T2" s="6">
        <v>2.0760000000000001</v>
      </c>
      <c r="U2" s="6">
        <v>6.6210000000000004</v>
      </c>
      <c r="V2" s="6">
        <v>13.7</v>
      </c>
      <c r="W2" s="7">
        <v>2.0760000000000001</v>
      </c>
      <c r="X2" s="7">
        <v>4.5449999999999999</v>
      </c>
      <c r="Y2" s="7">
        <v>7.0789999999999997</v>
      </c>
      <c r="Z2" s="6">
        <v>7.3049999999999997</v>
      </c>
      <c r="AA2" s="6">
        <v>0</v>
      </c>
      <c r="AB2" s="8">
        <v>6.3949999999999996</v>
      </c>
      <c r="AC2" s="8">
        <v>7.3049999999999997</v>
      </c>
      <c r="AD2" s="10">
        <v>1.6519999999999999</v>
      </c>
      <c r="AE2" s="6">
        <v>6.3289999999999997</v>
      </c>
      <c r="AF2" s="6">
        <v>316.43299999999999</v>
      </c>
      <c r="AG2" s="6">
        <v>50</v>
      </c>
      <c r="AH2" s="14">
        <v>0</v>
      </c>
      <c r="AI2" s="14" t="s">
        <v>381</v>
      </c>
    </row>
    <row r="3" spans="1:35">
      <c r="A3" s="14" t="s">
        <v>214</v>
      </c>
      <c r="B3" s="16" t="s">
        <v>6</v>
      </c>
      <c r="C3" s="16" t="s">
        <v>123</v>
      </c>
      <c r="D3" s="16">
        <v>7</v>
      </c>
      <c r="E3" s="16">
        <v>1455</v>
      </c>
      <c r="F3" s="16">
        <v>225.2</v>
      </c>
      <c r="G3" s="17">
        <f t="shared" si="0"/>
        <v>2.25119290015534E-2</v>
      </c>
      <c r="H3" s="19">
        <v>2105.0421999999999</v>
      </c>
      <c r="I3" s="18">
        <v>6065435</v>
      </c>
      <c r="J3" s="17">
        <v>13.927905000000001</v>
      </c>
      <c r="K3" s="17">
        <f t="shared" si="1"/>
        <v>0.92891463245028405</v>
      </c>
      <c r="L3" s="17">
        <v>3.7622968999999999</v>
      </c>
      <c r="M3" s="18">
        <v>3978907.8</v>
      </c>
      <c r="N3" s="17">
        <f t="shared" si="2"/>
        <v>0.6559971049067379</v>
      </c>
      <c r="O3" s="17">
        <v>3.5909065999999998</v>
      </c>
      <c r="P3" s="18">
        <v>3494009.5</v>
      </c>
      <c r="Q3" s="17">
        <f t="shared" si="3"/>
        <v>0.57605258320301844</v>
      </c>
      <c r="R3" s="17">
        <v>2476.1113</v>
      </c>
      <c r="S3" s="17">
        <f t="shared" si="4"/>
        <v>177.78059945124554</v>
      </c>
      <c r="T3" s="6">
        <v>2.0760000000000001</v>
      </c>
      <c r="U3" s="6">
        <v>8.6210000000000004</v>
      </c>
      <c r="V3" s="6">
        <v>13.7</v>
      </c>
      <c r="W3" s="7">
        <v>2.0760000000000001</v>
      </c>
      <c r="X3" s="7">
        <v>6.5449999999999999</v>
      </c>
      <c r="Y3" s="7">
        <v>5.0789999999999997</v>
      </c>
      <c r="Z3" s="6">
        <v>7.3049999999999997</v>
      </c>
      <c r="AA3" s="6">
        <v>0</v>
      </c>
      <c r="AB3" s="8">
        <v>6.3949999999999996</v>
      </c>
      <c r="AC3" s="8">
        <v>7.3049999999999997</v>
      </c>
      <c r="AD3" s="10">
        <v>1.659</v>
      </c>
      <c r="AE3" s="6">
        <v>6.3289999999999997</v>
      </c>
      <c r="AF3" s="6">
        <v>316.43299999999999</v>
      </c>
      <c r="AG3" s="6">
        <v>50</v>
      </c>
      <c r="AH3" s="14">
        <v>0</v>
      </c>
      <c r="AI3" s="14" t="s">
        <v>381</v>
      </c>
    </row>
    <row r="4" spans="1:35">
      <c r="A4" s="14" t="s">
        <v>215</v>
      </c>
      <c r="B4" s="16" t="s">
        <v>7</v>
      </c>
      <c r="C4" s="16" t="s">
        <v>124</v>
      </c>
      <c r="D4" s="16">
        <v>7</v>
      </c>
      <c r="E4" s="16">
        <v>1455</v>
      </c>
      <c r="F4" s="16">
        <v>225.2</v>
      </c>
      <c r="G4" s="17">
        <f t="shared" si="0"/>
        <v>2.25119290015534E-2</v>
      </c>
      <c r="H4" s="19">
        <v>2105.0421999999999</v>
      </c>
      <c r="I4" s="18">
        <v>6065431</v>
      </c>
      <c r="J4" s="17">
        <v>13.889060000000001</v>
      </c>
      <c r="K4" s="17">
        <f t="shared" si="1"/>
        <v>0.92632388467468307</v>
      </c>
      <c r="L4" s="17">
        <v>3.7964756</v>
      </c>
      <c r="M4" s="18">
        <v>4079128.5</v>
      </c>
      <c r="N4" s="17">
        <f t="shared" si="2"/>
        <v>0.67252079860441905</v>
      </c>
      <c r="O4" s="17">
        <v>3.7964756</v>
      </c>
      <c r="P4" s="18">
        <v>3609233</v>
      </c>
      <c r="Q4" s="17">
        <f t="shared" si="3"/>
        <v>0.59504971699455489</v>
      </c>
      <c r="R4" s="17">
        <v>2450.4142999999999</v>
      </c>
      <c r="S4" s="17">
        <f t="shared" si="4"/>
        <v>176.42765601127792</v>
      </c>
      <c r="T4" s="6">
        <v>3.0760000000000001</v>
      </c>
      <c r="U4" s="6">
        <v>7.6210000000000004</v>
      </c>
      <c r="V4" s="6">
        <v>13.7</v>
      </c>
      <c r="W4" s="7">
        <v>3.0760000000000001</v>
      </c>
      <c r="X4" s="7">
        <v>4.5449999999999999</v>
      </c>
      <c r="Y4" s="7">
        <v>6.0789999999999997</v>
      </c>
      <c r="Z4" s="6">
        <v>7.3049999999999997</v>
      </c>
      <c r="AA4" s="6">
        <v>0</v>
      </c>
      <c r="AB4" s="8">
        <v>6.3949999999999996</v>
      </c>
      <c r="AC4" s="8">
        <v>7.3049999999999997</v>
      </c>
      <c r="AD4" s="10">
        <v>1.635</v>
      </c>
      <c r="AE4" s="6">
        <v>6.3289999999999997</v>
      </c>
      <c r="AF4" s="6">
        <v>316.43299999999999</v>
      </c>
      <c r="AG4" s="6">
        <v>50</v>
      </c>
      <c r="AH4" s="14">
        <v>0</v>
      </c>
      <c r="AI4" s="14" t="s">
        <v>381</v>
      </c>
    </row>
    <row r="5" spans="1:35">
      <c r="A5" s="14" t="s">
        <v>216</v>
      </c>
      <c r="B5" s="16" t="s">
        <v>10</v>
      </c>
      <c r="C5" s="16" t="s">
        <v>125</v>
      </c>
      <c r="D5" s="16">
        <v>7</v>
      </c>
      <c r="E5" s="16">
        <v>1455</v>
      </c>
      <c r="F5" s="16">
        <v>225.2</v>
      </c>
      <c r="G5" s="17">
        <f t="shared" si="0"/>
        <v>2.25119290015534E-2</v>
      </c>
      <c r="H5" s="19">
        <v>2105.0421999999999</v>
      </c>
      <c r="I5" s="18">
        <v>6065433.5</v>
      </c>
      <c r="J5" s="17">
        <v>13.887069</v>
      </c>
      <c r="K5" s="17">
        <f t="shared" si="1"/>
        <v>0.92619109592912452</v>
      </c>
      <c r="L5" s="17">
        <v>3.7947166000000001</v>
      </c>
      <c r="M5" s="18">
        <v>4072119.8</v>
      </c>
      <c r="N5" s="17">
        <f t="shared" si="2"/>
        <v>0.67136500630993645</v>
      </c>
      <c r="O5" s="17">
        <v>3.6171237999999999</v>
      </c>
      <c r="P5" s="18">
        <v>3573114.8</v>
      </c>
      <c r="Q5" s="17">
        <f t="shared" si="3"/>
        <v>0.58909471186189744</v>
      </c>
      <c r="R5" s="17">
        <v>2453.7372999999998</v>
      </c>
      <c r="S5" s="17">
        <f t="shared" si="4"/>
        <v>176.69223793732138</v>
      </c>
      <c r="T5" s="6">
        <v>3.0760000000000001</v>
      </c>
      <c r="U5" s="6">
        <v>8.6210000000000004</v>
      </c>
      <c r="V5" s="6">
        <v>13.7</v>
      </c>
      <c r="W5" s="7">
        <v>3.0760000000000001</v>
      </c>
      <c r="X5" s="7">
        <v>5.5449999999999999</v>
      </c>
      <c r="Y5" s="7">
        <v>5.0789999999999997</v>
      </c>
      <c r="Z5" s="6">
        <v>7.3049999999999997</v>
      </c>
      <c r="AA5" s="6">
        <v>0</v>
      </c>
      <c r="AB5" s="8">
        <v>6.3949999999999996</v>
      </c>
      <c r="AC5" s="8">
        <v>7.3049999999999997</v>
      </c>
      <c r="AD5" s="10">
        <v>1.637</v>
      </c>
      <c r="AE5" s="6">
        <v>6.3289999999999997</v>
      </c>
      <c r="AF5" s="6">
        <v>316.43299999999999</v>
      </c>
      <c r="AG5" s="6">
        <v>50</v>
      </c>
      <c r="AH5" s="14">
        <v>0</v>
      </c>
      <c r="AI5" s="14" t="s">
        <v>381</v>
      </c>
    </row>
    <row r="6" spans="1:35">
      <c r="A6" s="14" t="s">
        <v>217</v>
      </c>
      <c r="B6" s="16" t="s">
        <v>11</v>
      </c>
      <c r="C6" s="16" t="s">
        <v>126</v>
      </c>
      <c r="D6" s="16">
        <v>7</v>
      </c>
      <c r="E6" s="16">
        <v>1455</v>
      </c>
      <c r="F6" s="16">
        <v>225.2</v>
      </c>
      <c r="G6" s="17">
        <f t="shared" si="0"/>
        <v>2.25119290015534E-2</v>
      </c>
      <c r="H6" s="19">
        <v>2105.0421999999999</v>
      </c>
      <c r="I6" s="18">
        <v>6065427.5</v>
      </c>
      <c r="J6" s="17">
        <v>13.916195</v>
      </c>
      <c r="K6" s="17">
        <f t="shared" si="1"/>
        <v>0.92813363987846564</v>
      </c>
      <c r="L6" s="17">
        <v>3.7790332000000002</v>
      </c>
      <c r="M6" s="18">
        <v>3992969.3</v>
      </c>
      <c r="N6" s="17">
        <f t="shared" si="2"/>
        <v>0.65831621926071981</v>
      </c>
      <c r="O6" s="17">
        <v>3.5997998999999998</v>
      </c>
      <c r="P6" s="18">
        <v>3497032.3</v>
      </c>
      <c r="Q6" s="17">
        <f t="shared" si="3"/>
        <v>0.57655166103296096</v>
      </c>
      <c r="R6" s="17">
        <v>2468.0441999999998</v>
      </c>
      <c r="S6" s="17">
        <f t="shared" si="4"/>
        <v>177.35050421469373</v>
      </c>
      <c r="T6" s="6">
        <v>4.0759999999999996</v>
      </c>
      <c r="U6" s="6">
        <v>6.6210000000000004</v>
      </c>
      <c r="V6" s="6">
        <v>13.7</v>
      </c>
      <c r="W6" s="7">
        <v>4.0759999999999996</v>
      </c>
      <c r="X6" s="7">
        <v>2.5449999999999999</v>
      </c>
      <c r="Y6" s="7">
        <v>7.0789999999999997</v>
      </c>
      <c r="Z6" s="6">
        <v>7.3049999999999997</v>
      </c>
      <c r="AA6" s="6">
        <v>0</v>
      </c>
      <c r="AB6" s="8">
        <v>6.3949999999999996</v>
      </c>
      <c r="AC6" s="8">
        <v>7.3049999999999997</v>
      </c>
      <c r="AD6" s="10" t="s">
        <v>46</v>
      </c>
      <c r="AE6" s="6">
        <v>6.3289999999999997</v>
      </c>
      <c r="AF6" s="6">
        <v>316.43299999999999</v>
      </c>
      <c r="AG6" s="6">
        <v>50</v>
      </c>
      <c r="AH6" s="14">
        <v>0</v>
      </c>
      <c r="AI6" s="14" t="s">
        <v>381</v>
      </c>
    </row>
    <row r="7" spans="1:35">
      <c r="A7" s="14" t="s">
        <v>218</v>
      </c>
      <c r="B7" s="16" t="s">
        <v>12</v>
      </c>
      <c r="C7" s="16" t="s">
        <v>127</v>
      </c>
      <c r="D7" s="16">
        <v>7</v>
      </c>
      <c r="E7" s="16">
        <v>1455</v>
      </c>
      <c r="F7" s="16">
        <v>225.2</v>
      </c>
      <c r="G7" s="17">
        <f t="shared" si="0"/>
        <v>2.25119290015534E-2</v>
      </c>
      <c r="H7" s="19">
        <v>2105.0421999999999</v>
      </c>
      <c r="I7" s="18">
        <v>6065430.5</v>
      </c>
      <c r="J7" s="17">
        <v>13.884430999999999</v>
      </c>
      <c r="K7" s="17">
        <f t="shared" si="1"/>
        <v>0.92601515584334682</v>
      </c>
      <c r="L7" s="17">
        <v>3.7966654000000002</v>
      </c>
      <c r="M7" s="18">
        <v>4063117.3</v>
      </c>
      <c r="N7" s="17">
        <f t="shared" si="2"/>
        <v>0.66988110736739948</v>
      </c>
      <c r="O7" s="17">
        <v>3.6186783</v>
      </c>
      <c r="P7" s="18">
        <v>3565596</v>
      </c>
      <c r="Q7" s="17">
        <f t="shared" si="3"/>
        <v>0.58785538800584725</v>
      </c>
      <c r="R7" s="17">
        <v>2452.9331000000002</v>
      </c>
      <c r="S7" s="17">
        <f t="shared" si="4"/>
        <v>176.66788793865592</v>
      </c>
      <c r="T7" s="6">
        <v>4.0759999999999996</v>
      </c>
      <c r="U7" s="6">
        <v>7.6210000000000004</v>
      </c>
      <c r="V7" s="6">
        <v>13.7</v>
      </c>
      <c r="W7" s="7">
        <v>4.0759999999999996</v>
      </c>
      <c r="X7" s="7">
        <v>3.5449999999999999</v>
      </c>
      <c r="Y7" s="7">
        <v>6.0789999999999997</v>
      </c>
      <c r="Z7" s="6">
        <v>7.3049999999999997</v>
      </c>
      <c r="AA7" s="6">
        <v>0</v>
      </c>
      <c r="AB7" s="8">
        <v>6.3949999999999996</v>
      </c>
      <c r="AC7" s="8">
        <v>7.3049999999999997</v>
      </c>
      <c r="AD7" s="6">
        <v>1.635</v>
      </c>
      <c r="AE7" s="6">
        <v>6.3289999999999997</v>
      </c>
      <c r="AF7" s="6">
        <v>316.43299999999999</v>
      </c>
      <c r="AG7" s="6">
        <v>50</v>
      </c>
      <c r="AH7" s="14">
        <v>0</v>
      </c>
      <c r="AI7" s="14" t="s">
        <v>381</v>
      </c>
    </row>
    <row r="8" spans="1:35">
      <c r="A8" s="14" t="s">
        <v>219</v>
      </c>
      <c r="B8" s="16" t="s">
        <v>13</v>
      </c>
      <c r="C8" s="16" t="s">
        <v>128</v>
      </c>
      <c r="D8" s="16">
        <v>7</v>
      </c>
      <c r="E8" s="16">
        <v>1455</v>
      </c>
      <c r="F8" s="16">
        <v>225.2</v>
      </c>
      <c r="G8" s="17">
        <f t="shared" si="0"/>
        <v>2.25119290015534E-2</v>
      </c>
      <c r="H8" s="19">
        <v>2105.0421999999999</v>
      </c>
      <c r="I8" s="18">
        <v>6065426.5</v>
      </c>
      <c r="J8" s="17">
        <v>13.872145</v>
      </c>
      <c r="K8" s="17">
        <f t="shared" si="1"/>
        <v>0.92519574724066866</v>
      </c>
      <c r="L8" s="17">
        <v>3.7639461000000001</v>
      </c>
      <c r="M8" s="18">
        <v>3971086.8</v>
      </c>
      <c r="N8" s="17">
        <f t="shared" si="2"/>
        <v>0.65470858479613925</v>
      </c>
      <c r="O8" s="17">
        <v>3.6051563999999998</v>
      </c>
      <c r="P8" s="18">
        <v>3503325.5</v>
      </c>
      <c r="Q8" s="17">
        <f t="shared" si="3"/>
        <v>0.57758930884744875</v>
      </c>
      <c r="R8" s="17">
        <v>2585.3310999999999</v>
      </c>
      <c r="S8" s="17">
        <f t="shared" si="4"/>
        <v>186.36851763011416</v>
      </c>
      <c r="T8" s="6">
        <v>4.0759999999999996</v>
      </c>
      <c r="U8" s="6">
        <v>8.6210000000000004</v>
      </c>
      <c r="V8" s="6">
        <v>13.7</v>
      </c>
      <c r="W8" s="7">
        <v>4.0759999999999996</v>
      </c>
      <c r="X8" s="7">
        <v>4.5449999999999999</v>
      </c>
      <c r="Y8" s="7">
        <v>5.0789999999999997</v>
      </c>
      <c r="Z8" s="6">
        <v>9.3049999999999997</v>
      </c>
      <c r="AA8" s="6">
        <v>0</v>
      </c>
      <c r="AB8" s="8">
        <v>4.3949999999999996</v>
      </c>
      <c r="AC8" s="8">
        <v>9.3049999999999997</v>
      </c>
      <c r="AD8" s="6">
        <v>1.631</v>
      </c>
      <c r="AE8" s="6">
        <v>6.3289999999999997</v>
      </c>
      <c r="AF8" s="6">
        <v>316.43299999999999</v>
      </c>
      <c r="AG8" s="6">
        <v>50</v>
      </c>
      <c r="AH8" s="14">
        <v>0</v>
      </c>
      <c r="AI8" s="14" t="s">
        <v>381</v>
      </c>
    </row>
    <row r="9" spans="1:35">
      <c r="A9" s="14" t="s">
        <v>220</v>
      </c>
      <c r="B9" s="16" t="s">
        <v>14</v>
      </c>
      <c r="C9" s="16" t="s">
        <v>129</v>
      </c>
      <c r="D9" s="16">
        <v>7</v>
      </c>
      <c r="E9" s="16">
        <v>1455</v>
      </c>
      <c r="F9" s="16">
        <v>225.2</v>
      </c>
      <c r="G9" s="17">
        <f t="shared" si="0"/>
        <v>2.25119290015534E-2</v>
      </c>
      <c r="H9" s="19">
        <v>2105.0421999999999</v>
      </c>
      <c r="I9" s="18">
        <v>6065432</v>
      </c>
      <c r="J9" s="17">
        <v>13.877370000000001</v>
      </c>
      <c r="K9" s="17">
        <f t="shared" si="1"/>
        <v>0.92554422599282515</v>
      </c>
      <c r="L9" s="17">
        <v>3.7949252000000002</v>
      </c>
      <c r="M9" s="18">
        <v>4074708.5</v>
      </c>
      <c r="N9" s="17">
        <f t="shared" si="2"/>
        <v>0.67179196799172758</v>
      </c>
      <c r="O9" s="17">
        <v>3.6254108</v>
      </c>
      <c r="P9" s="18">
        <v>3589048</v>
      </c>
      <c r="Q9" s="17">
        <f t="shared" si="3"/>
        <v>0.59172174380983911</v>
      </c>
      <c r="R9" s="17">
        <v>2448.3751999999999</v>
      </c>
      <c r="S9" s="17">
        <f t="shared" si="4"/>
        <v>176.42933783562734</v>
      </c>
      <c r="T9" s="6">
        <v>4.0759999999999996</v>
      </c>
      <c r="U9" s="6">
        <v>8.6210000000000004</v>
      </c>
      <c r="V9" s="6">
        <v>13.7</v>
      </c>
      <c r="W9" s="7">
        <v>4.0759999999999996</v>
      </c>
      <c r="X9" s="7">
        <v>4.5449999999999999</v>
      </c>
      <c r="Y9" s="7">
        <v>5.0789999999999997</v>
      </c>
      <c r="Z9" s="6">
        <v>7.3049999999999997</v>
      </c>
      <c r="AA9" s="6">
        <v>0</v>
      </c>
      <c r="AB9" s="8">
        <v>6.3949999999999996</v>
      </c>
      <c r="AC9" s="8">
        <v>7.3049999999999997</v>
      </c>
      <c r="AD9" s="6">
        <v>1.631</v>
      </c>
      <c r="AE9" s="6">
        <v>6.3289999999999997</v>
      </c>
      <c r="AF9" s="6">
        <v>316.43299999999999</v>
      </c>
      <c r="AG9" s="6">
        <v>50</v>
      </c>
      <c r="AH9" s="14">
        <v>0</v>
      </c>
      <c r="AI9" s="14" t="s">
        <v>381</v>
      </c>
    </row>
    <row r="10" spans="1:35">
      <c r="A10" s="14" t="s">
        <v>221</v>
      </c>
      <c r="B10" s="16" t="s">
        <v>15</v>
      </c>
      <c r="C10" s="16" t="s">
        <v>130</v>
      </c>
      <c r="D10" s="16">
        <v>7</v>
      </c>
      <c r="E10" s="16">
        <v>1455</v>
      </c>
      <c r="F10" s="16">
        <v>225.2</v>
      </c>
      <c r="G10" s="17">
        <f t="shared" si="0"/>
        <v>2.25119290015534E-2</v>
      </c>
      <c r="H10" s="19">
        <v>2105.0421999999999</v>
      </c>
      <c r="I10" s="18">
        <v>6065429.5</v>
      </c>
      <c r="J10" s="17">
        <v>13.874763</v>
      </c>
      <c r="K10" s="17">
        <f t="shared" si="1"/>
        <v>0.92537035343648599</v>
      </c>
      <c r="L10" s="17">
        <v>3.7779353000000002</v>
      </c>
      <c r="M10" s="18">
        <v>3972994</v>
      </c>
      <c r="N10" s="17">
        <f t="shared" si="2"/>
        <v>0.65502269872232466</v>
      </c>
      <c r="O10" s="17">
        <v>3.5926920999999998</v>
      </c>
      <c r="P10" s="18">
        <v>3458659.8</v>
      </c>
      <c r="Q10" s="17">
        <f t="shared" si="3"/>
        <v>0.57022504342025571</v>
      </c>
      <c r="R10" s="17">
        <v>2342.1149999999998</v>
      </c>
      <c r="S10" s="17">
        <f t="shared" si="4"/>
        <v>168.8039644352844</v>
      </c>
      <c r="T10" s="6">
        <v>4.0759999999999996</v>
      </c>
      <c r="U10" s="6">
        <v>8.6210000000000004</v>
      </c>
      <c r="V10" s="6">
        <v>13.7</v>
      </c>
      <c r="W10" s="7">
        <v>4.0759999999999996</v>
      </c>
      <c r="X10" s="7">
        <v>4.5449999999999999</v>
      </c>
      <c r="Y10" s="7">
        <v>5.0789999999999997</v>
      </c>
      <c r="Z10" s="6">
        <v>5.3049999999999997</v>
      </c>
      <c r="AA10" s="6">
        <v>0</v>
      </c>
      <c r="AB10" s="8">
        <v>8.3949999999999996</v>
      </c>
      <c r="AC10" s="8">
        <v>5.3049999999999997</v>
      </c>
      <c r="AD10" s="10" t="s">
        <v>47</v>
      </c>
      <c r="AE10" s="10" t="s">
        <v>48</v>
      </c>
      <c r="AF10" s="6">
        <v>316.43299999999999</v>
      </c>
      <c r="AG10" s="6">
        <v>50</v>
      </c>
      <c r="AH10" s="14">
        <v>0</v>
      </c>
      <c r="AI10" s="14" t="s">
        <v>381</v>
      </c>
    </row>
    <row r="11" spans="1:35">
      <c r="A11" s="14" t="s">
        <v>222</v>
      </c>
      <c r="B11" s="16" t="s">
        <v>16</v>
      </c>
      <c r="C11" s="16" t="s">
        <v>131</v>
      </c>
      <c r="D11" s="16">
        <v>7</v>
      </c>
      <c r="E11" s="16">
        <v>1455</v>
      </c>
      <c r="F11" s="16">
        <v>225.2</v>
      </c>
      <c r="G11" s="17">
        <f t="shared" si="0"/>
        <v>2.25119290015534E-2</v>
      </c>
      <c r="H11" s="19">
        <v>2105.0421999999999</v>
      </c>
      <c r="I11" s="18">
        <v>6065433</v>
      </c>
      <c r="J11" s="17">
        <v>13.893556999999999</v>
      </c>
      <c r="K11" s="17">
        <f t="shared" si="1"/>
        <v>0.92662380983228065</v>
      </c>
      <c r="L11" s="17">
        <v>3.7163208000000001</v>
      </c>
      <c r="M11" s="18">
        <v>3655944.5</v>
      </c>
      <c r="N11" s="17">
        <f t="shared" si="2"/>
        <v>0.60275078465131837</v>
      </c>
      <c r="O11" s="17">
        <v>3.5088716</v>
      </c>
      <c r="P11" s="18">
        <v>3109879.8</v>
      </c>
      <c r="Q11" s="17">
        <f t="shared" si="3"/>
        <v>0.5127218122762216</v>
      </c>
      <c r="R11" s="17">
        <v>2264.2271000000001</v>
      </c>
      <c r="S11" s="17">
        <f t="shared" si="4"/>
        <v>162.96957647346898</v>
      </c>
      <c r="T11" s="6">
        <v>4.0759999999999996</v>
      </c>
      <c r="U11" s="6">
        <v>8.6210000000000004</v>
      </c>
      <c r="V11" s="6">
        <v>13.7</v>
      </c>
      <c r="W11" s="7">
        <v>4.0759999999999996</v>
      </c>
      <c r="X11" s="7">
        <v>4.5449999999999999</v>
      </c>
      <c r="Y11" s="7">
        <v>5.0789999999999997</v>
      </c>
      <c r="Z11" s="6">
        <v>3.3050000000000002</v>
      </c>
      <c r="AA11" s="6">
        <v>0</v>
      </c>
      <c r="AB11" s="8">
        <v>10.395</v>
      </c>
      <c r="AC11" s="8">
        <v>3.3050000000000002</v>
      </c>
      <c r="AD11" s="6">
        <v>1.631</v>
      </c>
      <c r="AE11" s="6">
        <v>6.3289999999999997</v>
      </c>
      <c r="AF11" s="6">
        <v>316.43299999999999</v>
      </c>
      <c r="AG11" s="6">
        <v>50</v>
      </c>
      <c r="AH11" s="14">
        <v>0</v>
      </c>
      <c r="AI11" s="14" t="s">
        <v>381</v>
      </c>
    </row>
    <row r="12" spans="1:35">
      <c r="A12" s="14" t="s">
        <v>223</v>
      </c>
      <c r="B12" s="16" t="s">
        <v>17</v>
      </c>
      <c r="C12" s="16" t="s">
        <v>132</v>
      </c>
      <c r="D12" s="16">
        <v>7</v>
      </c>
      <c r="E12" s="16">
        <v>1455</v>
      </c>
      <c r="F12" s="16">
        <v>225.2</v>
      </c>
      <c r="G12" s="17">
        <f t="shared" si="0"/>
        <v>2.25119290015534E-2</v>
      </c>
      <c r="H12" s="19">
        <v>2105.0421999999999</v>
      </c>
      <c r="I12" s="18">
        <v>6065432.5</v>
      </c>
      <c r="J12" s="17">
        <v>13.897481000000001</v>
      </c>
      <c r="K12" s="17">
        <f t="shared" si="1"/>
        <v>0.9268855190425126</v>
      </c>
      <c r="L12" s="17">
        <v>3.5586313999999999</v>
      </c>
      <c r="M12" s="18">
        <v>3114833.5</v>
      </c>
      <c r="N12" s="17">
        <f t="shared" si="2"/>
        <v>0.51353856464481307</v>
      </c>
      <c r="O12" s="17">
        <v>3.3221580999999998</v>
      </c>
      <c r="P12" s="18">
        <v>2524002.5</v>
      </c>
      <c r="Q12" s="17">
        <f t="shared" si="3"/>
        <v>0.41612902295096021</v>
      </c>
      <c r="R12" s="17">
        <v>2210.6482000000001</v>
      </c>
      <c r="S12" s="17">
        <f t="shared" si="4"/>
        <v>159.06826568066543</v>
      </c>
      <c r="T12" s="6">
        <v>4.0759999999999996</v>
      </c>
      <c r="U12" s="6">
        <v>8.6210000000000004</v>
      </c>
      <c r="V12" s="6">
        <v>13.7</v>
      </c>
      <c r="W12" s="7">
        <v>4.0759999999999996</v>
      </c>
      <c r="X12" s="7">
        <v>4.5449999999999999</v>
      </c>
      <c r="Y12" s="7">
        <v>5.0789999999999997</v>
      </c>
      <c r="Z12" s="6">
        <v>0</v>
      </c>
      <c r="AA12" s="6">
        <v>0</v>
      </c>
      <c r="AB12" s="8">
        <v>13.7</v>
      </c>
      <c r="AC12" s="8">
        <v>0</v>
      </c>
      <c r="AD12" s="6">
        <v>1.631</v>
      </c>
      <c r="AE12" s="6">
        <v>6.3289999999999997</v>
      </c>
      <c r="AF12" s="6">
        <v>316.43299999999999</v>
      </c>
      <c r="AG12" s="6">
        <v>50</v>
      </c>
      <c r="AH12" s="14">
        <v>0</v>
      </c>
      <c r="AI12" s="14" t="s">
        <v>381</v>
      </c>
    </row>
    <row r="13" spans="1:35">
      <c r="A13" s="14" t="s">
        <v>224</v>
      </c>
      <c r="B13" s="16" t="s">
        <v>18</v>
      </c>
      <c r="C13" s="16" t="s">
        <v>133</v>
      </c>
      <c r="D13" s="16">
        <v>7</v>
      </c>
      <c r="E13" s="16">
        <v>1455</v>
      </c>
      <c r="F13" s="16">
        <v>225.2</v>
      </c>
      <c r="G13" s="17">
        <f t="shared" si="0"/>
        <v>2.25119290015534E-2</v>
      </c>
      <c r="H13" s="19">
        <v>2105.0421999999999</v>
      </c>
      <c r="I13" s="18">
        <v>6065431.5</v>
      </c>
      <c r="J13" s="17">
        <v>13.878482</v>
      </c>
      <c r="K13" s="17">
        <f t="shared" si="1"/>
        <v>0.92561839027462367</v>
      </c>
      <c r="L13" s="17">
        <v>3.7880402000000002</v>
      </c>
      <c r="M13" s="18">
        <v>4051754.5</v>
      </c>
      <c r="N13" s="17">
        <f t="shared" si="2"/>
        <v>0.66800762649780154</v>
      </c>
      <c r="O13" s="17">
        <v>3.6189665999999998</v>
      </c>
      <c r="P13" s="18">
        <v>3568934.5</v>
      </c>
      <c r="Q13" s="17">
        <f t="shared" si="3"/>
        <v>0.58840570534841585</v>
      </c>
      <c r="R13" s="17">
        <v>2455.5839999999998</v>
      </c>
      <c r="S13" s="17">
        <f t="shared" si="4"/>
        <v>176.93462440632916</v>
      </c>
      <c r="T13" s="6">
        <v>4.0759999999999996</v>
      </c>
      <c r="U13" s="6">
        <v>9.6210000000000004</v>
      </c>
      <c r="V13" s="6">
        <v>13.7</v>
      </c>
      <c r="W13" s="7">
        <v>4.0759999999999996</v>
      </c>
      <c r="X13" s="7">
        <v>5.5449999999999999</v>
      </c>
      <c r="Y13" s="7">
        <v>4.0789999999999997</v>
      </c>
      <c r="Z13" s="6">
        <v>7.3049999999999997</v>
      </c>
      <c r="AA13" s="6">
        <v>0</v>
      </c>
      <c r="AB13" s="8">
        <v>6.3949999999999996</v>
      </c>
      <c r="AC13" s="8">
        <v>7.3049999999999997</v>
      </c>
      <c r="AD13" s="10" t="s">
        <v>49</v>
      </c>
      <c r="AE13" s="10" t="s">
        <v>48</v>
      </c>
      <c r="AF13" s="6">
        <v>316.43299999999999</v>
      </c>
      <c r="AG13" s="6">
        <v>50</v>
      </c>
      <c r="AH13" s="14">
        <v>0</v>
      </c>
      <c r="AI13" s="14" t="s">
        <v>381</v>
      </c>
    </row>
    <row r="14" spans="1:35">
      <c r="A14" s="14" t="s">
        <v>225</v>
      </c>
      <c r="B14" s="16" t="s">
        <v>19</v>
      </c>
      <c r="C14" s="16" t="s">
        <v>134</v>
      </c>
      <c r="D14" s="16">
        <v>7</v>
      </c>
      <c r="E14" s="16">
        <v>1455</v>
      </c>
      <c r="F14" s="16">
        <v>225.2</v>
      </c>
      <c r="G14" s="17">
        <f t="shared" si="0"/>
        <v>2.25119290015534E-2</v>
      </c>
      <c r="H14" s="19">
        <v>2105.0421999999999</v>
      </c>
      <c r="I14" s="18">
        <v>6065432</v>
      </c>
      <c r="J14" s="17">
        <v>13.909166000000001</v>
      </c>
      <c r="K14" s="17">
        <f t="shared" si="1"/>
        <v>0.92766484425188056</v>
      </c>
      <c r="L14" s="17">
        <v>3.7721691000000002</v>
      </c>
      <c r="M14" s="18">
        <v>3986016</v>
      </c>
      <c r="N14" s="17">
        <f t="shared" si="2"/>
        <v>0.65716934919062653</v>
      </c>
      <c r="O14" s="17">
        <v>3.6016368999999999</v>
      </c>
      <c r="P14" s="18">
        <v>3505679.3</v>
      </c>
      <c r="Q14" s="17">
        <f t="shared" si="3"/>
        <v>0.57797685309142033</v>
      </c>
      <c r="R14" s="17">
        <v>2471.1704</v>
      </c>
      <c r="S14" s="17">
        <f t="shared" si="4"/>
        <v>177.66488659348806</v>
      </c>
      <c r="T14" s="6">
        <v>4.0759999999999996</v>
      </c>
      <c r="U14" s="6">
        <v>10.621</v>
      </c>
      <c r="V14" s="6">
        <v>13.7</v>
      </c>
      <c r="W14" s="7">
        <v>4.0759999999999996</v>
      </c>
      <c r="X14" s="7">
        <v>6.5449999999999999</v>
      </c>
      <c r="Y14" s="7">
        <v>3.0790000000000002</v>
      </c>
      <c r="Z14" s="6">
        <v>7.3049999999999997</v>
      </c>
      <c r="AA14" s="6">
        <v>0</v>
      </c>
      <c r="AB14" s="8">
        <v>6.3949999999999996</v>
      </c>
      <c r="AC14" s="8">
        <v>7.3049999999999997</v>
      </c>
      <c r="AD14" s="6">
        <v>1.6519999999999999</v>
      </c>
      <c r="AE14" s="6">
        <v>6.3289999999999997</v>
      </c>
      <c r="AF14" s="6">
        <v>316.43299999999999</v>
      </c>
      <c r="AG14" s="6">
        <v>50</v>
      </c>
      <c r="AH14" s="14">
        <v>0</v>
      </c>
      <c r="AI14" s="14" t="s">
        <v>381</v>
      </c>
    </row>
    <row r="15" spans="1:35">
      <c r="A15" s="14" t="s">
        <v>226</v>
      </c>
      <c r="B15" s="16" t="s">
        <v>20</v>
      </c>
      <c r="C15" s="16" t="s">
        <v>135</v>
      </c>
      <c r="D15" s="16">
        <v>7</v>
      </c>
      <c r="E15" s="16">
        <v>1455</v>
      </c>
      <c r="F15" s="16">
        <v>225.2</v>
      </c>
      <c r="G15" s="17">
        <f t="shared" si="0"/>
        <v>2.25119290015534E-2</v>
      </c>
      <c r="H15" s="19">
        <v>2105.0421999999999</v>
      </c>
      <c r="I15" s="18">
        <v>6065425.5</v>
      </c>
      <c r="J15" s="17">
        <v>13.858832</v>
      </c>
      <c r="K15" s="17">
        <f t="shared" si="1"/>
        <v>0.92430784338852356</v>
      </c>
      <c r="L15" s="17">
        <v>3.7947978999999998</v>
      </c>
      <c r="M15" s="18">
        <v>4038991.5</v>
      </c>
      <c r="N15" s="17">
        <f t="shared" si="2"/>
        <v>0.66590406559276016</v>
      </c>
      <c r="O15" s="17">
        <v>3.6176252</v>
      </c>
      <c r="P15" s="18">
        <v>3548555.8</v>
      </c>
      <c r="Q15" s="17">
        <f t="shared" si="3"/>
        <v>0.58504647365629991</v>
      </c>
      <c r="R15" s="17">
        <v>2457.7419</v>
      </c>
      <c r="S15" s="17">
        <f t="shared" si="4"/>
        <v>177.34120018194895</v>
      </c>
      <c r="T15" s="6">
        <v>5.0759999999999996</v>
      </c>
      <c r="U15" s="6">
        <v>8.6210000000000004</v>
      </c>
      <c r="V15" s="6">
        <v>13.7</v>
      </c>
      <c r="W15" s="7">
        <v>5.0759999999999996</v>
      </c>
      <c r="X15" s="7">
        <v>3.5449999999999999</v>
      </c>
      <c r="Y15" s="7">
        <v>5.0789999999999997</v>
      </c>
      <c r="Z15" s="6">
        <v>7.3049999999999997</v>
      </c>
      <c r="AA15" s="6">
        <v>0</v>
      </c>
      <c r="AB15" s="8">
        <v>6.3949999999999996</v>
      </c>
      <c r="AC15" s="8">
        <v>7.3049999999999997</v>
      </c>
      <c r="AD15" s="6">
        <v>1.639</v>
      </c>
      <c r="AE15" s="6">
        <v>6.3289999999999997</v>
      </c>
      <c r="AF15" s="6">
        <v>316.43299999999999</v>
      </c>
      <c r="AG15" s="6">
        <v>50</v>
      </c>
      <c r="AH15" s="14">
        <v>0</v>
      </c>
      <c r="AI15" s="14" t="s">
        <v>381</v>
      </c>
    </row>
    <row r="16" spans="1:35">
      <c r="A16" s="14" t="s">
        <v>227</v>
      </c>
      <c r="B16" s="16" t="s">
        <v>21</v>
      </c>
      <c r="C16" s="16" t="s">
        <v>136</v>
      </c>
      <c r="D16" s="16">
        <v>7</v>
      </c>
      <c r="E16" s="16">
        <v>1455</v>
      </c>
      <c r="F16" s="16">
        <v>225.2</v>
      </c>
      <c r="G16" s="17">
        <f t="shared" si="0"/>
        <v>2.25119290015534E-2</v>
      </c>
      <c r="H16" s="19">
        <v>2105.0421999999999</v>
      </c>
      <c r="I16" s="18">
        <v>6065432</v>
      </c>
      <c r="J16" s="17">
        <v>13.861055</v>
      </c>
      <c r="K16" s="17">
        <f t="shared" si="1"/>
        <v>0.9244561052576229</v>
      </c>
      <c r="L16" s="17">
        <v>3.7868664000000001</v>
      </c>
      <c r="M16" s="18">
        <v>4027448</v>
      </c>
      <c r="N16" s="17">
        <f t="shared" si="2"/>
        <v>0.66400018992876353</v>
      </c>
      <c r="O16" s="17">
        <v>3.6181576</v>
      </c>
      <c r="P16" s="18">
        <v>3550057</v>
      </c>
      <c r="Q16" s="17">
        <f t="shared" si="3"/>
        <v>0.58529334761316254</v>
      </c>
      <c r="R16" s="17">
        <v>2458.2952</v>
      </c>
      <c r="S16" s="17">
        <f t="shared" si="4"/>
        <v>177.35267625732672</v>
      </c>
      <c r="T16" s="6">
        <v>5.0759999999999996</v>
      </c>
      <c r="U16" s="6">
        <v>9.6210000000000004</v>
      </c>
      <c r="V16" s="6">
        <v>13.7</v>
      </c>
      <c r="W16" s="7">
        <v>5.0759999999999996</v>
      </c>
      <c r="X16" s="7">
        <v>4.5449999999999999</v>
      </c>
      <c r="Y16" s="7">
        <v>4.0789999999999997</v>
      </c>
      <c r="Z16" s="6">
        <v>7.3049999999999997</v>
      </c>
      <c r="AA16" s="6">
        <v>0</v>
      </c>
      <c r="AB16" s="8">
        <v>6.3949999999999996</v>
      </c>
      <c r="AC16" s="8">
        <v>7.3049999999999997</v>
      </c>
      <c r="AD16" s="6">
        <v>1.639</v>
      </c>
      <c r="AE16" s="6">
        <v>6.3289999999999997</v>
      </c>
      <c r="AF16" s="6">
        <v>316.43299999999999</v>
      </c>
      <c r="AG16" s="6">
        <v>50</v>
      </c>
      <c r="AH16" s="14">
        <v>0</v>
      </c>
      <c r="AI16" s="14" t="s">
        <v>381</v>
      </c>
    </row>
    <row r="17" spans="1:35">
      <c r="A17" s="14" t="s">
        <v>228</v>
      </c>
      <c r="B17" s="16" t="s">
        <v>22</v>
      </c>
      <c r="C17" s="16" t="s">
        <v>137</v>
      </c>
      <c r="D17" s="16">
        <v>7</v>
      </c>
      <c r="E17" s="16">
        <v>1455</v>
      </c>
      <c r="F17" s="16">
        <v>225.2</v>
      </c>
      <c r="G17" s="17">
        <f t="shared" si="0"/>
        <v>2.25119290015534E-2</v>
      </c>
      <c r="H17" s="19">
        <v>2105.0421999999999</v>
      </c>
      <c r="I17" s="18">
        <v>6065431.5</v>
      </c>
      <c r="J17" s="17">
        <v>13.879598</v>
      </c>
      <c r="K17" s="17">
        <f t="shared" si="1"/>
        <v>0.92569282133441444</v>
      </c>
      <c r="L17" s="17">
        <v>3.7640779000000002</v>
      </c>
      <c r="M17" s="18">
        <v>3922466.3</v>
      </c>
      <c r="N17" s="17">
        <f t="shared" si="2"/>
        <v>0.64669204491057231</v>
      </c>
      <c r="O17" s="17">
        <v>3.5945076999999999</v>
      </c>
      <c r="P17" s="18">
        <v>3456799.8</v>
      </c>
      <c r="Q17" s="17">
        <f t="shared" si="3"/>
        <v>0.56991819955431033</v>
      </c>
      <c r="R17" s="17">
        <v>2482.5962</v>
      </c>
      <c r="S17" s="17">
        <f t="shared" si="4"/>
        <v>178.86657812423675</v>
      </c>
      <c r="T17" s="6">
        <v>6.0759999999999996</v>
      </c>
      <c r="U17" s="6">
        <v>8.6210000000000004</v>
      </c>
      <c r="V17" s="6">
        <v>13.7</v>
      </c>
      <c r="W17" s="7">
        <v>6.0759999999999996</v>
      </c>
      <c r="X17" s="7">
        <v>2.5449999999999999</v>
      </c>
      <c r="Y17" s="7">
        <v>5.0789999999999997</v>
      </c>
      <c r="Z17" s="6">
        <v>7.3049999999999997</v>
      </c>
      <c r="AA17" s="6">
        <v>0</v>
      </c>
      <c r="AB17" s="8">
        <v>6.3949999999999996</v>
      </c>
      <c r="AC17" s="8">
        <v>7.3049999999999997</v>
      </c>
      <c r="AD17" s="10" t="s">
        <v>50</v>
      </c>
      <c r="AE17" s="10">
        <v>6.3289999999999997</v>
      </c>
      <c r="AF17" s="6">
        <v>316.43299999999999</v>
      </c>
      <c r="AG17" s="6">
        <v>50</v>
      </c>
      <c r="AH17" s="14">
        <v>0</v>
      </c>
      <c r="AI17" s="14" t="s">
        <v>381</v>
      </c>
    </row>
    <row r="18" spans="1:35">
      <c r="A18" s="14" t="s">
        <v>229</v>
      </c>
      <c r="B18" s="16" t="s">
        <v>23</v>
      </c>
      <c r="C18" s="16" t="s">
        <v>138</v>
      </c>
      <c r="D18" s="16">
        <v>7</v>
      </c>
      <c r="E18" s="16">
        <v>1455</v>
      </c>
      <c r="F18" s="16">
        <v>225.2</v>
      </c>
      <c r="G18" s="17">
        <f t="shared" si="0"/>
        <v>2.25119290015534E-2</v>
      </c>
      <c r="H18" s="19">
        <v>2105.0421999999999</v>
      </c>
      <c r="I18" s="18">
        <v>6065433</v>
      </c>
      <c r="J18" s="17">
        <v>13.865065</v>
      </c>
      <c r="K18" s="17">
        <f t="shared" si="1"/>
        <v>0.92472355019468444</v>
      </c>
      <c r="L18" s="17">
        <v>3.7740467</v>
      </c>
      <c r="M18" s="18">
        <v>3940408.3</v>
      </c>
      <c r="N18" s="17">
        <f t="shared" si="2"/>
        <v>0.64964995903837364</v>
      </c>
      <c r="O18" s="17">
        <v>3.5965824</v>
      </c>
      <c r="P18" s="18">
        <v>3463573</v>
      </c>
      <c r="Q18" s="17">
        <f t="shared" si="3"/>
        <v>0.57103474723074177</v>
      </c>
      <c r="R18" s="17">
        <v>2482.1037999999999</v>
      </c>
      <c r="S18" s="17">
        <f t="shared" si="4"/>
        <v>179.01854769523257</v>
      </c>
      <c r="T18" s="6">
        <v>6.0759999999999996</v>
      </c>
      <c r="U18" s="6">
        <v>10.621</v>
      </c>
      <c r="V18" s="6">
        <v>13.7</v>
      </c>
      <c r="W18" s="7">
        <v>6.0759999999999996</v>
      </c>
      <c r="X18" s="7">
        <v>4.5449999999999999</v>
      </c>
      <c r="Y18" s="7">
        <v>3.0790000000000002</v>
      </c>
      <c r="Z18" s="6">
        <v>7.3049999999999997</v>
      </c>
      <c r="AA18" s="6">
        <v>0</v>
      </c>
      <c r="AB18" s="8">
        <v>6.3949999999999996</v>
      </c>
      <c r="AC18" s="8">
        <v>7.3049999999999997</v>
      </c>
      <c r="AD18" s="6">
        <v>1.659</v>
      </c>
      <c r="AE18" s="6">
        <v>6.3289999999999997</v>
      </c>
      <c r="AF18" s="6">
        <v>316.43299999999999</v>
      </c>
      <c r="AG18" s="6">
        <v>50</v>
      </c>
      <c r="AH18" s="14">
        <v>0</v>
      </c>
      <c r="AI18" s="14" t="s">
        <v>381</v>
      </c>
    </row>
    <row r="19" spans="1:35">
      <c r="A19" s="14" t="s">
        <v>230</v>
      </c>
      <c r="B19" s="16" t="s">
        <v>25</v>
      </c>
      <c r="C19" s="16" t="s">
        <v>105</v>
      </c>
      <c r="D19" s="16">
        <v>6</v>
      </c>
      <c r="E19" s="16">
        <v>1982</v>
      </c>
      <c r="F19" s="16">
        <v>223.2</v>
      </c>
      <c r="G19" s="17">
        <f t="shared" si="0"/>
        <v>3.0940516778439675E-2</v>
      </c>
      <c r="H19" s="19">
        <v>1796.2777000000001</v>
      </c>
      <c r="I19" s="18">
        <v>3146530</v>
      </c>
      <c r="J19" s="17">
        <v>13.687566</v>
      </c>
      <c r="K19" s="17">
        <f t="shared" si="1"/>
        <v>0.77837469756055921</v>
      </c>
      <c r="L19" s="17">
        <v>3.3459473000000002</v>
      </c>
      <c r="M19" s="18">
        <v>2185016</v>
      </c>
      <c r="N19" s="17">
        <f t="shared" si="2"/>
        <v>0.69442083819318423</v>
      </c>
      <c r="O19" s="17">
        <v>3.1831024000000001</v>
      </c>
      <c r="P19" s="18">
        <v>1918726.8</v>
      </c>
      <c r="Q19" s="17">
        <f t="shared" si="3"/>
        <v>0.60979135746361868</v>
      </c>
      <c r="R19" s="17">
        <v>2734.9513999999999</v>
      </c>
      <c r="S19" s="17">
        <f t="shared" si="4"/>
        <v>199.81283743216287</v>
      </c>
      <c r="T19" s="6">
        <v>2.0760000000000001</v>
      </c>
      <c r="U19" s="6">
        <v>6.6210000000000004</v>
      </c>
      <c r="V19" s="6">
        <v>13.7</v>
      </c>
      <c r="W19" s="7">
        <v>2.0760000000000001</v>
      </c>
      <c r="X19" s="7">
        <v>4.5449999999999999</v>
      </c>
      <c r="Y19" s="7">
        <v>7.0789999999999997</v>
      </c>
      <c r="Z19" s="6">
        <v>7.3049999999999997</v>
      </c>
      <c r="AA19" s="6">
        <v>0</v>
      </c>
      <c r="AB19" s="8">
        <v>6.3949999999999996</v>
      </c>
      <c r="AC19" s="8">
        <v>7.3049999999999997</v>
      </c>
      <c r="AD19" s="10">
        <v>1.6519999999999999</v>
      </c>
      <c r="AE19" s="6">
        <v>6.3289999999999997</v>
      </c>
      <c r="AF19" s="6">
        <v>316.43299999999999</v>
      </c>
      <c r="AG19" s="6">
        <v>50</v>
      </c>
      <c r="AH19" s="14">
        <v>0</v>
      </c>
      <c r="AI19" s="14" t="s">
        <v>383</v>
      </c>
    </row>
    <row r="20" spans="1:35">
      <c r="A20" s="14" t="s">
        <v>231</v>
      </c>
      <c r="B20" s="16" t="s">
        <v>6</v>
      </c>
      <c r="C20" s="16" t="s">
        <v>106</v>
      </c>
      <c r="D20" s="16">
        <v>6</v>
      </c>
      <c r="E20" s="16">
        <v>1982</v>
      </c>
      <c r="F20" s="16">
        <v>223.2</v>
      </c>
      <c r="G20" s="17">
        <f t="shared" si="0"/>
        <v>3.0940516778439675E-2</v>
      </c>
      <c r="H20" s="19">
        <v>1796.2722000000001</v>
      </c>
      <c r="I20" s="18">
        <v>3146530</v>
      </c>
      <c r="J20" s="17">
        <v>13.726455</v>
      </c>
      <c r="K20" s="17">
        <f t="shared" si="1"/>
        <v>0.78058859942697956</v>
      </c>
      <c r="L20" s="17">
        <v>3.3413978000000002</v>
      </c>
      <c r="M20" s="18">
        <v>2180616.5</v>
      </c>
      <c r="N20" s="17">
        <f t="shared" si="2"/>
        <v>0.69302263127953656</v>
      </c>
      <c r="O20" s="17">
        <v>3.1796454999999999</v>
      </c>
      <c r="P20" s="18">
        <v>1916674.1</v>
      </c>
      <c r="Q20" s="17">
        <f t="shared" si="3"/>
        <v>0.60913898802808175</v>
      </c>
      <c r="R20" s="17">
        <v>2750.3283999999999</v>
      </c>
      <c r="S20" s="17">
        <f t="shared" si="4"/>
        <v>200.3669847750202</v>
      </c>
      <c r="T20" s="6">
        <v>2.0760000000000001</v>
      </c>
      <c r="U20" s="6">
        <v>8.6210000000000004</v>
      </c>
      <c r="V20" s="6">
        <v>13.7</v>
      </c>
      <c r="W20" s="7">
        <v>2.0760000000000001</v>
      </c>
      <c r="X20" s="7">
        <v>6.5449999999999999</v>
      </c>
      <c r="Y20" s="7">
        <v>5.0789999999999997</v>
      </c>
      <c r="Z20" s="6">
        <v>7.3049999999999997</v>
      </c>
      <c r="AA20" s="6">
        <v>0</v>
      </c>
      <c r="AB20" s="8">
        <v>6.3949999999999996</v>
      </c>
      <c r="AC20" s="8">
        <v>7.3049999999999997</v>
      </c>
      <c r="AD20" s="10">
        <v>1.659</v>
      </c>
      <c r="AE20" s="6">
        <v>6.3289999999999997</v>
      </c>
      <c r="AF20" s="6">
        <v>316.43299999999999</v>
      </c>
      <c r="AG20" s="6">
        <v>50</v>
      </c>
      <c r="AH20" s="14">
        <v>0</v>
      </c>
      <c r="AI20" s="14" t="s">
        <v>382</v>
      </c>
    </row>
    <row r="21" spans="1:35">
      <c r="A21" s="14" t="s">
        <v>232</v>
      </c>
      <c r="B21" s="16" t="s">
        <v>7</v>
      </c>
      <c r="C21" s="16" t="s">
        <v>107</v>
      </c>
      <c r="D21" s="16">
        <v>6</v>
      </c>
      <c r="E21" s="16">
        <v>1982</v>
      </c>
      <c r="F21" s="16">
        <v>223.2</v>
      </c>
      <c r="G21" s="17">
        <f t="shared" si="0"/>
        <v>3.0940516778439675E-2</v>
      </c>
      <c r="H21" s="19">
        <v>1796.2809</v>
      </c>
      <c r="I21" s="18">
        <v>3146530</v>
      </c>
      <c r="J21" s="17">
        <v>13.648032000000001</v>
      </c>
      <c r="K21" s="17">
        <f t="shared" si="1"/>
        <v>0.77612512373337272</v>
      </c>
      <c r="L21" s="17">
        <v>3.3673517999999998</v>
      </c>
      <c r="M21" s="18">
        <v>2215024</v>
      </c>
      <c r="N21" s="17">
        <f t="shared" si="2"/>
        <v>0.70395769307777134</v>
      </c>
      <c r="O21" s="17">
        <v>3.2021399000000002</v>
      </c>
      <c r="P21" s="18">
        <v>1949267.8</v>
      </c>
      <c r="Q21" s="17">
        <f t="shared" si="3"/>
        <v>0.61949760529853526</v>
      </c>
      <c r="R21" s="17">
        <v>2717.7393000000002</v>
      </c>
      <c r="S21" s="17">
        <f t="shared" si="4"/>
        <v>199.13049002229772</v>
      </c>
      <c r="T21" s="6">
        <v>3.0760000000000001</v>
      </c>
      <c r="U21" s="6">
        <v>7.6210000000000004</v>
      </c>
      <c r="V21" s="6">
        <v>13.7</v>
      </c>
      <c r="W21" s="7">
        <v>3.0760000000000001</v>
      </c>
      <c r="X21" s="7">
        <v>4.5449999999999999</v>
      </c>
      <c r="Y21" s="7">
        <v>6.0789999999999997</v>
      </c>
      <c r="Z21" s="6">
        <v>7.3049999999999997</v>
      </c>
      <c r="AA21" s="6">
        <v>0</v>
      </c>
      <c r="AB21" s="8">
        <v>6.3949999999999996</v>
      </c>
      <c r="AC21" s="8">
        <v>7.3049999999999997</v>
      </c>
      <c r="AD21" s="10">
        <v>1.635</v>
      </c>
      <c r="AE21" s="6">
        <v>6.3289999999999997</v>
      </c>
      <c r="AF21" s="6">
        <v>316.43299999999999</v>
      </c>
      <c r="AG21" s="6">
        <v>50</v>
      </c>
      <c r="AH21" s="14">
        <v>0</v>
      </c>
      <c r="AI21" s="14" t="s">
        <v>382</v>
      </c>
    </row>
    <row r="22" spans="1:35">
      <c r="A22" s="14" t="s">
        <v>233</v>
      </c>
      <c r="B22" s="16" t="s">
        <v>10</v>
      </c>
      <c r="C22" s="16" t="s">
        <v>108</v>
      </c>
      <c r="D22" s="16">
        <v>6</v>
      </c>
      <c r="E22" s="16">
        <v>1982</v>
      </c>
      <c r="F22" s="16">
        <v>223.2</v>
      </c>
      <c r="G22" s="17">
        <f t="shared" si="0"/>
        <v>3.0940516778439675E-2</v>
      </c>
      <c r="H22" s="19">
        <v>1796.2792999999999</v>
      </c>
      <c r="I22" s="18">
        <v>3146530</v>
      </c>
      <c r="J22" s="17">
        <v>13.652532000000001</v>
      </c>
      <c r="K22" s="17">
        <f t="shared" si="1"/>
        <v>0.77638171759963859</v>
      </c>
      <c r="L22" s="17">
        <v>3.3663313000000001</v>
      </c>
      <c r="M22" s="18">
        <v>2218842.2999999998</v>
      </c>
      <c r="N22" s="17">
        <f t="shared" si="2"/>
        <v>0.70517118857916494</v>
      </c>
      <c r="O22" s="17">
        <v>3.2004187000000002</v>
      </c>
      <c r="P22" s="18">
        <v>1946625.9</v>
      </c>
      <c r="Q22" s="17">
        <f t="shared" si="3"/>
        <v>0.61865798196743715</v>
      </c>
      <c r="R22" s="17">
        <v>2723.2827000000002</v>
      </c>
      <c r="S22" s="17">
        <f t="shared" si="4"/>
        <v>199.4708893559085</v>
      </c>
      <c r="T22" s="6">
        <v>3.0760000000000001</v>
      </c>
      <c r="U22" s="6">
        <v>8.6210000000000004</v>
      </c>
      <c r="V22" s="6">
        <v>13.7</v>
      </c>
      <c r="W22" s="7">
        <v>3.0760000000000001</v>
      </c>
      <c r="X22" s="7">
        <v>5.5449999999999999</v>
      </c>
      <c r="Y22" s="7">
        <v>5.0789999999999997</v>
      </c>
      <c r="Z22" s="6">
        <v>7.3049999999999997</v>
      </c>
      <c r="AA22" s="6">
        <v>0</v>
      </c>
      <c r="AB22" s="8">
        <v>6.3949999999999996</v>
      </c>
      <c r="AC22" s="8">
        <v>7.3049999999999997</v>
      </c>
      <c r="AD22" s="10">
        <v>1.637</v>
      </c>
      <c r="AE22" s="6">
        <v>6.3289999999999997</v>
      </c>
      <c r="AF22" s="6">
        <v>316.43299999999999</v>
      </c>
      <c r="AG22" s="6">
        <v>50</v>
      </c>
      <c r="AH22" s="14">
        <v>0</v>
      </c>
      <c r="AI22" s="14" t="s">
        <v>406</v>
      </c>
    </row>
    <row r="23" spans="1:35">
      <c r="A23" s="14" t="s">
        <v>234</v>
      </c>
      <c r="B23" s="16" t="s">
        <v>11</v>
      </c>
      <c r="C23" s="16" t="s">
        <v>109</v>
      </c>
      <c r="D23" s="16">
        <v>6</v>
      </c>
      <c r="E23" s="16">
        <v>1982</v>
      </c>
      <c r="F23" s="16">
        <v>223.2</v>
      </c>
      <c r="G23" s="17">
        <f t="shared" si="0"/>
        <v>3.0940516778439675E-2</v>
      </c>
      <c r="H23" s="19">
        <v>1796.2874999999999</v>
      </c>
      <c r="I23" s="18">
        <v>3146530</v>
      </c>
      <c r="J23" s="17">
        <v>13.718116</v>
      </c>
      <c r="K23" s="17">
        <f t="shared" si="1"/>
        <v>0.78010773702012015</v>
      </c>
      <c r="L23" s="17">
        <v>3.3506385999999999</v>
      </c>
      <c r="M23" s="18">
        <v>2190462.5</v>
      </c>
      <c r="N23" s="17">
        <f t="shared" si="2"/>
        <v>0.69615179260963667</v>
      </c>
      <c r="O23" s="17">
        <v>3.1892526000000001</v>
      </c>
      <c r="P23" s="18">
        <v>1926177.1</v>
      </c>
      <c r="Q23" s="17">
        <f t="shared" si="3"/>
        <v>0.61215914038639396</v>
      </c>
      <c r="R23" s="17">
        <v>2736.7849000000001</v>
      </c>
      <c r="S23" s="17">
        <f t="shared" si="4"/>
        <v>199.50151318154766</v>
      </c>
      <c r="T23" s="6">
        <v>4.0759999999999996</v>
      </c>
      <c r="U23" s="6">
        <v>6.6210000000000004</v>
      </c>
      <c r="V23" s="6">
        <v>13.7</v>
      </c>
      <c r="W23" s="7">
        <v>4.0759999999999996</v>
      </c>
      <c r="X23" s="7">
        <v>2.5449999999999999</v>
      </c>
      <c r="Y23" s="7">
        <v>7.0789999999999997</v>
      </c>
      <c r="Z23" s="6">
        <v>7.3049999999999997</v>
      </c>
      <c r="AA23" s="6">
        <v>0</v>
      </c>
      <c r="AB23" s="8">
        <v>6.3949999999999996</v>
      </c>
      <c r="AC23" s="8">
        <v>7.3049999999999997</v>
      </c>
      <c r="AD23" s="10" t="s">
        <v>46</v>
      </c>
      <c r="AE23" s="6">
        <v>6.3289999999999997</v>
      </c>
      <c r="AF23" s="6">
        <v>316.43299999999999</v>
      </c>
      <c r="AG23" s="6">
        <v>50</v>
      </c>
      <c r="AH23" s="14">
        <v>0</v>
      </c>
      <c r="AI23" s="14" t="s">
        <v>382</v>
      </c>
    </row>
    <row r="24" spans="1:35">
      <c r="A24" s="14" t="s">
        <v>235</v>
      </c>
      <c r="B24" s="16" t="s">
        <v>12</v>
      </c>
      <c r="C24" s="16" t="s">
        <v>110</v>
      </c>
      <c r="D24" s="16">
        <v>6</v>
      </c>
      <c r="E24" s="16">
        <v>1982</v>
      </c>
      <c r="F24" s="16">
        <v>223.2</v>
      </c>
      <c r="G24" s="17">
        <f t="shared" si="0"/>
        <v>3.0940516778439675E-2</v>
      </c>
      <c r="H24" s="19">
        <v>1796.2876000000001</v>
      </c>
      <c r="I24" s="18">
        <v>3146530</v>
      </c>
      <c r="J24" s="17">
        <v>13.657830000000001</v>
      </c>
      <c r="K24" s="17">
        <f t="shared" si="1"/>
        <v>0.7766794114265495</v>
      </c>
      <c r="L24" s="17">
        <v>3.3692981999999998</v>
      </c>
      <c r="M24" s="18">
        <v>2218595.7999999998</v>
      </c>
      <c r="N24" s="17">
        <f t="shared" si="2"/>
        <v>0.70509284831226771</v>
      </c>
      <c r="O24" s="17">
        <v>3.2036492999999999</v>
      </c>
      <c r="P24" s="18">
        <v>1949286.9</v>
      </c>
      <c r="Q24" s="17">
        <f t="shared" si="3"/>
        <v>0.61950367547743068</v>
      </c>
      <c r="R24" s="17">
        <v>2720.3328000000001</v>
      </c>
      <c r="S24" s="17">
        <f t="shared" si="4"/>
        <v>199.17752673740998</v>
      </c>
      <c r="T24" s="6">
        <v>4.0759999999999996</v>
      </c>
      <c r="U24" s="6">
        <v>7.6210000000000004</v>
      </c>
      <c r="V24" s="6">
        <v>13.7</v>
      </c>
      <c r="W24" s="7">
        <v>4.0759999999999996</v>
      </c>
      <c r="X24" s="7">
        <v>3.5449999999999999</v>
      </c>
      <c r="Y24" s="7">
        <v>6.0789999999999997</v>
      </c>
      <c r="Z24" s="6">
        <v>7.3049999999999997</v>
      </c>
      <c r="AA24" s="6">
        <v>0</v>
      </c>
      <c r="AB24" s="8">
        <v>6.3949999999999996</v>
      </c>
      <c r="AC24" s="8">
        <v>7.3049999999999997</v>
      </c>
      <c r="AD24" s="6">
        <v>1.635</v>
      </c>
      <c r="AE24" s="6">
        <v>6.3289999999999997</v>
      </c>
      <c r="AF24" s="6">
        <v>316.43299999999999</v>
      </c>
      <c r="AG24" s="6">
        <v>50</v>
      </c>
      <c r="AH24" s="14">
        <v>0</v>
      </c>
      <c r="AI24" s="14" t="s">
        <v>382</v>
      </c>
    </row>
    <row r="25" spans="1:35">
      <c r="A25" s="14" t="s">
        <v>236</v>
      </c>
      <c r="B25" s="16" t="s">
        <v>13</v>
      </c>
      <c r="C25" s="16" t="s">
        <v>111</v>
      </c>
      <c r="D25" s="16">
        <v>6</v>
      </c>
      <c r="E25" s="16">
        <v>1982</v>
      </c>
      <c r="F25" s="16">
        <v>223.2</v>
      </c>
      <c r="G25" s="17">
        <f t="shared" si="0"/>
        <v>3.0940516778439675E-2</v>
      </c>
      <c r="H25" s="19">
        <v>1796.2871</v>
      </c>
      <c r="I25" s="18">
        <v>3146530</v>
      </c>
      <c r="J25" s="17">
        <v>13.647850999999999</v>
      </c>
      <c r="K25" s="17">
        <f t="shared" si="1"/>
        <v>0.77611215196331884</v>
      </c>
      <c r="L25" s="17">
        <v>3.3455113999999999</v>
      </c>
      <c r="M25" s="18">
        <v>2193235</v>
      </c>
      <c r="N25" s="17">
        <f t="shared" si="2"/>
        <v>0.69703292198072164</v>
      </c>
      <c r="O25" s="17">
        <v>3.1888561000000002</v>
      </c>
      <c r="P25" s="18">
        <v>1950316.6</v>
      </c>
      <c r="Q25" s="17">
        <f t="shared" si="3"/>
        <v>0.61983092486008395</v>
      </c>
      <c r="R25" s="17">
        <v>2866.7788</v>
      </c>
      <c r="S25" s="17">
        <f t="shared" si="4"/>
        <v>210.05349486889915</v>
      </c>
      <c r="T25" s="6">
        <v>4.0759999999999996</v>
      </c>
      <c r="U25" s="6">
        <v>8.6210000000000004</v>
      </c>
      <c r="V25" s="6">
        <v>13.7</v>
      </c>
      <c r="W25" s="7">
        <v>4.0759999999999996</v>
      </c>
      <c r="X25" s="7">
        <v>4.5449999999999999</v>
      </c>
      <c r="Y25" s="7">
        <v>5.0789999999999997</v>
      </c>
      <c r="Z25" s="6">
        <v>9.3049999999999997</v>
      </c>
      <c r="AA25" s="6">
        <v>0</v>
      </c>
      <c r="AB25" s="8">
        <v>4.3949999999999996</v>
      </c>
      <c r="AC25" s="8">
        <v>9.3049999999999997</v>
      </c>
      <c r="AD25" s="6">
        <v>1.631</v>
      </c>
      <c r="AE25" s="6">
        <v>6.3289999999999997</v>
      </c>
      <c r="AF25" s="6">
        <v>316.43299999999999</v>
      </c>
      <c r="AG25" s="6">
        <v>50</v>
      </c>
      <c r="AH25" s="14">
        <v>0</v>
      </c>
      <c r="AI25" s="14" t="s">
        <v>382</v>
      </c>
    </row>
    <row r="26" spans="1:35">
      <c r="A26" s="14" t="s">
        <v>237</v>
      </c>
      <c r="B26" s="16" t="s">
        <v>14</v>
      </c>
      <c r="C26" s="16" t="s">
        <v>112</v>
      </c>
      <c r="D26" s="16">
        <v>6</v>
      </c>
      <c r="E26" s="16">
        <v>1982</v>
      </c>
      <c r="F26" s="16">
        <v>223.2</v>
      </c>
      <c r="G26" s="17">
        <f t="shared" si="0"/>
        <v>3.0940516778439675E-2</v>
      </c>
      <c r="H26" s="19">
        <v>1796.2871</v>
      </c>
      <c r="I26" s="18">
        <v>3146530</v>
      </c>
      <c r="J26" s="17">
        <v>13.648711</v>
      </c>
      <c r="K26" s="17">
        <f t="shared" si="1"/>
        <v>0.7761610575712925</v>
      </c>
      <c r="L26" s="17">
        <v>3.3747132</v>
      </c>
      <c r="M26" s="18">
        <v>2223204.5</v>
      </c>
      <c r="N26" s="17">
        <f t="shared" si="2"/>
        <v>0.70655754116439384</v>
      </c>
      <c r="O26" s="17">
        <v>3.2087891000000002</v>
      </c>
      <c r="P26" s="18">
        <v>1958915.8</v>
      </c>
      <c r="Q26" s="17">
        <f t="shared" si="3"/>
        <v>0.6225638401667869</v>
      </c>
      <c r="R26" s="17">
        <v>2716.9744000000001</v>
      </c>
      <c r="S26" s="17">
        <f t="shared" si="4"/>
        <v>199.06454169921247</v>
      </c>
      <c r="T26" s="6">
        <v>4.0759999999999996</v>
      </c>
      <c r="U26" s="6">
        <v>8.6210000000000004</v>
      </c>
      <c r="V26" s="6">
        <v>13.7</v>
      </c>
      <c r="W26" s="7">
        <v>4.0759999999999996</v>
      </c>
      <c r="X26" s="7">
        <v>4.5449999999999999</v>
      </c>
      <c r="Y26" s="7">
        <v>5.0789999999999997</v>
      </c>
      <c r="Z26" s="6">
        <v>7.3049999999999997</v>
      </c>
      <c r="AA26" s="6">
        <v>0</v>
      </c>
      <c r="AB26" s="8">
        <v>6.3949999999999996</v>
      </c>
      <c r="AC26" s="8">
        <v>7.3049999999999997</v>
      </c>
      <c r="AD26" s="6">
        <v>1.631</v>
      </c>
      <c r="AE26" s="6">
        <v>6.3289999999999997</v>
      </c>
      <c r="AF26" s="6">
        <v>316.43299999999999</v>
      </c>
      <c r="AG26" s="6">
        <v>50</v>
      </c>
      <c r="AH26" s="14">
        <v>0</v>
      </c>
      <c r="AI26" s="14" t="s">
        <v>382</v>
      </c>
    </row>
    <row r="27" spans="1:35">
      <c r="A27" s="14" t="s">
        <v>238</v>
      </c>
      <c r="B27" s="16" t="s">
        <v>15</v>
      </c>
      <c r="C27" s="16" t="s">
        <v>113</v>
      </c>
      <c r="D27" s="16">
        <v>6</v>
      </c>
      <c r="E27" s="16">
        <v>1982</v>
      </c>
      <c r="F27" s="16">
        <v>223.2</v>
      </c>
      <c r="G27" s="17">
        <f t="shared" si="0"/>
        <v>3.0940516778439675E-2</v>
      </c>
      <c r="H27" s="19">
        <v>1796.2871</v>
      </c>
      <c r="I27" s="18">
        <v>3146530</v>
      </c>
      <c r="J27" s="17">
        <v>13.643584000000001</v>
      </c>
      <c r="K27" s="17">
        <f t="shared" si="1"/>
        <v>0.77586950053398929</v>
      </c>
      <c r="L27" s="17">
        <v>3.3458033</v>
      </c>
      <c r="M27" s="18">
        <v>2197382.5</v>
      </c>
      <c r="N27" s="17">
        <f t="shared" si="2"/>
        <v>0.6983510406701986</v>
      </c>
      <c r="O27" s="17">
        <v>3.1876915000000001</v>
      </c>
      <c r="P27" s="18">
        <v>1928824.3</v>
      </c>
      <c r="Q27" s="17">
        <f t="shared" si="3"/>
        <v>0.61300044811268284</v>
      </c>
      <c r="R27" s="17">
        <v>2600.6122999999998</v>
      </c>
      <c r="S27" s="17">
        <f t="shared" si="4"/>
        <v>190.61064160267563</v>
      </c>
      <c r="T27" s="6">
        <v>4.0759999999999996</v>
      </c>
      <c r="U27" s="6">
        <v>8.6210000000000004</v>
      </c>
      <c r="V27" s="6">
        <v>13.7</v>
      </c>
      <c r="W27" s="7">
        <v>4.0759999999999996</v>
      </c>
      <c r="X27" s="7">
        <v>4.5449999999999999</v>
      </c>
      <c r="Y27" s="7">
        <v>5.0789999999999997</v>
      </c>
      <c r="Z27" s="6">
        <v>5.3049999999999997</v>
      </c>
      <c r="AA27" s="6">
        <v>0</v>
      </c>
      <c r="AB27" s="8">
        <v>8.3949999999999996</v>
      </c>
      <c r="AC27" s="8">
        <v>5.3049999999999997</v>
      </c>
      <c r="AD27" s="10" t="s">
        <v>47</v>
      </c>
      <c r="AE27" s="10" t="s">
        <v>48</v>
      </c>
      <c r="AF27" s="6">
        <v>316.43299999999999</v>
      </c>
      <c r="AG27" s="6">
        <v>50</v>
      </c>
      <c r="AH27" s="14">
        <v>0</v>
      </c>
      <c r="AI27" s="14" t="s">
        <v>382</v>
      </c>
    </row>
    <row r="28" spans="1:35">
      <c r="A28" s="14" t="s">
        <v>239</v>
      </c>
      <c r="B28" s="16" t="s">
        <v>16</v>
      </c>
      <c r="C28" s="16" t="s">
        <v>114</v>
      </c>
      <c r="D28" s="16">
        <v>6</v>
      </c>
      <c r="E28" s="16">
        <v>1982</v>
      </c>
      <c r="F28" s="16">
        <v>223.2</v>
      </c>
      <c r="G28" s="17">
        <f t="shared" si="0"/>
        <v>3.0940516778439675E-2</v>
      </c>
      <c r="H28" s="19">
        <v>1796.287</v>
      </c>
      <c r="I28" s="18">
        <v>3146530</v>
      </c>
      <c r="J28" s="17">
        <v>13.656987000000001</v>
      </c>
      <c r="K28" s="17">
        <f t="shared" si="1"/>
        <v>0.77663173198294932</v>
      </c>
      <c r="L28" s="17">
        <v>3.2885863999999998</v>
      </c>
      <c r="M28" s="18">
        <v>2061728.9</v>
      </c>
      <c r="N28" s="17">
        <f t="shared" si="2"/>
        <v>0.6552389139782554</v>
      </c>
      <c r="O28" s="17">
        <v>3.1111317000000001</v>
      </c>
      <c r="P28" s="18">
        <v>1782232.5</v>
      </c>
      <c r="Q28" s="17">
        <f t="shared" si="3"/>
        <v>0.56641204755715024</v>
      </c>
      <c r="R28" s="17">
        <v>2510.1559999999999</v>
      </c>
      <c r="S28" s="17">
        <f t="shared" si="4"/>
        <v>183.80013102450781</v>
      </c>
      <c r="T28" s="6">
        <v>4.0759999999999996</v>
      </c>
      <c r="U28" s="6">
        <v>8.6210000000000004</v>
      </c>
      <c r="V28" s="6">
        <v>13.7</v>
      </c>
      <c r="W28" s="7">
        <v>4.0759999999999996</v>
      </c>
      <c r="X28" s="7">
        <v>4.5449999999999999</v>
      </c>
      <c r="Y28" s="7">
        <v>5.0789999999999997</v>
      </c>
      <c r="Z28" s="6">
        <v>3.3050000000000002</v>
      </c>
      <c r="AA28" s="6">
        <v>0</v>
      </c>
      <c r="AB28" s="8">
        <v>10.395</v>
      </c>
      <c r="AC28" s="8">
        <v>3.3050000000000002</v>
      </c>
      <c r="AD28" s="6">
        <v>1.631</v>
      </c>
      <c r="AE28" s="6">
        <v>6.3289999999999997</v>
      </c>
      <c r="AF28" s="6">
        <v>316.43299999999999</v>
      </c>
      <c r="AG28" s="6">
        <v>50</v>
      </c>
      <c r="AH28" s="14">
        <v>0</v>
      </c>
      <c r="AI28" s="14" t="s">
        <v>382</v>
      </c>
    </row>
    <row r="29" spans="1:35">
      <c r="A29" s="14" t="s">
        <v>240</v>
      </c>
      <c r="B29" s="16" t="s">
        <v>17</v>
      </c>
      <c r="C29" s="16" t="s">
        <v>115</v>
      </c>
      <c r="D29" s="16">
        <v>6</v>
      </c>
      <c r="E29" s="16">
        <v>1982</v>
      </c>
      <c r="F29" s="16">
        <v>223.2</v>
      </c>
      <c r="G29" s="17">
        <f t="shared" si="0"/>
        <v>3.0940516778439675E-2</v>
      </c>
      <c r="H29" s="19">
        <v>1796.287</v>
      </c>
      <c r="I29" s="18">
        <v>3146530</v>
      </c>
      <c r="J29" s="17">
        <v>13.655822000000001</v>
      </c>
      <c r="K29" s="17">
        <f t="shared" si="1"/>
        <v>0.77656548194055275</v>
      </c>
      <c r="L29" s="17">
        <v>3.1557949000000001</v>
      </c>
      <c r="M29" s="18">
        <v>1789817.1</v>
      </c>
      <c r="N29" s="17">
        <f t="shared" si="2"/>
        <v>0.56882251241844195</v>
      </c>
      <c r="O29" s="17">
        <v>2.9415559999999998</v>
      </c>
      <c r="P29" s="18">
        <v>1479939.6</v>
      </c>
      <c r="Q29" s="17">
        <f t="shared" si="3"/>
        <v>0.47034021604751902</v>
      </c>
      <c r="R29" s="17">
        <v>2432.0273000000002</v>
      </c>
      <c r="S29" s="17">
        <f t="shared" si="4"/>
        <v>178.09453726037145</v>
      </c>
      <c r="T29" s="6">
        <v>4.0759999999999996</v>
      </c>
      <c r="U29" s="6">
        <v>8.6210000000000004</v>
      </c>
      <c r="V29" s="6">
        <v>13.7</v>
      </c>
      <c r="W29" s="7">
        <v>4.0759999999999996</v>
      </c>
      <c r="X29" s="7">
        <v>4.5449999999999999</v>
      </c>
      <c r="Y29" s="7">
        <v>5.0789999999999997</v>
      </c>
      <c r="Z29" s="6">
        <v>0</v>
      </c>
      <c r="AA29" s="6">
        <v>0</v>
      </c>
      <c r="AB29" s="8">
        <v>13.7</v>
      </c>
      <c r="AC29" s="8">
        <v>0</v>
      </c>
      <c r="AD29" s="6">
        <v>1.631</v>
      </c>
      <c r="AE29" s="6">
        <v>6.3289999999999997</v>
      </c>
      <c r="AF29" s="6">
        <v>316.43299999999999</v>
      </c>
      <c r="AG29" s="6">
        <v>50</v>
      </c>
      <c r="AH29" s="14">
        <v>0</v>
      </c>
      <c r="AI29" s="14" t="s">
        <v>382</v>
      </c>
    </row>
    <row r="30" spans="1:35">
      <c r="A30" s="14" t="s">
        <v>241</v>
      </c>
      <c r="B30" s="16" t="s">
        <v>18</v>
      </c>
      <c r="C30" s="16" t="s">
        <v>116</v>
      </c>
      <c r="D30" s="16">
        <v>6</v>
      </c>
      <c r="E30" s="16">
        <v>1982</v>
      </c>
      <c r="F30" s="16">
        <v>223.2</v>
      </c>
      <c r="G30" s="17">
        <f t="shared" si="0"/>
        <v>3.0940516778439675E-2</v>
      </c>
      <c r="H30" s="19">
        <v>1796.2861</v>
      </c>
      <c r="I30" s="18">
        <v>3146530</v>
      </c>
      <c r="J30" s="17">
        <v>13.677415999999999</v>
      </c>
      <c r="K30" s="17">
        <f t="shared" si="1"/>
        <v>0.77779385740573614</v>
      </c>
      <c r="L30" s="17">
        <v>3.3684620999999999</v>
      </c>
      <c r="M30" s="18">
        <v>2213808</v>
      </c>
      <c r="N30" s="17">
        <f t="shared" si="2"/>
        <v>0.70357123561510615</v>
      </c>
      <c r="O30" s="17">
        <v>3.2035955999999999</v>
      </c>
      <c r="P30" s="18">
        <v>1950918.9</v>
      </c>
      <c r="Q30" s="17">
        <f t="shared" si="3"/>
        <v>0.62002234207206031</v>
      </c>
      <c r="R30" s="17">
        <v>2725.9756000000002</v>
      </c>
      <c r="S30" s="17">
        <f t="shared" si="4"/>
        <v>199.30486869742066</v>
      </c>
      <c r="T30" s="6">
        <v>4.0759999999999996</v>
      </c>
      <c r="U30" s="6">
        <v>9.6210000000000004</v>
      </c>
      <c r="V30" s="6">
        <v>13.7</v>
      </c>
      <c r="W30" s="7">
        <v>4.0759999999999996</v>
      </c>
      <c r="X30" s="7">
        <v>5.5449999999999999</v>
      </c>
      <c r="Y30" s="7">
        <v>4.0789999999999997</v>
      </c>
      <c r="Z30" s="6">
        <v>7.3049999999999997</v>
      </c>
      <c r="AA30" s="6">
        <v>0</v>
      </c>
      <c r="AB30" s="8">
        <v>6.3949999999999996</v>
      </c>
      <c r="AC30" s="8">
        <v>7.3049999999999997</v>
      </c>
      <c r="AD30" s="10" t="s">
        <v>49</v>
      </c>
      <c r="AE30" s="10" t="s">
        <v>48</v>
      </c>
      <c r="AF30" s="6">
        <v>316.43299999999999</v>
      </c>
      <c r="AG30" s="6">
        <v>50</v>
      </c>
      <c r="AH30" s="14">
        <v>0</v>
      </c>
      <c r="AI30" s="14" t="s">
        <v>382</v>
      </c>
    </row>
    <row r="31" spans="1:35">
      <c r="A31" s="14" t="s">
        <v>242</v>
      </c>
      <c r="B31" s="16" t="s">
        <v>19</v>
      </c>
      <c r="C31" s="16" t="s">
        <v>117</v>
      </c>
      <c r="D31" s="16">
        <v>6</v>
      </c>
      <c r="E31" s="16">
        <v>1982</v>
      </c>
      <c r="F31" s="16">
        <v>223.2</v>
      </c>
      <c r="G31" s="17">
        <f t="shared" si="0"/>
        <v>3.0940516778439675E-2</v>
      </c>
      <c r="H31" s="19">
        <v>1796.2859000000001</v>
      </c>
      <c r="I31" s="18">
        <v>3146530</v>
      </c>
      <c r="J31" s="17">
        <v>13.735424999999999</v>
      </c>
      <c r="K31" s="17">
        <f t="shared" si="1"/>
        <v>0.78109274320150401</v>
      </c>
      <c r="L31" s="17">
        <v>3.3512730999999998</v>
      </c>
      <c r="M31" s="18">
        <v>2188252.2999999998</v>
      </c>
      <c r="N31" s="17">
        <f t="shared" si="2"/>
        <v>0.69544936803399293</v>
      </c>
      <c r="O31" s="17">
        <v>3.1901115999999998</v>
      </c>
      <c r="P31" s="18">
        <v>1928323.8</v>
      </c>
      <c r="Q31" s="17">
        <f t="shared" si="3"/>
        <v>0.61284138400078814</v>
      </c>
      <c r="R31" s="17">
        <v>2745.5270999999998</v>
      </c>
      <c r="S31" s="17">
        <f t="shared" si="4"/>
        <v>199.8865779544499</v>
      </c>
      <c r="T31" s="6">
        <v>4.0759999999999996</v>
      </c>
      <c r="U31" s="6">
        <v>10.621</v>
      </c>
      <c r="V31" s="6">
        <v>13.7</v>
      </c>
      <c r="W31" s="7">
        <v>4.0759999999999996</v>
      </c>
      <c r="X31" s="7">
        <v>6.5449999999999999</v>
      </c>
      <c r="Y31" s="7">
        <v>3.0790000000000002</v>
      </c>
      <c r="Z31" s="6">
        <v>7.3049999999999997</v>
      </c>
      <c r="AA31" s="6">
        <v>0</v>
      </c>
      <c r="AB31" s="8">
        <v>6.3949999999999996</v>
      </c>
      <c r="AC31" s="8">
        <v>7.3049999999999997</v>
      </c>
      <c r="AD31" s="6">
        <v>1.6519999999999999</v>
      </c>
      <c r="AE31" s="6">
        <v>6.3289999999999997</v>
      </c>
      <c r="AF31" s="6">
        <v>316.43299999999999</v>
      </c>
      <c r="AG31" s="6">
        <v>50</v>
      </c>
      <c r="AH31" s="14">
        <v>0</v>
      </c>
      <c r="AI31" s="14" t="s">
        <v>382</v>
      </c>
    </row>
    <row r="32" spans="1:35">
      <c r="A32" s="14" t="s">
        <v>243</v>
      </c>
      <c r="B32" s="16" t="s">
        <v>20</v>
      </c>
      <c r="C32" s="16" t="s">
        <v>118</v>
      </c>
      <c r="D32" s="16">
        <v>6</v>
      </c>
      <c r="E32" s="16">
        <v>1982</v>
      </c>
      <c r="F32" s="16">
        <v>223.2</v>
      </c>
      <c r="G32" s="17">
        <f t="shared" si="0"/>
        <v>3.0940516778439675E-2</v>
      </c>
      <c r="H32" s="19">
        <v>1796.2915</v>
      </c>
      <c r="I32" s="18">
        <v>3146530</v>
      </c>
      <c r="J32" s="17">
        <v>13.685518999999999</v>
      </c>
      <c r="K32" s="17">
        <f t="shared" si="1"/>
        <v>0.7782523112658023</v>
      </c>
      <c r="L32" s="17">
        <v>3.3672480999999999</v>
      </c>
      <c r="M32" s="18">
        <v>2213917.2999999998</v>
      </c>
      <c r="N32" s="17">
        <f t="shared" si="2"/>
        <v>0.70360597229328814</v>
      </c>
      <c r="O32" s="17">
        <v>3.2033782</v>
      </c>
      <c r="P32" s="18">
        <v>1948472.8</v>
      </c>
      <c r="Q32" s="17">
        <f t="shared" si="3"/>
        <v>0.61924494601990132</v>
      </c>
      <c r="R32" s="17">
        <v>2731.2040999999999</v>
      </c>
      <c r="S32" s="17">
        <f t="shared" si="4"/>
        <v>199.56890929748445</v>
      </c>
      <c r="T32" s="6">
        <v>5.0759999999999996</v>
      </c>
      <c r="U32" s="6">
        <v>8.6210000000000004</v>
      </c>
      <c r="V32" s="6">
        <v>13.7</v>
      </c>
      <c r="W32" s="7">
        <v>5.0759999999999996</v>
      </c>
      <c r="X32" s="7">
        <v>3.5449999999999999</v>
      </c>
      <c r="Y32" s="7">
        <v>5.0789999999999997</v>
      </c>
      <c r="Z32" s="6">
        <v>7.3049999999999997</v>
      </c>
      <c r="AA32" s="6">
        <v>0</v>
      </c>
      <c r="AB32" s="8">
        <v>6.3949999999999996</v>
      </c>
      <c r="AC32" s="8">
        <v>7.3049999999999997</v>
      </c>
      <c r="AD32" s="6">
        <v>1.639</v>
      </c>
      <c r="AE32" s="6">
        <v>6.3289999999999997</v>
      </c>
      <c r="AF32" s="6">
        <v>316.43299999999999</v>
      </c>
      <c r="AG32" s="6">
        <v>50</v>
      </c>
      <c r="AH32" s="14">
        <v>0</v>
      </c>
      <c r="AI32" s="14" t="s">
        <v>382</v>
      </c>
    </row>
    <row r="33" spans="1:35">
      <c r="A33" s="14" t="s">
        <v>244</v>
      </c>
      <c r="B33" s="16" t="s">
        <v>21</v>
      </c>
      <c r="C33" s="16" t="s">
        <v>119</v>
      </c>
      <c r="D33" s="16">
        <v>6</v>
      </c>
      <c r="E33" s="16">
        <v>1982</v>
      </c>
      <c r="F33" s="16">
        <v>223.2</v>
      </c>
      <c r="G33" s="17">
        <f t="shared" si="0"/>
        <v>3.0940516778439675E-2</v>
      </c>
      <c r="H33" s="19">
        <v>1796.2913000000001</v>
      </c>
      <c r="I33" s="18">
        <v>3146530</v>
      </c>
      <c r="J33" s="17">
        <v>13.694665000000001</v>
      </c>
      <c r="K33" s="17">
        <f t="shared" si="1"/>
        <v>0.77877250215483196</v>
      </c>
      <c r="L33" s="17">
        <v>3.3677210999999998</v>
      </c>
      <c r="M33" s="18">
        <v>2209881.7999999998</v>
      </c>
      <c r="N33" s="17">
        <f t="shared" si="2"/>
        <v>0.70232344837010918</v>
      </c>
      <c r="O33" s="17">
        <v>3.2040839000000001</v>
      </c>
      <c r="P33" s="18">
        <v>1950327</v>
      </c>
      <c r="Q33" s="17">
        <f t="shared" si="3"/>
        <v>0.61983423008838312</v>
      </c>
      <c r="R33" s="17">
        <v>2732.8139999999999</v>
      </c>
      <c r="S33" s="17">
        <f t="shared" si="4"/>
        <v>199.55318366677824</v>
      </c>
      <c r="T33" s="6">
        <v>5.0759999999999996</v>
      </c>
      <c r="U33" s="6">
        <v>9.6210000000000004</v>
      </c>
      <c r="V33" s="6">
        <v>13.7</v>
      </c>
      <c r="W33" s="7">
        <v>5.0759999999999996</v>
      </c>
      <c r="X33" s="7">
        <v>4.5449999999999999</v>
      </c>
      <c r="Y33" s="7">
        <v>4.0789999999999997</v>
      </c>
      <c r="Z33" s="6">
        <v>7.3049999999999997</v>
      </c>
      <c r="AA33" s="6">
        <v>0</v>
      </c>
      <c r="AB33" s="8">
        <v>6.3949999999999996</v>
      </c>
      <c r="AC33" s="8">
        <v>7.3049999999999997</v>
      </c>
      <c r="AD33" s="6">
        <v>1.639</v>
      </c>
      <c r="AE33" s="6">
        <v>6.3289999999999997</v>
      </c>
      <c r="AF33" s="6">
        <v>316.43299999999999</v>
      </c>
      <c r="AG33" s="6">
        <v>50</v>
      </c>
      <c r="AH33" s="14">
        <v>0</v>
      </c>
      <c r="AI33" s="14" t="s">
        <v>382</v>
      </c>
    </row>
    <row r="34" spans="1:35">
      <c r="A34" s="14" t="s">
        <v>245</v>
      </c>
      <c r="B34" s="16" t="s">
        <v>22</v>
      </c>
      <c r="C34" s="16" t="s">
        <v>120</v>
      </c>
      <c r="D34" s="16">
        <v>6</v>
      </c>
      <c r="E34" s="16">
        <v>1982</v>
      </c>
      <c r="F34" s="16">
        <v>223.2</v>
      </c>
      <c r="G34" s="17">
        <f t="shared" ref="G34:G65" si="5">(E34/F34)/287</f>
        <v>3.0940516778439675E-2</v>
      </c>
      <c r="H34" s="19">
        <v>1796.2932000000001</v>
      </c>
      <c r="I34" s="18">
        <v>3146530</v>
      </c>
      <c r="J34" s="17">
        <v>13.786123999999999</v>
      </c>
      <c r="K34" s="17">
        <f t="shared" ref="K34:K65" si="6">J34/(H34*G34*0.3164)</f>
        <v>0.78397265843289587</v>
      </c>
      <c r="L34" s="17">
        <v>3.3469283999999999</v>
      </c>
      <c r="M34" s="18">
        <v>2174767.7999999998</v>
      </c>
      <c r="N34" s="17">
        <f t="shared" ref="N34:N65" si="7">M34/I34</f>
        <v>0.69116385351482423</v>
      </c>
      <c r="O34" s="17">
        <v>3.1873789000000001</v>
      </c>
      <c r="P34" s="18">
        <v>1922206.6</v>
      </c>
      <c r="Q34" s="17">
        <f t="shared" ref="Q34:Q65" si="8">P34/I34</f>
        <v>0.61089727414008455</v>
      </c>
      <c r="R34" s="17">
        <v>2762.4917</v>
      </c>
      <c r="S34" s="17">
        <f t="shared" ref="S34:S65" si="9">R34/J34</f>
        <v>200.38204356786579</v>
      </c>
      <c r="T34" s="6">
        <v>6.0759999999999996</v>
      </c>
      <c r="U34" s="6">
        <v>8.6210000000000004</v>
      </c>
      <c r="V34" s="6">
        <v>13.7</v>
      </c>
      <c r="W34" s="7">
        <v>6.0759999999999996</v>
      </c>
      <c r="X34" s="7">
        <v>2.5449999999999999</v>
      </c>
      <c r="Y34" s="7">
        <v>5.0789999999999997</v>
      </c>
      <c r="Z34" s="6">
        <v>7.3049999999999997</v>
      </c>
      <c r="AA34" s="6">
        <v>0</v>
      </c>
      <c r="AB34" s="8">
        <v>6.3949999999999996</v>
      </c>
      <c r="AC34" s="8">
        <v>7.3049999999999997</v>
      </c>
      <c r="AD34" s="10" t="s">
        <v>50</v>
      </c>
      <c r="AE34" s="10">
        <v>6.3289999999999997</v>
      </c>
      <c r="AF34" s="6">
        <v>316.43299999999999</v>
      </c>
      <c r="AG34" s="6">
        <v>50</v>
      </c>
      <c r="AH34" s="14">
        <v>0</v>
      </c>
      <c r="AI34" s="14" t="s">
        <v>382</v>
      </c>
    </row>
    <row r="35" spans="1:35" s="61" customFormat="1">
      <c r="A35" s="57" t="s">
        <v>246</v>
      </c>
      <c r="B35" s="58" t="s">
        <v>23</v>
      </c>
      <c r="C35" s="58" t="s">
        <v>121</v>
      </c>
      <c r="D35" s="58">
        <v>6</v>
      </c>
      <c r="E35" s="58">
        <v>1982</v>
      </c>
      <c r="F35" s="58">
        <v>223.2</v>
      </c>
      <c r="G35" s="54">
        <f t="shared" si="5"/>
        <v>3.0940516778439675E-2</v>
      </c>
      <c r="H35" s="59">
        <v>1796.2931000000001</v>
      </c>
      <c r="I35" s="55">
        <v>3146530</v>
      </c>
      <c r="J35" s="54">
        <v>13.775755</v>
      </c>
      <c r="K35" s="54">
        <f t="shared" si="6"/>
        <v>0.78338305026838273</v>
      </c>
      <c r="L35" s="54">
        <v>3.3500136999999999</v>
      </c>
      <c r="M35" s="55">
        <v>2188759.7999999998</v>
      </c>
      <c r="N35" s="54">
        <f t="shared" si="7"/>
        <v>0.69561065681878131</v>
      </c>
      <c r="O35" s="54">
        <v>3.1901054000000002</v>
      </c>
      <c r="P35" s="55">
        <v>1928118.9</v>
      </c>
      <c r="Q35" s="54">
        <f t="shared" si="8"/>
        <v>0.61277626464708734</v>
      </c>
      <c r="R35" s="54">
        <v>2762.7788</v>
      </c>
      <c r="S35" s="54">
        <f t="shared" si="9"/>
        <v>200.55371193811155</v>
      </c>
      <c r="T35" s="60">
        <v>6.0759999999999996</v>
      </c>
      <c r="U35" s="60">
        <v>10.621</v>
      </c>
      <c r="V35" s="60">
        <v>13.7</v>
      </c>
      <c r="W35" s="60">
        <v>6.0759999999999996</v>
      </c>
      <c r="X35" s="60">
        <v>4.5449999999999999</v>
      </c>
      <c r="Y35" s="60">
        <v>3.0790000000000002</v>
      </c>
      <c r="Z35" s="60">
        <v>7.3049999999999997</v>
      </c>
      <c r="AA35" s="60">
        <v>0</v>
      </c>
      <c r="AB35" s="60">
        <v>6.3949999999999996</v>
      </c>
      <c r="AC35" s="60">
        <v>7.3049999999999997</v>
      </c>
      <c r="AD35" s="60">
        <v>1.659</v>
      </c>
      <c r="AE35" s="60">
        <v>6.3289999999999997</v>
      </c>
      <c r="AF35" s="60">
        <v>316.43299999999999</v>
      </c>
      <c r="AG35" s="60">
        <v>50</v>
      </c>
      <c r="AH35" s="57">
        <v>0</v>
      </c>
      <c r="AI35" s="57" t="s">
        <v>382</v>
      </c>
    </row>
    <row r="36" spans="1:35" s="61" customFormat="1">
      <c r="A36" s="57" t="s">
        <v>247</v>
      </c>
      <c r="B36" s="58" t="s">
        <v>25</v>
      </c>
      <c r="C36" s="58" t="s">
        <v>88</v>
      </c>
      <c r="D36" s="58">
        <v>5</v>
      </c>
      <c r="E36" s="58">
        <v>2860</v>
      </c>
      <c r="F36" s="58">
        <v>220.8</v>
      </c>
      <c r="G36" s="54">
        <f t="shared" si="5"/>
        <v>4.5132050699388977E-2</v>
      </c>
      <c r="H36" s="59">
        <v>1488.84</v>
      </c>
      <c r="I36" s="55">
        <v>1519130</v>
      </c>
      <c r="J36" s="54">
        <v>13.819000000000001</v>
      </c>
      <c r="K36" s="54">
        <f t="shared" si="6"/>
        <v>0.64999055563902275</v>
      </c>
      <c r="L36" s="54">
        <v>2.8273345999999999</v>
      </c>
      <c r="M36" s="55">
        <v>1110070.8999999999</v>
      </c>
      <c r="N36" s="54">
        <f t="shared" si="7"/>
        <v>0.73072804829079796</v>
      </c>
      <c r="O36" s="54">
        <v>2.6989000000000001</v>
      </c>
      <c r="P36" s="55">
        <v>989826.44</v>
      </c>
      <c r="Q36" s="54">
        <f t="shared" si="8"/>
        <v>0.65157454595722553</v>
      </c>
      <c r="R36" s="54">
        <v>3200.366</v>
      </c>
      <c r="S36" s="54">
        <f t="shared" si="9"/>
        <v>231.59172154280338</v>
      </c>
      <c r="T36" s="60">
        <v>2.0760000000000001</v>
      </c>
      <c r="U36" s="60">
        <v>6.6210000000000004</v>
      </c>
      <c r="V36" s="60">
        <v>13.7</v>
      </c>
      <c r="W36" s="60">
        <v>2.0760000000000001</v>
      </c>
      <c r="X36" s="60">
        <v>4.5449999999999999</v>
      </c>
      <c r="Y36" s="60">
        <v>7.0789999999999997</v>
      </c>
      <c r="Z36" s="60">
        <v>7.3049999999999997</v>
      </c>
      <c r="AA36" s="60">
        <v>0</v>
      </c>
      <c r="AB36" s="60">
        <v>6.3949999999999996</v>
      </c>
      <c r="AC36" s="60">
        <v>7.3049999999999997</v>
      </c>
      <c r="AD36" s="60">
        <v>1.6519999999999999</v>
      </c>
      <c r="AE36" s="60">
        <v>6.3289999999999997</v>
      </c>
      <c r="AF36" s="60">
        <v>316.43299999999999</v>
      </c>
      <c r="AG36" s="60">
        <v>50</v>
      </c>
      <c r="AH36" s="57">
        <v>0</v>
      </c>
      <c r="AI36" s="57" t="s">
        <v>405</v>
      </c>
    </row>
    <row r="37" spans="1:35">
      <c r="A37" s="14" t="s">
        <v>248</v>
      </c>
      <c r="B37" s="16" t="s">
        <v>6</v>
      </c>
      <c r="C37" s="16" t="s">
        <v>89</v>
      </c>
      <c r="D37" s="16">
        <v>5</v>
      </c>
      <c r="E37" s="16">
        <v>2860</v>
      </c>
      <c r="F37" s="16">
        <v>220.8</v>
      </c>
      <c r="G37" s="17">
        <f t="shared" si="5"/>
        <v>4.5132050699388977E-2</v>
      </c>
      <c r="H37" s="19">
        <v>1488.84</v>
      </c>
      <c r="I37" s="18">
        <v>1519130</v>
      </c>
      <c r="J37" s="17">
        <v>13.8787</v>
      </c>
      <c r="K37" s="17">
        <f t="shared" si="6"/>
        <v>0.65279860514851329</v>
      </c>
      <c r="L37" s="17">
        <v>2.8235999999999999</v>
      </c>
      <c r="M37" s="18">
        <v>1108857</v>
      </c>
      <c r="N37" s="17">
        <f t="shared" si="7"/>
        <v>0.72992897250399902</v>
      </c>
      <c r="O37" s="17">
        <v>2.6949000000000001</v>
      </c>
      <c r="P37" s="18">
        <v>988707.5</v>
      </c>
      <c r="Q37" s="17">
        <f t="shared" si="8"/>
        <v>0.65083797963307943</v>
      </c>
      <c r="R37" s="17">
        <v>3221.616</v>
      </c>
      <c r="S37" s="17">
        <f t="shared" si="9"/>
        <v>232.12664010317968</v>
      </c>
      <c r="T37" s="6">
        <v>2.0760000000000001</v>
      </c>
      <c r="U37" s="6">
        <v>8.6210000000000004</v>
      </c>
      <c r="V37" s="6">
        <v>13.7</v>
      </c>
      <c r="W37" s="7">
        <v>2.0760000000000001</v>
      </c>
      <c r="X37" s="7">
        <v>6.5449999999999999</v>
      </c>
      <c r="Y37" s="7">
        <v>5.0789999999999997</v>
      </c>
      <c r="Z37" s="6">
        <v>7.3049999999999997</v>
      </c>
      <c r="AA37" s="6">
        <v>0</v>
      </c>
      <c r="AB37" s="8">
        <v>6.3949999999999996</v>
      </c>
      <c r="AC37" s="8">
        <v>7.3049999999999997</v>
      </c>
      <c r="AD37" s="10">
        <v>1.659</v>
      </c>
      <c r="AE37" s="6">
        <v>6.3289999999999997</v>
      </c>
      <c r="AF37" s="6">
        <v>316.43299999999999</v>
      </c>
      <c r="AG37" s="6">
        <v>50</v>
      </c>
      <c r="AH37" s="14">
        <v>0</v>
      </c>
      <c r="AI37" s="14" t="s">
        <v>384</v>
      </c>
    </row>
    <row r="38" spans="1:35">
      <c r="A38" s="14" t="s">
        <v>249</v>
      </c>
      <c r="B38" s="16" t="s">
        <v>7</v>
      </c>
      <c r="C38" s="16" t="s">
        <v>90</v>
      </c>
      <c r="D38" s="16">
        <v>5</v>
      </c>
      <c r="E38" s="16">
        <v>2860</v>
      </c>
      <c r="F38" s="16">
        <v>220.8</v>
      </c>
      <c r="G38" s="17">
        <f t="shared" si="5"/>
        <v>4.5132050699388977E-2</v>
      </c>
      <c r="H38" s="19">
        <v>1488.84</v>
      </c>
      <c r="I38" s="18">
        <v>1519130</v>
      </c>
      <c r="J38" s="17">
        <v>13.7614</v>
      </c>
      <c r="K38" s="17">
        <f t="shared" si="6"/>
        <v>0.64728128174041877</v>
      </c>
      <c r="L38" s="17">
        <v>2.8462999999999998</v>
      </c>
      <c r="M38" s="18">
        <v>1122043.8</v>
      </c>
      <c r="N38" s="17">
        <f t="shared" si="7"/>
        <v>0.7386094672608664</v>
      </c>
      <c r="O38" s="17">
        <v>2.7170000000000001</v>
      </c>
      <c r="P38" s="18">
        <v>1001264.4</v>
      </c>
      <c r="Q38" s="17">
        <f t="shared" si="8"/>
        <v>0.65910382916537757</v>
      </c>
      <c r="R38" s="17">
        <v>3179.4863</v>
      </c>
      <c r="S38" s="17">
        <f t="shared" si="9"/>
        <v>231.04381094946734</v>
      </c>
      <c r="T38" s="6">
        <v>3.0760000000000001</v>
      </c>
      <c r="U38" s="6">
        <v>7.6210000000000004</v>
      </c>
      <c r="V38" s="6">
        <v>13.7</v>
      </c>
      <c r="W38" s="7">
        <v>3.0760000000000001</v>
      </c>
      <c r="X38" s="7">
        <v>4.5449999999999999</v>
      </c>
      <c r="Y38" s="7">
        <v>6.0789999999999997</v>
      </c>
      <c r="Z38" s="6">
        <v>7.3049999999999997</v>
      </c>
      <c r="AA38" s="6">
        <v>0</v>
      </c>
      <c r="AB38" s="8">
        <v>6.3949999999999996</v>
      </c>
      <c r="AC38" s="8">
        <v>7.3049999999999997</v>
      </c>
      <c r="AD38" s="10">
        <v>1.635</v>
      </c>
      <c r="AE38" s="6">
        <v>6.3289999999999997</v>
      </c>
      <c r="AF38" s="6">
        <v>316.43299999999999</v>
      </c>
      <c r="AG38" s="6">
        <v>50</v>
      </c>
      <c r="AH38" s="14">
        <v>0</v>
      </c>
      <c r="AI38" s="14" t="s">
        <v>384</v>
      </c>
    </row>
    <row r="39" spans="1:35">
      <c r="A39" s="14" t="s">
        <v>250</v>
      </c>
      <c r="B39" s="16" t="s">
        <v>10</v>
      </c>
      <c r="C39" s="16" t="s">
        <v>91</v>
      </c>
      <c r="D39" s="16">
        <v>5</v>
      </c>
      <c r="E39" s="16">
        <v>2860</v>
      </c>
      <c r="F39" s="16">
        <v>220.8</v>
      </c>
      <c r="G39" s="17">
        <f t="shared" si="5"/>
        <v>4.5132050699388977E-2</v>
      </c>
      <c r="H39" s="19">
        <v>1488.84</v>
      </c>
      <c r="I39" s="18">
        <v>1519130</v>
      </c>
      <c r="J39" s="17">
        <v>13.7803</v>
      </c>
      <c r="K39" s="17">
        <f t="shared" si="6"/>
        <v>0.64817026223839824</v>
      </c>
      <c r="L39" s="17">
        <v>2.8546999999999998</v>
      </c>
      <c r="M39" s="18">
        <v>1125564.3999999999</v>
      </c>
      <c r="N39" s="17">
        <f t="shared" si="7"/>
        <v>0.74092697794132156</v>
      </c>
      <c r="O39" s="17">
        <v>2.7153</v>
      </c>
      <c r="P39" s="18">
        <v>1001032.9</v>
      </c>
      <c r="Q39" s="17">
        <f t="shared" si="8"/>
        <v>0.65895143931065814</v>
      </c>
      <c r="R39" s="17">
        <v>3187.7896000000001</v>
      </c>
      <c r="S39" s="17">
        <f t="shared" si="9"/>
        <v>231.32947758757066</v>
      </c>
      <c r="T39" s="6">
        <v>3.0760000000000001</v>
      </c>
      <c r="U39" s="6">
        <v>8.6210000000000004</v>
      </c>
      <c r="V39" s="6">
        <v>13.7</v>
      </c>
      <c r="W39" s="7">
        <v>3.0760000000000001</v>
      </c>
      <c r="X39" s="7">
        <v>5.5449999999999999</v>
      </c>
      <c r="Y39" s="7">
        <v>5.0789999999999997</v>
      </c>
      <c r="Z39" s="6">
        <v>7.3049999999999997</v>
      </c>
      <c r="AA39" s="6">
        <v>0</v>
      </c>
      <c r="AB39" s="8">
        <v>6.3949999999999996</v>
      </c>
      <c r="AC39" s="8">
        <v>7.3049999999999997</v>
      </c>
      <c r="AD39" s="10">
        <v>1.637</v>
      </c>
      <c r="AE39" s="6">
        <v>6.3289999999999997</v>
      </c>
      <c r="AF39" s="6">
        <v>316.43299999999999</v>
      </c>
      <c r="AG39" s="6">
        <v>50</v>
      </c>
      <c r="AH39" s="14">
        <v>0</v>
      </c>
      <c r="AI39" s="14" t="s">
        <v>384</v>
      </c>
    </row>
    <row r="40" spans="1:35">
      <c r="A40" s="14" t="s">
        <v>251</v>
      </c>
      <c r="B40" s="16" t="s">
        <v>11</v>
      </c>
      <c r="C40" s="16" t="s">
        <v>92</v>
      </c>
      <c r="D40" s="16">
        <v>5</v>
      </c>
      <c r="E40" s="16">
        <v>2860</v>
      </c>
      <c r="F40" s="16">
        <v>220.8</v>
      </c>
      <c r="G40" s="17">
        <f t="shared" si="5"/>
        <v>4.5132050699388977E-2</v>
      </c>
      <c r="H40" s="19">
        <v>1488.84</v>
      </c>
      <c r="I40" s="18">
        <v>1519130</v>
      </c>
      <c r="J40" s="17">
        <v>13.872299999999999</v>
      </c>
      <c r="K40" s="17">
        <f t="shared" si="6"/>
        <v>0.65249757471533498</v>
      </c>
      <c r="L40" s="17">
        <v>2.8506</v>
      </c>
      <c r="M40" s="18">
        <v>1120990.6000000001</v>
      </c>
      <c r="N40" s="17">
        <f t="shared" si="7"/>
        <v>0.73791617570583168</v>
      </c>
      <c r="O40" s="17">
        <v>2.7086000000000001</v>
      </c>
      <c r="P40" s="18">
        <v>998293.38</v>
      </c>
      <c r="Q40" s="17">
        <f t="shared" si="8"/>
        <v>0.65714809134175478</v>
      </c>
      <c r="R40" s="17">
        <v>3202.8757000000001</v>
      </c>
      <c r="S40" s="17">
        <f t="shared" si="9"/>
        <v>230.88281683642944</v>
      </c>
      <c r="T40" s="6">
        <v>4.0759999999999996</v>
      </c>
      <c r="U40" s="6">
        <v>6.6210000000000004</v>
      </c>
      <c r="V40" s="6">
        <v>13.7</v>
      </c>
      <c r="W40" s="7">
        <v>4.0759999999999996</v>
      </c>
      <c r="X40" s="7">
        <v>2.5449999999999999</v>
      </c>
      <c r="Y40" s="7">
        <v>7.0789999999999997</v>
      </c>
      <c r="Z40" s="6">
        <v>7.3049999999999997</v>
      </c>
      <c r="AA40" s="6">
        <v>0</v>
      </c>
      <c r="AB40" s="8">
        <v>6.3949999999999996</v>
      </c>
      <c r="AC40" s="8">
        <v>7.3049999999999997</v>
      </c>
      <c r="AD40" s="10" t="s">
        <v>46</v>
      </c>
      <c r="AE40" s="6">
        <v>6.3289999999999997</v>
      </c>
      <c r="AF40" s="6">
        <v>316.43299999999999</v>
      </c>
      <c r="AG40" s="6">
        <v>50</v>
      </c>
      <c r="AH40" s="14">
        <v>0</v>
      </c>
      <c r="AI40" s="14" t="s">
        <v>384</v>
      </c>
    </row>
    <row r="41" spans="1:35">
      <c r="A41" s="14" t="s">
        <v>252</v>
      </c>
      <c r="B41" s="16" t="s">
        <v>12</v>
      </c>
      <c r="C41" s="16" t="s">
        <v>93</v>
      </c>
      <c r="D41" s="16">
        <v>5</v>
      </c>
      <c r="E41" s="16">
        <v>2860</v>
      </c>
      <c r="F41" s="16">
        <v>220.8</v>
      </c>
      <c r="G41" s="17">
        <f t="shared" si="5"/>
        <v>4.5132050699388977E-2</v>
      </c>
      <c r="H41" s="19">
        <v>1488.84</v>
      </c>
      <c r="I41" s="18">
        <v>1519130</v>
      </c>
      <c r="J41" s="17">
        <v>13.792199999999999</v>
      </c>
      <c r="K41" s="17">
        <f t="shared" si="6"/>
        <v>0.64872999070008897</v>
      </c>
      <c r="L41" s="17">
        <v>2.8622000000000001</v>
      </c>
      <c r="M41" s="18">
        <v>1129574.5</v>
      </c>
      <c r="N41" s="17">
        <f t="shared" si="7"/>
        <v>0.74356671252624862</v>
      </c>
      <c r="O41" s="17">
        <v>2.7210999999999999</v>
      </c>
      <c r="P41" s="18">
        <v>1005682.3</v>
      </c>
      <c r="Q41" s="17">
        <f t="shared" si="8"/>
        <v>0.66201200687235462</v>
      </c>
      <c r="R41" s="17">
        <v>3183.3948</v>
      </c>
      <c r="S41" s="17">
        <f t="shared" si="9"/>
        <v>230.81124113629443</v>
      </c>
      <c r="T41" s="6">
        <v>4.0759999999999996</v>
      </c>
      <c r="U41" s="6">
        <v>7.6210000000000004</v>
      </c>
      <c r="V41" s="6">
        <v>13.7</v>
      </c>
      <c r="W41" s="7">
        <v>4.0759999999999996</v>
      </c>
      <c r="X41" s="7">
        <v>3.5449999999999999</v>
      </c>
      <c r="Y41" s="7">
        <v>6.0789999999999997</v>
      </c>
      <c r="Z41" s="6">
        <v>7.3049999999999997</v>
      </c>
      <c r="AA41" s="6">
        <v>0</v>
      </c>
      <c r="AB41" s="8">
        <v>6.3949999999999996</v>
      </c>
      <c r="AC41" s="8">
        <v>7.3049999999999997</v>
      </c>
      <c r="AD41" s="6">
        <v>1.635</v>
      </c>
      <c r="AE41" s="6">
        <v>6.3289999999999997</v>
      </c>
      <c r="AF41" s="6">
        <v>316.43299999999999</v>
      </c>
      <c r="AG41" s="6">
        <v>50</v>
      </c>
      <c r="AH41" s="14">
        <v>0</v>
      </c>
      <c r="AI41" s="14" t="s">
        <v>384</v>
      </c>
    </row>
    <row r="42" spans="1:35">
      <c r="A42" s="14" t="s">
        <v>253</v>
      </c>
      <c r="B42" s="16" t="s">
        <v>13</v>
      </c>
      <c r="C42" s="16" t="s">
        <v>94</v>
      </c>
      <c r="D42" s="16">
        <v>5</v>
      </c>
      <c r="E42" s="16">
        <v>2860</v>
      </c>
      <c r="F42" s="16">
        <v>220.8</v>
      </c>
      <c r="G42" s="17">
        <f t="shared" si="5"/>
        <v>4.5132050699388977E-2</v>
      </c>
      <c r="H42" s="19">
        <v>1488.84</v>
      </c>
      <c r="I42" s="18">
        <v>1519130</v>
      </c>
      <c r="J42" s="17">
        <v>13.773899999999999</v>
      </c>
      <c r="K42" s="17">
        <f t="shared" si="6"/>
        <v>0.64786923180521994</v>
      </c>
      <c r="L42" s="17">
        <v>2.8290999999999999</v>
      </c>
      <c r="M42" s="18">
        <v>1120335.3999999999</v>
      </c>
      <c r="N42" s="17">
        <f t="shared" si="7"/>
        <v>0.7374848762120424</v>
      </c>
      <c r="O42" s="17">
        <v>2.7155999999999998</v>
      </c>
      <c r="P42" s="18">
        <v>1003101.9</v>
      </c>
      <c r="Q42" s="17">
        <f t="shared" si="8"/>
        <v>0.66031340306622877</v>
      </c>
      <c r="R42" s="17">
        <v>3347.0308</v>
      </c>
      <c r="S42" s="17">
        <f t="shared" si="9"/>
        <v>242.99804703097888</v>
      </c>
      <c r="T42" s="6">
        <v>4.0759999999999996</v>
      </c>
      <c r="U42" s="6">
        <v>8.6210000000000004</v>
      </c>
      <c r="V42" s="6">
        <v>13.7</v>
      </c>
      <c r="W42" s="7">
        <v>4.0759999999999996</v>
      </c>
      <c r="X42" s="7">
        <v>4.5449999999999999</v>
      </c>
      <c r="Y42" s="7">
        <v>5.0789999999999997</v>
      </c>
      <c r="Z42" s="6">
        <v>9.3049999999999997</v>
      </c>
      <c r="AA42" s="6">
        <v>0</v>
      </c>
      <c r="AB42" s="8">
        <v>4.3949999999999996</v>
      </c>
      <c r="AC42" s="8">
        <v>9.3049999999999997</v>
      </c>
      <c r="AD42" s="6">
        <v>1.631</v>
      </c>
      <c r="AE42" s="6">
        <v>6.3289999999999997</v>
      </c>
      <c r="AF42" s="6">
        <v>316.43299999999999</v>
      </c>
      <c r="AG42" s="6">
        <v>50</v>
      </c>
      <c r="AH42" s="14">
        <v>0</v>
      </c>
      <c r="AI42" s="14" t="s">
        <v>384</v>
      </c>
    </row>
    <row r="43" spans="1:35">
      <c r="A43" s="14" t="s">
        <v>254</v>
      </c>
      <c r="B43" s="16" t="s">
        <v>14</v>
      </c>
      <c r="C43" s="16" t="s">
        <v>95</v>
      </c>
      <c r="D43" s="16">
        <v>5</v>
      </c>
      <c r="E43" s="16">
        <v>2860</v>
      </c>
      <c r="F43" s="16">
        <v>220.8</v>
      </c>
      <c r="G43" s="17">
        <f t="shared" si="5"/>
        <v>4.5132050699388977E-2</v>
      </c>
      <c r="H43" s="19">
        <v>1488.84</v>
      </c>
      <c r="I43" s="18">
        <v>1519130</v>
      </c>
      <c r="J43" s="17">
        <v>13.783099999999999</v>
      </c>
      <c r="K43" s="17">
        <f t="shared" si="6"/>
        <v>0.64830196305291365</v>
      </c>
      <c r="L43" s="17">
        <v>2.8540000000000001</v>
      </c>
      <c r="M43" s="18">
        <v>1127408.1000000001</v>
      </c>
      <c r="N43" s="17">
        <f t="shared" si="7"/>
        <v>0.74214063312553902</v>
      </c>
      <c r="O43" s="17">
        <v>2.7246999999999999</v>
      </c>
      <c r="P43" s="18">
        <v>1008158.4</v>
      </c>
      <c r="Q43" s="17">
        <f t="shared" si="8"/>
        <v>0.6636419529599179</v>
      </c>
      <c r="R43" s="17">
        <v>3180.3892000000001</v>
      </c>
      <c r="S43" s="17">
        <f t="shared" si="9"/>
        <v>230.74556522117669</v>
      </c>
      <c r="T43" s="6">
        <v>4.0759999999999996</v>
      </c>
      <c r="U43" s="6">
        <v>8.6210000000000004</v>
      </c>
      <c r="V43" s="6">
        <v>13.7</v>
      </c>
      <c r="W43" s="7">
        <v>4.0759999999999996</v>
      </c>
      <c r="X43" s="7">
        <v>4.5449999999999999</v>
      </c>
      <c r="Y43" s="7">
        <v>5.0789999999999997</v>
      </c>
      <c r="Z43" s="6">
        <v>7.3049999999999997</v>
      </c>
      <c r="AA43" s="6">
        <v>0</v>
      </c>
      <c r="AB43" s="8">
        <v>6.3949999999999996</v>
      </c>
      <c r="AC43" s="8">
        <v>7.3049999999999997</v>
      </c>
      <c r="AD43" s="6">
        <v>1.631</v>
      </c>
      <c r="AE43" s="6">
        <v>6.3289999999999997</v>
      </c>
      <c r="AF43" s="6">
        <v>316.43299999999999</v>
      </c>
      <c r="AG43" s="6">
        <v>50</v>
      </c>
      <c r="AH43" s="14">
        <v>0</v>
      </c>
      <c r="AI43" s="14" t="s">
        <v>384</v>
      </c>
    </row>
    <row r="44" spans="1:35">
      <c r="A44" s="14" t="s">
        <v>255</v>
      </c>
      <c r="B44" s="16" t="s">
        <v>15</v>
      </c>
      <c r="C44" s="16" t="s">
        <v>96</v>
      </c>
      <c r="D44" s="16">
        <v>5</v>
      </c>
      <c r="E44" s="16">
        <v>2860</v>
      </c>
      <c r="F44" s="16">
        <v>220.8</v>
      </c>
      <c r="G44" s="17">
        <f t="shared" si="5"/>
        <v>4.5132050699388977E-2</v>
      </c>
      <c r="H44" s="19">
        <v>1488.84</v>
      </c>
      <c r="I44" s="18">
        <v>1519130</v>
      </c>
      <c r="J44" s="17">
        <v>13.7706</v>
      </c>
      <c r="K44" s="17">
        <f t="shared" si="6"/>
        <v>0.64771401298811249</v>
      </c>
      <c r="L44" s="17">
        <v>2.8588</v>
      </c>
      <c r="M44" s="18">
        <v>1126944.1000000001</v>
      </c>
      <c r="N44" s="17">
        <f t="shared" si="7"/>
        <v>0.7418351951445894</v>
      </c>
      <c r="O44" s="17">
        <v>2.7082999999999999</v>
      </c>
      <c r="P44" s="18">
        <v>1003803.4</v>
      </c>
      <c r="Q44" s="17">
        <f t="shared" si="8"/>
        <v>0.66077518053096185</v>
      </c>
      <c r="R44" s="17">
        <v>3045.1824000000001</v>
      </c>
      <c r="S44" s="17">
        <f t="shared" si="9"/>
        <v>221.13650821314977</v>
      </c>
      <c r="T44" s="6">
        <v>4.0759999999999996</v>
      </c>
      <c r="U44" s="6">
        <v>8.6210000000000004</v>
      </c>
      <c r="V44" s="6">
        <v>13.7</v>
      </c>
      <c r="W44" s="7">
        <v>4.0759999999999996</v>
      </c>
      <c r="X44" s="7">
        <v>4.5449999999999999</v>
      </c>
      <c r="Y44" s="7">
        <v>5.0789999999999997</v>
      </c>
      <c r="Z44" s="6">
        <v>5.3049999999999997</v>
      </c>
      <c r="AA44" s="6">
        <v>0</v>
      </c>
      <c r="AB44" s="8">
        <v>8.3949999999999996</v>
      </c>
      <c r="AC44" s="8">
        <v>5.3049999999999997</v>
      </c>
      <c r="AD44" s="10" t="s">
        <v>47</v>
      </c>
      <c r="AE44" s="10" t="s">
        <v>48</v>
      </c>
      <c r="AF44" s="6">
        <v>316.43299999999999</v>
      </c>
      <c r="AG44" s="6">
        <v>50</v>
      </c>
      <c r="AH44" s="14">
        <v>0</v>
      </c>
      <c r="AI44" s="14" t="s">
        <v>384</v>
      </c>
    </row>
    <row r="45" spans="1:35">
      <c r="A45" s="14" t="s">
        <v>256</v>
      </c>
      <c r="B45" s="16" t="s">
        <v>16</v>
      </c>
      <c r="C45" s="16" t="s">
        <v>97</v>
      </c>
      <c r="D45" s="16">
        <v>5</v>
      </c>
      <c r="E45" s="16">
        <v>2860</v>
      </c>
      <c r="F45" s="16">
        <v>220.8</v>
      </c>
      <c r="G45" s="17">
        <f t="shared" si="5"/>
        <v>4.5132050699388977E-2</v>
      </c>
      <c r="H45" s="19">
        <v>1488.84</v>
      </c>
      <c r="I45" s="18">
        <v>1519130</v>
      </c>
      <c r="J45" s="17">
        <v>13.7759</v>
      </c>
      <c r="K45" s="17">
        <f t="shared" si="6"/>
        <v>0.6479633038155882</v>
      </c>
      <c r="L45" s="17">
        <v>2.8008000000000002</v>
      </c>
      <c r="M45" s="18">
        <v>1072477.1000000001</v>
      </c>
      <c r="N45" s="17">
        <f t="shared" si="7"/>
        <v>0.70598112077307418</v>
      </c>
      <c r="O45" s="17">
        <v>2.6598999999999999</v>
      </c>
      <c r="P45" s="18">
        <v>947154.13</v>
      </c>
      <c r="Q45" s="17">
        <f t="shared" si="8"/>
        <v>0.62348457998986262</v>
      </c>
      <c r="R45" s="17">
        <v>2938.3978999999999</v>
      </c>
      <c r="S45" s="17">
        <f t="shared" si="9"/>
        <v>213.29988603285446</v>
      </c>
      <c r="T45" s="6">
        <v>4.0759999999999996</v>
      </c>
      <c r="U45" s="6">
        <v>8.6210000000000004</v>
      </c>
      <c r="V45" s="6">
        <v>13.7</v>
      </c>
      <c r="W45" s="7">
        <v>4.0759999999999996</v>
      </c>
      <c r="X45" s="7">
        <v>4.5449999999999999</v>
      </c>
      <c r="Y45" s="7">
        <v>5.0789999999999997</v>
      </c>
      <c r="Z45" s="6">
        <v>3.3050000000000002</v>
      </c>
      <c r="AA45" s="6">
        <v>0</v>
      </c>
      <c r="AB45" s="8">
        <v>10.395</v>
      </c>
      <c r="AC45" s="8">
        <v>3.3050000000000002</v>
      </c>
      <c r="AD45" s="6">
        <v>1.631</v>
      </c>
      <c r="AE45" s="6">
        <v>6.3289999999999997</v>
      </c>
      <c r="AF45" s="6">
        <v>316.43299999999999</v>
      </c>
      <c r="AG45" s="6">
        <v>50</v>
      </c>
      <c r="AH45" s="14">
        <v>0</v>
      </c>
      <c r="AI45" s="14" t="s">
        <v>384</v>
      </c>
    </row>
    <row r="46" spans="1:35">
      <c r="A46" s="14" t="s">
        <v>257</v>
      </c>
      <c r="B46" s="16" t="s">
        <v>17</v>
      </c>
      <c r="C46" s="16" t="s">
        <v>98</v>
      </c>
      <c r="D46" s="16">
        <v>5</v>
      </c>
      <c r="E46" s="16">
        <v>2860</v>
      </c>
      <c r="F46" s="16">
        <v>220.8</v>
      </c>
      <c r="G46" s="17">
        <f t="shared" si="5"/>
        <v>4.5132050699388977E-2</v>
      </c>
      <c r="H46" s="19">
        <v>1488.84</v>
      </c>
      <c r="I46" s="18">
        <v>1519130</v>
      </c>
      <c r="J46" s="17">
        <v>13.7811</v>
      </c>
      <c r="K46" s="17">
        <f t="shared" si="6"/>
        <v>0.6482078910425455</v>
      </c>
      <c r="L46" s="17">
        <v>2.6720000000000002</v>
      </c>
      <c r="M46" s="18">
        <v>965873.56</v>
      </c>
      <c r="N46" s="17">
        <f t="shared" si="7"/>
        <v>0.63580704745479322</v>
      </c>
      <c r="O46" s="17">
        <v>2.5333000000000001</v>
      </c>
      <c r="P46" s="18">
        <v>822792.31</v>
      </c>
      <c r="Q46" s="17">
        <f t="shared" si="8"/>
        <v>0.54162073686912904</v>
      </c>
      <c r="R46" s="17">
        <v>2845.2539000000002</v>
      </c>
      <c r="S46" s="17">
        <f t="shared" si="9"/>
        <v>206.46058006980576</v>
      </c>
      <c r="T46" s="6">
        <v>4.0759999999999996</v>
      </c>
      <c r="U46" s="6">
        <v>8.6210000000000004</v>
      </c>
      <c r="V46" s="6">
        <v>13.7</v>
      </c>
      <c r="W46" s="7">
        <v>4.0759999999999996</v>
      </c>
      <c r="X46" s="7">
        <v>4.5449999999999999</v>
      </c>
      <c r="Y46" s="7">
        <v>5.0789999999999997</v>
      </c>
      <c r="Z46" s="6">
        <v>0</v>
      </c>
      <c r="AA46" s="6">
        <v>0</v>
      </c>
      <c r="AB46" s="8">
        <v>13.7</v>
      </c>
      <c r="AC46" s="8">
        <v>0</v>
      </c>
      <c r="AD46" s="6">
        <v>1.631</v>
      </c>
      <c r="AE46" s="6">
        <v>6.3289999999999997</v>
      </c>
      <c r="AF46" s="6">
        <v>316.43299999999999</v>
      </c>
      <c r="AG46" s="6">
        <v>50</v>
      </c>
      <c r="AH46" s="14">
        <v>0</v>
      </c>
      <c r="AI46" s="14" t="s">
        <v>384</v>
      </c>
    </row>
    <row r="47" spans="1:35">
      <c r="A47" s="14" t="s">
        <v>258</v>
      </c>
      <c r="B47" s="16" t="s">
        <v>18</v>
      </c>
      <c r="C47" s="16" t="s">
        <v>99</v>
      </c>
      <c r="D47" s="16">
        <v>5</v>
      </c>
      <c r="E47" s="16">
        <v>2860</v>
      </c>
      <c r="F47" s="16">
        <v>220.8</v>
      </c>
      <c r="G47" s="17">
        <f t="shared" si="5"/>
        <v>4.5132050699388977E-2</v>
      </c>
      <c r="H47" s="19">
        <v>1488.84</v>
      </c>
      <c r="I47" s="18">
        <v>1519130</v>
      </c>
      <c r="J47" s="17">
        <v>13.8177</v>
      </c>
      <c r="K47" s="17">
        <f t="shared" si="6"/>
        <v>0.64992940883228345</v>
      </c>
      <c r="L47" s="17">
        <v>2.85</v>
      </c>
      <c r="M47" s="18">
        <v>1125447.8</v>
      </c>
      <c r="N47" s="17">
        <f t="shared" si="7"/>
        <v>0.74085022348317786</v>
      </c>
      <c r="O47" s="17">
        <v>2.7201</v>
      </c>
      <c r="P47" s="18">
        <v>1006153.6</v>
      </c>
      <c r="Q47" s="17">
        <f t="shared" si="8"/>
        <v>0.66232225023533209</v>
      </c>
      <c r="R47" s="17">
        <v>3191.4895000000001</v>
      </c>
      <c r="S47" s="17">
        <f t="shared" si="9"/>
        <v>230.97110951895033</v>
      </c>
      <c r="T47" s="6">
        <v>4.0759999999999996</v>
      </c>
      <c r="U47" s="6">
        <v>9.6210000000000004</v>
      </c>
      <c r="V47" s="6">
        <v>13.7</v>
      </c>
      <c r="W47" s="7">
        <v>4.0759999999999996</v>
      </c>
      <c r="X47" s="7">
        <v>5.5449999999999999</v>
      </c>
      <c r="Y47" s="7">
        <v>4.0789999999999997</v>
      </c>
      <c r="Z47" s="6">
        <v>7.3049999999999997</v>
      </c>
      <c r="AA47" s="6">
        <v>0</v>
      </c>
      <c r="AB47" s="8">
        <v>6.3949999999999996</v>
      </c>
      <c r="AC47" s="8">
        <v>7.3049999999999997</v>
      </c>
      <c r="AD47" s="10" t="s">
        <v>49</v>
      </c>
      <c r="AE47" s="10" t="s">
        <v>48</v>
      </c>
      <c r="AF47" s="6">
        <v>316.43299999999999</v>
      </c>
      <c r="AG47" s="6">
        <v>50</v>
      </c>
      <c r="AH47" s="14">
        <v>0</v>
      </c>
      <c r="AI47" s="14" t="s">
        <v>384</v>
      </c>
    </row>
    <row r="48" spans="1:35">
      <c r="A48" s="14" t="s">
        <v>259</v>
      </c>
      <c r="B48" s="16" t="s">
        <v>19</v>
      </c>
      <c r="C48" s="16" t="s">
        <v>100</v>
      </c>
      <c r="D48" s="16">
        <v>5</v>
      </c>
      <c r="E48" s="16">
        <v>2860</v>
      </c>
      <c r="F48" s="16">
        <v>220.8</v>
      </c>
      <c r="G48" s="17">
        <f t="shared" si="5"/>
        <v>4.5132050699388977E-2</v>
      </c>
      <c r="H48" s="19">
        <v>1488.84</v>
      </c>
      <c r="I48" s="18">
        <v>1519130</v>
      </c>
      <c r="J48" s="17">
        <v>13.903499999999999</v>
      </c>
      <c r="K48" s="17">
        <f t="shared" si="6"/>
        <v>0.65396509807707881</v>
      </c>
      <c r="L48" s="17">
        <v>2.8391000000000002</v>
      </c>
      <c r="M48" s="18">
        <v>1117357.8999999999</v>
      </c>
      <c r="N48" s="17">
        <f t="shared" si="7"/>
        <v>0.73552487278903045</v>
      </c>
      <c r="O48" s="17">
        <v>2.7088000000000001</v>
      </c>
      <c r="P48" s="18">
        <v>1000589.3</v>
      </c>
      <c r="Q48" s="17">
        <f t="shared" si="8"/>
        <v>0.65865943006852612</v>
      </c>
      <c r="R48" s="17">
        <v>3214.3847999999998</v>
      </c>
      <c r="S48" s="17">
        <f t="shared" si="9"/>
        <v>231.19249109936348</v>
      </c>
      <c r="T48" s="6">
        <v>4.0759999999999996</v>
      </c>
      <c r="U48" s="6">
        <v>10.621</v>
      </c>
      <c r="V48" s="6">
        <v>13.7</v>
      </c>
      <c r="W48" s="7">
        <v>4.0759999999999996</v>
      </c>
      <c r="X48" s="7">
        <v>6.5449999999999999</v>
      </c>
      <c r="Y48" s="7">
        <v>3.0790000000000002</v>
      </c>
      <c r="Z48" s="6">
        <v>7.3049999999999997</v>
      </c>
      <c r="AA48" s="6">
        <v>0</v>
      </c>
      <c r="AB48" s="8">
        <v>6.3949999999999996</v>
      </c>
      <c r="AC48" s="8">
        <v>7.3049999999999997</v>
      </c>
      <c r="AD48" s="6">
        <v>1.6519999999999999</v>
      </c>
      <c r="AE48" s="6">
        <v>6.3289999999999997</v>
      </c>
      <c r="AF48" s="6">
        <v>316.43299999999999</v>
      </c>
      <c r="AG48" s="6">
        <v>50</v>
      </c>
      <c r="AH48" s="14">
        <v>0</v>
      </c>
      <c r="AI48" s="14" t="s">
        <v>384</v>
      </c>
    </row>
    <row r="49" spans="1:35">
      <c r="A49" s="14" t="s">
        <v>260</v>
      </c>
      <c r="B49" s="16" t="s">
        <v>20</v>
      </c>
      <c r="C49" s="16" t="s">
        <v>101</v>
      </c>
      <c r="D49" s="16">
        <v>5</v>
      </c>
      <c r="E49" s="16">
        <v>2860</v>
      </c>
      <c r="F49" s="16">
        <v>220.8</v>
      </c>
      <c r="G49" s="17">
        <f t="shared" si="5"/>
        <v>4.5132050699388977E-2</v>
      </c>
      <c r="H49" s="19">
        <v>1488.84</v>
      </c>
      <c r="I49" s="18">
        <v>1519130</v>
      </c>
      <c r="J49" s="17">
        <v>13.8459</v>
      </c>
      <c r="K49" s="17">
        <f t="shared" si="6"/>
        <v>0.65125582417847494</v>
      </c>
      <c r="L49" s="17">
        <v>2.8649</v>
      </c>
      <c r="M49" s="18">
        <v>1131536</v>
      </c>
      <c r="N49" s="17">
        <f t="shared" si="7"/>
        <v>0.74485791209442243</v>
      </c>
      <c r="O49" s="17">
        <v>2.7233000000000001</v>
      </c>
      <c r="P49" s="18">
        <v>1008906.6</v>
      </c>
      <c r="Q49" s="17">
        <f t="shared" si="8"/>
        <v>0.66413447170419915</v>
      </c>
      <c r="R49" s="17">
        <v>3197.3679000000002</v>
      </c>
      <c r="S49" s="17">
        <f t="shared" si="9"/>
        <v>230.92524862955821</v>
      </c>
      <c r="T49" s="6">
        <v>5.0759999999999996</v>
      </c>
      <c r="U49" s="6">
        <v>8.6210000000000004</v>
      </c>
      <c r="V49" s="6">
        <v>13.7</v>
      </c>
      <c r="W49" s="7">
        <v>5.0759999999999996</v>
      </c>
      <c r="X49" s="7">
        <v>3.5449999999999999</v>
      </c>
      <c r="Y49" s="7">
        <v>5.0789999999999997</v>
      </c>
      <c r="Z49" s="6">
        <v>7.3049999999999997</v>
      </c>
      <c r="AA49" s="6">
        <v>0</v>
      </c>
      <c r="AB49" s="8">
        <v>6.3949999999999996</v>
      </c>
      <c r="AC49" s="8">
        <v>7.3049999999999997</v>
      </c>
      <c r="AD49" s="6">
        <v>1.639</v>
      </c>
      <c r="AE49" s="6">
        <v>6.3289999999999997</v>
      </c>
      <c r="AF49" s="6">
        <v>316.43299999999999</v>
      </c>
      <c r="AG49" s="6">
        <v>50</v>
      </c>
      <c r="AH49" s="14">
        <v>0</v>
      </c>
      <c r="AI49" s="14" t="s">
        <v>384</v>
      </c>
    </row>
    <row r="50" spans="1:35">
      <c r="A50" s="14" t="s">
        <v>261</v>
      </c>
      <c r="B50" s="16" t="s">
        <v>21</v>
      </c>
      <c r="C50" s="16" t="s">
        <v>102</v>
      </c>
      <c r="D50" s="16">
        <v>5</v>
      </c>
      <c r="E50" s="16">
        <v>2860</v>
      </c>
      <c r="F50" s="16">
        <v>220.8</v>
      </c>
      <c r="G50" s="17">
        <f t="shared" si="5"/>
        <v>4.5132050699388977E-2</v>
      </c>
      <c r="H50" s="19">
        <v>1488.84</v>
      </c>
      <c r="I50" s="18">
        <v>1519130</v>
      </c>
      <c r="J50" s="17">
        <v>13.8927</v>
      </c>
      <c r="K50" s="17">
        <f t="shared" si="6"/>
        <v>0.65345710922109057</v>
      </c>
      <c r="L50" s="17">
        <v>2.8532999999999999</v>
      </c>
      <c r="M50" s="18">
        <v>1127448.6000000001</v>
      </c>
      <c r="N50" s="17">
        <f t="shared" si="7"/>
        <v>0.74216729312172103</v>
      </c>
      <c r="O50" s="17">
        <v>2.7235999999999998</v>
      </c>
      <c r="P50" s="18">
        <v>1009541.1</v>
      </c>
      <c r="Q50" s="17">
        <f t="shared" si="8"/>
        <v>0.66455214497771753</v>
      </c>
      <c r="R50" s="17">
        <v>3199.9879999999998</v>
      </c>
      <c r="S50" s="17">
        <f t="shared" si="9"/>
        <v>230.3359318203085</v>
      </c>
      <c r="T50" s="6">
        <v>5.0759999999999996</v>
      </c>
      <c r="U50" s="6">
        <v>9.6210000000000004</v>
      </c>
      <c r="V50" s="6">
        <v>13.7</v>
      </c>
      <c r="W50" s="7">
        <v>5.0759999999999996</v>
      </c>
      <c r="X50" s="7">
        <v>4.5449999999999999</v>
      </c>
      <c r="Y50" s="7">
        <v>4.0789999999999997</v>
      </c>
      <c r="Z50" s="6">
        <v>7.3049999999999997</v>
      </c>
      <c r="AA50" s="6">
        <v>0</v>
      </c>
      <c r="AB50" s="8">
        <v>6.3949999999999996</v>
      </c>
      <c r="AC50" s="8">
        <v>7.3049999999999997</v>
      </c>
      <c r="AD50" s="6">
        <v>1.639</v>
      </c>
      <c r="AE50" s="6">
        <v>6.3289999999999997</v>
      </c>
      <c r="AF50" s="6">
        <v>316.43299999999999</v>
      </c>
      <c r="AG50" s="6">
        <v>50</v>
      </c>
      <c r="AH50" s="14">
        <v>0</v>
      </c>
      <c r="AI50" s="14" t="s">
        <v>384</v>
      </c>
    </row>
    <row r="51" spans="1:35">
      <c r="A51" s="14" t="s">
        <v>262</v>
      </c>
      <c r="B51" s="16" t="s">
        <v>22</v>
      </c>
      <c r="C51" s="16" t="s">
        <v>103</v>
      </c>
      <c r="D51" s="16">
        <v>5</v>
      </c>
      <c r="E51" s="16">
        <v>2860</v>
      </c>
      <c r="F51" s="16">
        <v>220.8</v>
      </c>
      <c r="G51" s="17">
        <f t="shared" si="5"/>
        <v>4.5132050699388977E-2</v>
      </c>
      <c r="H51" s="19">
        <v>1488.84</v>
      </c>
      <c r="I51" s="18">
        <v>1519130</v>
      </c>
      <c r="J51" s="17">
        <v>14.0128</v>
      </c>
      <c r="K51" s="17">
        <f t="shared" si="6"/>
        <v>0.6591061334437005</v>
      </c>
      <c r="L51" s="17">
        <v>2.8422000000000001</v>
      </c>
      <c r="M51" s="18">
        <v>1119719.3</v>
      </c>
      <c r="N51" s="17">
        <f t="shared" si="7"/>
        <v>0.73707931513432035</v>
      </c>
      <c r="O51" s="17">
        <v>2.7109000000000001</v>
      </c>
      <c r="P51" s="18">
        <v>1004336.2</v>
      </c>
      <c r="Q51" s="17">
        <f t="shared" si="8"/>
        <v>0.66112590759184531</v>
      </c>
      <c r="R51" s="17">
        <v>3236.1979999999999</v>
      </c>
      <c r="S51" s="17">
        <f t="shared" si="9"/>
        <v>230.94584950902032</v>
      </c>
      <c r="T51" s="6">
        <v>6.0759999999999996</v>
      </c>
      <c r="U51" s="6">
        <v>8.6210000000000004</v>
      </c>
      <c r="V51" s="6">
        <v>13.7</v>
      </c>
      <c r="W51" s="7">
        <v>6.0759999999999996</v>
      </c>
      <c r="X51" s="7">
        <v>2.5449999999999999</v>
      </c>
      <c r="Y51" s="7">
        <v>5.0789999999999997</v>
      </c>
      <c r="Z51" s="6">
        <v>7.3049999999999997</v>
      </c>
      <c r="AA51" s="6">
        <v>0</v>
      </c>
      <c r="AB51" s="8">
        <v>6.3949999999999996</v>
      </c>
      <c r="AC51" s="8">
        <v>7.3049999999999997</v>
      </c>
      <c r="AD51" s="10" t="s">
        <v>50</v>
      </c>
      <c r="AE51" s="10">
        <v>6.3289999999999997</v>
      </c>
      <c r="AF51" s="6">
        <v>316.43299999999999</v>
      </c>
      <c r="AG51" s="6">
        <v>50</v>
      </c>
      <c r="AH51" s="14">
        <v>0</v>
      </c>
      <c r="AI51" s="14" t="s">
        <v>384</v>
      </c>
    </row>
    <row r="52" spans="1:35">
      <c r="A52" s="14" t="s">
        <v>263</v>
      </c>
      <c r="B52" s="16" t="s">
        <v>23</v>
      </c>
      <c r="C52" s="16" t="s">
        <v>104</v>
      </c>
      <c r="D52" s="16">
        <v>5</v>
      </c>
      <c r="E52" s="16">
        <v>2860</v>
      </c>
      <c r="F52" s="16">
        <v>220.8</v>
      </c>
      <c r="G52" s="17">
        <f t="shared" si="5"/>
        <v>4.5132050699388977E-2</v>
      </c>
      <c r="H52" s="19">
        <v>1488.84</v>
      </c>
      <c r="I52" s="18">
        <v>1519130</v>
      </c>
      <c r="J52" s="17">
        <v>13.9946</v>
      </c>
      <c r="K52" s="17">
        <f t="shared" si="6"/>
        <v>0.65825007814934999</v>
      </c>
      <c r="L52" s="17">
        <v>2.855</v>
      </c>
      <c r="M52" s="18">
        <v>1125384.3999999999</v>
      </c>
      <c r="N52" s="17">
        <f t="shared" si="7"/>
        <v>0.74080848906940155</v>
      </c>
      <c r="O52" s="17">
        <v>2.7115999999999998</v>
      </c>
      <c r="P52" s="18">
        <v>1005546.9</v>
      </c>
      <c r="Q52" s="17">
        <f t="shared" si="8"/>
        <v>0.66192287690981022</v>
      </c>
      <c r="R52" s="17">
        <v>3238.2991000000002</v>
      </c>
      <c r="S52" s="17">
        <f t="shared" si="9"/>
        <v>231.39633144212769</v>
      </c>
      <c r="T52" s="6">
        <v>6.0759999999999996</v>
      </c>
      <c r="U52" s="6">
        <v>10.621</v>
      </c>
      <c r="V52" s="6">
        <v>13.7</v>
      </c>
      <c r="W52" s="7">
        <v>6.0759999999999996</v>
      </c>
      <c r="X52" s="7">
        <v>4.5449999999999999</v>
      </c>
      <c r="Y52" s="7">
        <v>3.0790000000000002</v>
      </c>
      <c r="Z52" s="6">
        <v>7.3049999999999997</v>
      </c>
      <c r="AA52" s="6">
        <v>0</v>
      </c>
      <c r="AB52" s="8">
        <v>6.3949999999999996</v>
      </c>
      <c r="AC52" s="8">
        <v>7.3049999999999997</v>
      </c>
      <c r="AD52" s="6">
        <v>1.659</v>
      </c>
      <c r="AE52" s="6">
        <v>6.3289999999999997</v>
      </c>
      <c r="AF52" s="6">
        <v>316.43299999999999</v>
      </c>
      <c r="AG52" s="6">
        <v>50</v>
      </c>
      <c r="AH52" s="14">
        <v>0</v>
      </c>
      <c r="AI52" s="14" t="s">
        <v>384</v>
      </c>
    </row>
    <row r="53" spans="1:35">
      <c r="A53" s="14" t="s">
        <v>264</v>
      </c>
      <c r="B53" s="16" t="s">
        <v>25</v>
      </c>
      <c r="C53" s="16" t="s">
        <v>71</v>
      </c>
      <c r="D53" s="16">
        <v>4</v>
      </c>
      <c r="E53" s="16">
        <v>4464</v>
      </c>
      <c r="F53" s="16">
        <v>218</v>
      </c>
      <c r="G53" s="17">
        <f t="shared" si="5"/>
        <v>7.1348655819454654E-2</v>
      </c>
      <c r="H53" s="26">
        <v>1183.5</v>
      </c>
      <c r="I53" s="26">
        <v>679357</v>
      </c>
      <c r="J53" s="17">
        <v>14.328799999999999</v>
      </c>
      <c r="K53" s="17">
        <f t="shared" si="6"/>
        <v>0.53631419044136075</v>
      </c>
      <c r="L53" s="17">
        <v>2.2412000000000001</v>
      </c>
      <c r="M53" s="18">
        <v>523310.09</v>
      </c>
      <c r="N53" s="17">
        <f t="shared" si="7"/>
        <v>0.77030205032111254</v>
      </c>
      <c r="O53" s="17">
        <v>2.1415999999999999</v>
      </c>
      <c r="P53" s="18">
        <v>476169.97</v>
      </c>
      <c r="Q53" s="17">
        <f t="shared" si="8"/>
        <v>0.70091273071448434</v>
      </c>
      <c r="R53" s="17">
        <v>4027.5590999999999</v>
      </c>
      <c r="S53" s="17">
        <f t="shared" si="9"/>
        <v>281.0813955111384</v>
      </c>
      <c r="T53" s="6">
        <v>2.0760000000000001</v>
      </c>
      <c r="U53" s="6">
        <v>6.6210000000000004</v>
      </c>
      <c r="V53" s="6">
        <v>13.7</v>
      </c>
      <c r="W53" s="7">
        <v>2.0760000000000001</v>
      </c>
      <c r="X53" s="7">
        <v>4.5449999999999999</v>
      </c>
      <c r="Y53" s="7">
        <v>7.0789999999999997</v>
      </c>
      <c r="Z53" s="6">
        <v>7.3049999999999997</v>
      </c>
      <c r="AA53" s="6">
        <v>0</v>
      </c>
      <c r="AB53" s="8">
        <v>6.3949999999999996</v>
      </c>
      <c r="AC53" s="8">
        <v>7.3049999999999997</v>
      </c>
      <c r="AD53" s="10">
        <v>1.6519999999999999</v>
      </c>
      <c r="AE53" s="6">
        <v>6.3289999999999997</v>
      </c>
      <c r="AF53" s="6">
        <v>316.43299999999999</v>
      </c>
      <c r="AG53" s="6">
        <v>50</v>
      </c>
      <c r="AH53" s="14">
        <v>0</v>
      </c>
      <c r="AI53" s="14" t="s">
        <v>385</v>
      </c>
    </row>
    <row r="54" spans="1:35">
      <c r="A54" s="14" t="s">
        <v>265</v>
      </c>
      <c r="B54" s="16" t="s">
        <v>6</v>
      </c>
      <c r="C54" s="16" t="s">
        <v>72</v>
      </c>
      <c r="D54" s="16">
        <v>4</v>
      </c>
      <c r="E54" s="16">
        <v>4464</v>
      </c>
      <c r="F54" s="16">
        <v>218</v>
      </c>
      <c r="G54" s="17">
        <f t="shared" si="5"/>
        <v>7.1348655819454654E-2</v>
      </c>
      <c r="H54" s="26">
        <v>1183.5</v>
      </c>
      <c r="I54" s="26">
        <v>679357</v>
      </c>
      <c r="J54" s="17">
        <v>14.4062</v>
      </c>
      <c r="K54" s="17">
        <f t="shared" si="6"/>
        <v>0.53921120333428696</v>
      </c>
      <c r="L54" s="17">
        <v>2.2372000000000001</v>
      </c>
      <c r="M54" s="18">
        <v>523603.84</v>
      </c>
      <c r="N54" s="17">
        <f t="shared" si="7"/>
        <v>0.77073444448206174</v>
      </c>
      <c r="O54" s="17">
        <v>2.1377999999999999</v>
      </c>
      <c r="P54" s="18">
        <v>476720.13</v>
      </c>
      <c r="Q54" s="17">
        <f t="shared" si="8"/>
        <v>0.70172255529861327</v>
      </c>
      <c r="R54" s="17">
        <v>4055.6345000000001</v>
      </c>
      <c r="S54" s="17">
        <f t="shared" si="9"/>
        <v>281.52007469006401</v>
      </c>
      <c r="T54" s="6">
        <v>2.0760000000000001</v>
      </c>
      <c r="U54" s="6">
        <v>8.6210000000000004</v>
      </c>
      <c r="V54" s="6">
        <v>13.7</v>
      </c>
      <c r="W54" s="7">
        <v>2.0760000000000001</v>
      </c>
      <c r="X54" s="7">
        <v>6.5449999999999999</v>
      </c>
      <c r="Y54" s="7">
        <v>5.0789999999999997</v>
      </c>
      <c r="Z54" s="6">
        <v>7.3049999999999997</v>
      </c>
      <c r="AA54" s="6">
        <v>0</v>
      </c>
      <c r="AB54" s="8">
        <v>6.3949999999999996</v>
      </c>
      <c r="AC54" s="8">
        <v>7.3049999999999997</v>
      </c>
      <c r="AD54" s="10">
        <v>1.659</v>
      </c>
      <c r="AE54" s="6">
        <v>6.3289999999999997</v>
      </c>
      <c r="AF54" s="6">
        <v>316.43299999999999</v>
      </c>
      <c r="AG54" s="6">
        <v>50</v>
      </c>
      <c r="AH54" s="14">
        <v>0</v>
      </c>
      <c r="AI54" s="14" t="s">
        <v>385</v>
      </c>
    </row>
    <row r="55" spans="1:35">
      <c r="A55" s="14" t="s">
        <v>266</v>
      </c>
      <c r="B55" s="16" t="s">
        <v>7</v>
      </c>
      <c r="C55" s="16" t="s">
        <v>73</v>
      </c>
      <c r="D55" s="16">
        <v>4</v>
      </c>
      <c r="E55" s="16">
        <v>4464</v>
      </c>
      <c r="F55" s="16">
        <v>218</v>
      </c>
      <c r="G55" s="17">
        <f t="shared" si="5"/>
        <v>7.1348655819454654E-2</v>
      </c>
      <c r="H55" s="26">
        <v>1183.5</v>
      </c>
      <c r="I55" s="26">
        <v>679357</v>
      </c>
      <c r="J55" s="17">
        <v>14.2841</v>
      </c>
      <c r="K55" s="17">
        <f t="shared" si="6"/>
        <v>0.53464110935203513</v>
      </c>
      <c r="L55" s="17">
        <v>2.2608000000000001</v>
      </c>
      <c r="M55" s="18">
        <v>528824.31000000006</v>
      </c>
      <c r="N55" s="17">
        <f t="shared" si="7"/>
        <v>0.77841887255154518</v>
      </c>
      <c r="O55" s="17">
        <v>2.1575000000000002</v>
      </c>
      <c r="P55" s="18">
        <v>480940.38</v>
      </c>
      <c r="Q55" s="17">
        <f t="shared" si="8"/>
        <v>0.70793467941008925</v>
      </c>
      <c r="R55" s="17">
        <v>4004.0735</v>
      </c>
      <c r="S55" s="17">
        <f t="shared" si="9"/>
        <v>280.31682080075046</v>
      </c>
      <c r="T55" s="6">
        <v>3.0760000000000001</v>
      </c>
      <c r="U55" s="6">
        <v>7.6210000000000004</v>
      </c>
      <c r="V55" s="6">
        <v>13.7</v>
      </c>
      <c r="W55" s="7">
        <v>3.0760000000000001</v>
      </c>
      <c r="X55" s="7">
        <v>4.5449999999999999</v>
      </c>
      <c r="Y55" s="7">
        <v>6.0789999999999997</v>
      </c>
      <c r="Z55" s="6">
        <v>7.3049999999999997</v>
      </c>
      <c r="AA55" s="6">
        <v>0</v>
      </c>
      <c r="AB55" s="8">
        <v>6.3949999999999996</v>
      </c>
      <c r="AC55" s="8">
        <v>7.3049999999999997</v>
      </c>
      <c r="AD55" s="10">
        <v>1.635</v>
      </c>
      <c r="AE55" s="6">
        <v>6.3289999999999997</v>
      </c>
      <c r="AF55" s="6">
        <v>316.43299999999999</v>
      </c>
      <c r="AG55" s="6">
        <v>50</v>
      </c>
      <c r="AH55" s="14">
        <v>0</v>
      </c>
      <c r="AI55" s="14" t="s">
        <v>385</v>
      </c>
    </row>
    <row r="56" spans="1:35">
      <c r="A56" s="14" t="s">
        <v>267</v>
      </c>
      <c r="B56" s="16" t="s">
        <v>10</v>
      </c>
      <c r="C56" s="16" t="s">
        <v>74</v>
      </c>
      <c r="D56" s="16">
        <v>4</v>
      </c>
      <c r="E56" s="16">
        <v>4464</v>
      </c>
      <c r="F56" s="16">
        <v>218</v>
      </c>
      <c r="G56" s="17">
        <f t="shared" si="5"/>
        <v>7.1348655819454654E-2</v>
      </c>
      <c r="H56" s="26">
        <v>1183.5</v>
      </c>
      <c r="I56" s="26">
        <v>679357</v>
      </c>
      <c r="J56" s="17">
        <v>14.3111</v>
      </c>
      <c r="K56" s="17">
        <f t="shared" si="6"/>
        <v>0.5356516952449164</v>
      </c>
      <c r="L56" s="17">
        <v>2.2576999999999998</v>
      </c>
      <c r="M56" s="18">
        <v>529597.63</v>
      </c>
      <c r="N56" s="17">
        <f t="shared" si="7"/>
        <v>0.77955718421978426</v>
      </c>
      <c r="O56" s="17">
        <v>2.1568000000000001</v>
      </c>
      <c r="P56" s="18">
        <v>481620.75</v>
      </c>
      <c r="Q56" s="17">
        <f t="shared" si="8"/>
        <v>0.70893617052595326</v>
      </c>
      <c r="R56" s="17">
        <v>4013.0763999999999</v>
      </c>
      <c r="S56" s="17">
        <f t="shared" si="9"/>
        <v>280.4170469076451</v>
      </c>
      <c r="T56" s="6">
        <v>3.0760000000000001</v>
      </c>
      <c r="U56" s="6">
        <v>8.6210000000000004</v>
      </c>
      <c r="V56" s="6">
        <v>13.7</v>
      </c>
      <c r="W56" s="7">
        <v>3.0760000000000001</v>
      </c>
      <c r="X56" s="7">
        <v>5.5449999999999999</v>
      </c>
      <c r="Y56" s="7">
        <v>5.0789999999999997</v>
      </c>
      <c r="Z56" s="6">
        <v>7.3049999999999997</v>
      </c>
      <c r="AA56" s="6">
        <v>0</v>
      </c>
      <c r="AB56" s="8">
        <v>6.3949999999999996</v>
      </c>
      <c r="AC56" s="8">
        <v>7.3049999999999997</v>
      </c>
      <c r="AD56" s="10">
        <v>1.637</v>
      </c>
      <c r="AE56" s="6">
        <v>6.3289999999999997</v>
      </c>
      <c r="AF56" s="6">
        <v>316.43299999999999</v>
      </c>
      <c r="AG56" s="6">
        <v>50</v>
      </c>
      <c r="AH56" s="14">
        <v>0</v>
      </c>
      <c r="AI56" s="14" t="s">
        <v>385</v>
      </c>
    </row>
    <row r="57" spans="1:35">
      <c r="A57" s="14" t="s">
        <v>268</v>
      </c>
      <c r="B57" s="16" t="s">
        <v>11</v>
      </c>
      <c r="C57" s="16" t="s">
        <v>75</v>
      </c>
      <c r="D57" s="16">
        <v>4</v>
      </c>
      <c r="E57" s="16">
        <v>4464</v>
      </c>
      <c r="F57" s="16">
        <v>218</v>
      </c>
      <c r="G57" s="17">
        <f t="shared" si="5"/>
        <v>7.1348655819454654E-2</v>
      </c>
      <c r="H57" s="26">
        <v>1183.5</v>
      </c>
      <c r="I57" s="26">
        <v>679357</v>
      </c>
      <c r="J57" s="17">
        <v>14.4458</v>
      </c>
      <c r="K57" s="17">
        <f t="shared" si="6"/>
        <v>0.54069339597717947</v>
      </c>
      <c r="L57" s="17">
        <v>2.2541000000000002</v>
      </c>
      <c r="M57" s="18">
        <v>530184.43999999994</v>
      </c>
      <c r="N57" s="17">
        <f t="shared" si="7"/>
        <v>0.78042095687539825</v>
      </c>
      <c r="O57" s="17">
        <v>2.1533000000000002</v>
      </c>
      <c r="P57" s="18">
        <v>482768.03</v>
      </c>
      <c r="Q57" s="17">
        <f t="shared" si="8"/>
        <v>0.71062494388075792</v>
      </c>
      <c r="R57" s="17">
        <v>4030.5275999999999</v>
      </c>
      <c r="S57" s="17">
        <f t="shared" si="9"/>
        <v>279.01034210635618</v>
      </c>
      <c r="T57" s="6">
        <v>4.0759999999999996</v>
      </c>
      <c r="U57" s="6">
        <v>6.6210000000000004</v>
      </c>
      <c r="V57" s="6">
        <v>13.7</v>
      </c>
      <c r="W57" s="7">
        <v>4.0759999999999996</v>
      </c>
      <c r="X57" s="7">
        <v>2.5449999999999999</v>
      </c>
      <c r="Y57" s="7">
        <v>7.0789999999999997</v>
      </c>
      <c r="Z57" s="6">
        <v>7.3049999999999997</v>
      </c>
      <c r="AA57" s="6">
        <v>0</v>
      </c>
      <c r="AB57" s="8">
        <v>6.3949999999999996</v>
      </c>
      <c r="AC57" s="8">
        <v>7.3049999999999997</v>
      </c>
      <c r="AD57" s="10" t="s">
        <v>46</v>
      </c>
      <c r="AE57" s="6">
        <v>6.3289999999999997</v>
      </c>
      <c r="AF57" s="6">
        <v>316.43299999999999</v>
      </c>
      <c r="AG57" s="6">
        <v>50</v>
      </c>
      <c r="AH57" s="14">
        <v>0</v>
      </c>
      <c r="AI57" s="14" t="s">
        <v>385</v>
      </c>
    </row>
    <row r="58" spans="1:35">
      <c r="A58" s="14" t="s">
        <v>269</v>
      </c>
      <c r="B58" s="16" t="s">
        <v>12</v>
      </c>
      <c r="C58" s="16" t="s">
        <v>76</v>
      </c>
      <c r="D58" s="16">
        <v>4</v>
      </c>
      <c r="E58" s="16">
        <v>4464</v>
      </c>
      <c r="F58" s="16">
        <v>218</v>
      </c>
      <c r="G58" s="17">
        <f t="shared" si="5"/>
        <v>7.1348655819454654E-2</v>
      </c>
      <c r="H58" s="26">
        <v>1183.5</v>
      </c>
      <c r="I58" s="26">
        <v>679357</v>
      </c>
      <c r="J58" s="17">
        <v>14.3409</v>
      </c>
      <c r="K58" s="17">
        <f t="shared" si="6"/>
        <v>0.53676708263780015</v>
      </c>
      <c r="L58" s="17">
        <v>2.2646000000000002</v>
      </c>
      <c r="M58" s="18">
        <v>532017.43999999994</v>
      </c>
      <c r="N58" s="17">
        <f t="shared" si="7"/>
        <v>0.78311909643972155</v>
      </c>
      <c r="O58" s="17">
        <v>2.1621999999999999</v>
      </c>
      <c r="P58" s="18">
        <v>484198.19</v>
      </c>
      <c r="Q58" s="17">
        <f t="shared" si="8"/>
        <v>0.71273011097258143</v>
      </c>
      <c r="R58" s="17">
        <v>4007.4929000000002</v>
      </c>
      <c r="S58" s="17">
        <f t="shared" si="9"/>
        <v>279.44500693819776</v>
      </c>
      <c r="T58" s="6">
        <v>4.0759999999999996</v>
      </c>
      <c r="U58" s="6">
        <v>7.6210000000000004</v>
      </c>
      <c r="V58" s="6">
        <v>13.7</v>
      </c>
      <c r="W58" s="7">
        <v>4.0759999999999996</v>
      </c>
      <c r="X58" s="7">
        <v>3.5449999999999999</v>
      </c>
      <c r="Y58" s="7">
        <v>6.0789999999999997</v>
      </c>
      <c r="Z58" s="6">
        <v>7.3049999999999997</v>
      </c>
      <c r="AA58" s="6">
        <v>0</v>
      </c>
      <c r="AB58" s="8">
        <v>6.3949999999999996</v>
      </c>
      <c r="AC58" s="8">
        <v>7.3049999999999997</v>
      </c>
      <c r="AD58" s="6">
        <v>1.635</v>
      </c>
      <c r="AE58" s="6">
        <v>6.3289999999999997</v>
      </c>
      <c r="AF58" s="6">
        <v>316.43299999999999</v>
      </c>
      <c r="AG58" s="6">
        <v>50</v>
      </c>
      <c r="AH58" s="14">
        <v>0</v>
      </c>
      <c r="AI58" s="14" t="s">
        <v>385</v>
      </c>
    </row>
    <row r="59" spans="1:35">
      <c r="A59" s="14" t="s">
        <v>270</v>
      </c>
      <c r="B59" s="16" t="s">
        <v>13</v>
      </c>
      <c r="C59" s="16" t="s">
        <v>77</v>
      </c>
      <c r="D59" s="16">
        <v>4</v>
      </c>
      <c r="E59" s="16">
        <v>4464</v>
      </c>
      <c r="F59" s="16">
        <v>218</v>
      </c>
      <c r="G59" s="17">
        <f t="shared" si="5"/>
        <v>7.1348655819454654E-2</v>
      </c>
      <c r="H59" s="26">
        <v>1183.5</v>
      </c>
      <c r="I59" s="26">
        <v>679357</v>
      </c>
      <c r="J59" s="17">
        <v>14.317600000000001</v>
      </c>
      <c r="K59" s="17">
        <f t="shared" si="6"/>
        <v>0.53589498444135075</v>
      </c>
      <c r="L59" s="17">
        <v>2.2486000000000002</v>
      </c>
      <c r="M59" s="18">
        <v>527375.13</v>
      </c>
      <c r="N59" s="17">
        <f t="shared" si="7"/>
        <v>0.77628570839779376</v>
      </c>
      <c r="O59" s="17">
        <v>2.1473</v>
      </c>
      <c r="P59" s="18">
        <v>481443.88</v>
      </c>
      <c r="Q59" s="17">
        <f t="shared" si="8"/>
        <v>0.70867582140170782</v>
      </c>
      <c r="R59" s="17">
        <v>4213.1084000000001</v>
      </c>
      <c r="S59" s="17">
        <f t="shared" si="9"/>
        <v>294.26079789908925</v>
      </c>
      <c r="T59" s="6">
        <v>4.0759999999999996</v>
      </c>
      <c r="U59" s="6">
        <v>8.6210000000000004</v>
      </c>
      <c r="V59" s="6">
        <v>13.7</v>
      </c>
      <c r="W59" s="7">
        <v>4.0759999999999996</v>
      </c>
      <c r="X59" s="7">
        <v>4.5449999999999999</v>
      </c>
      <c r="Y59" s="7">
        <v>5.0789999999999997</v>
      </c>
      <c r="Z59" s="6">
        <v>9.3049999999999997</v>
      </c>
      <c r="AA59" s="6">
        <v>0</v>
      </c>
      <c r="AB59" s="8">
        <v>4.3949999999999996</v>
      </c>
      <c r="AC59" s="8">
        <v>9.3049999999999997</v>
      </c>
      <c r="AD59" s="6">
        <v>1.631</v>
      </c>
      <c r="AE59" s="6">
        <v>6.3289999999999997</v>
      </c>
      <c r="AF59" s="6">
        <v>316.43299999999999</v>
      </c>
      <c r="AG59" s="6">
        <v>50</v>
      </c>
      <c r="AH59" s="14">
        <v>0</v>
      </c>
      <c r="AI59" s="14" t="s">
        <v>385</v>
      </c>
    </row>
    <row r="60" spans="1:35">
      <c r="A60" s="14" t="s">
        <v>271</v>
      </c>
      <c r="B60" s="16" t="s">
        <v>14</v>
      </c>
      <c r="C60" s="16" t="s">
        <v>78</v>
      </c>
      <c r="D60" s="16">
        <v>4</v>
      </c>
      <c r="E60" s="16">
        <v>4464</v>
      </c>
      <c r="F60" s="16">
        <v>218</v>
      </c>
      <c r="G60" s="17">
        <f t="shared" si="5"/>
        <v>7.1348655819454654E-2</v>
      </c>
      <c r="H60" s="26">
        <v>1183.5</v>
      </c>
      <c r="I60" s="26">
        <v>679357</v>
      </c>
      <c r="J60" s="17">
        <v>14.3065</v>
      </c>
      <c r="K60" s="17">
        <f t="shared" si="6"/>
        <v>0.53547952135205512</v>
      </c>
      <c r="L60" s="17">
        <v>2.2694999999999999</v>
      </c>
      <c r="M60" s="18">
        <v>531774.06000000006</v>
      </c>
      <c r="N60" s="17">
        <f t="shared" si="7"/>
        <v>0.78276084591753681</v>
      </c>
      <c r="O60" s="17">
        <v>2.1655000000000002</v>
      </c>
      <c r="P60" s="18">
        <v>484879.94</v>
      </c>
      <c r="Q60" s="17">
        <f t="shared" si="8"/>
        <v>0.71373363342101426</v>
      </c>
      <c r="R60" s="17">
        <v>4004.3887</v>
      </c>
      <c r="S60" s="17">
        <f t="shared" si="9"/>
        <v>279.89995456610632</v>
      </c>
      <c r="T60" s="6">
        <v>4.0759999999999996</v>
      </c>
      <c r="U60" s="6">
        <v>8.6210000000000004</v>
      </c>
      <c r="V60" s="6">
        <v>13.7</v>
      </c>
      <c r="W60" s="7">
        <v>4.0759999999999996</v>
      </c>
      <c r="X60" s="7">
        <v>4.5449999999999999</v>
      </c>
      <c r="Y60" s="7">
        <v>5.0789999999999997</v>
      </c>
      <c r="Z60" s="6">
        <v>7.3049999999999997</v>
      </c>
      <c r="AA60" s="6">
        <v>0</v>
      </c>
      <c r="AB60" s="8">
        <v>6.3949999999999996</v>
      </c>
      <c r="AC60" s="8">
        <v>7.3049999999999997</v>
      </c>
      <c r="AD60" s="6">
        <v>1.631</v>
      </c>
      <c r="AE60" s="6">
        <v>6.3289999999999997</v>
      </c>
      <c r="AF60" s="6">
        <v>316.43299999999999</v>
      </c>
      <c r="AG60" s="6">
        <v>50</v>
      </c>
      <c r="AH60" s="14">
        <v>0</v>
      </c>
      <c r="AI60" s="14" t="s">
        <v>385</v>
      </c>
    </row>
    <row r="61" spans="1:35">
      <c r="A61" s="14" t="s">
        <v>272</v>
      </c>
      <c r="B61" s="16" t="s">
        <v>15</v>
      </c>
      <c r="C61" s="16" t="s">
        <v>79</v>
      </c>
      <c r="D61" s="16">
        <v>4</v>
      </c>
      <c r="E61" s="16">
        <v>4464</v>
      </c>
      <c r="F61" s="16">
        <v>218</v>
      </c>
      <c r="G61" s="17">
        <f t="shared" si="5"/>
        <v>7.1348655819454654E-2</v>
      </c>
      <c r="H61" s="26">
        <v>1183.5</v>
      </c>
      <c r="I61" s="26">
        <v>679357</v>
      </c>
      <c r="J61" s="17">
        <v>14.311400000000001</v>
      </c>
      <c r="K61" s="17">
        <f t="shared" si="6"/>
        <v>0.5356629239770595</v>
      </c>
      <c r="L61" s="17">
        <v>2.2606999999999999</v>
      </c>
      <c r="M61" s="18">
        <v>532423</v>
      </c>
      <c r="N61" s="17">
        <f t="shared" si="7"/>
        <v>0.78371607269815424</v>
      </c>
      <c r="O61" s="17">
        <v>2.157</v>
      </c>
      <c r="P61" s="18">
        <v>483351.25</v>
      </c>
      <c r="Q61" s="17">
        <f t="shared" si="8"/>
        <v>0.71148343212773257</v>
      </c>
      <c r="R61" s="17">
        <v>3837.7397000000001</v>
      </c>
      <c r="S61" s="17">
        <f t="shared" si="9"/>
        <v>268.15962798887597</v>
      </c>
      <c r="T61" s="6">
        <v>4.0759999999999996</v>
      </c>
      <c r="U61" s="6">
        <v>8.6210000000000004</v>
      </c>
      <c r="V61" s="6">
        <v>13.7</v>
      </c>
      <c r="W61" s="7">
        <v>4.0759999999999996</v>
      </c>
      <c r="X61" s="7">
        <v>4.5449999999999999</v>
      </c>
      <c r="Y61" s="7">
        <v>5.0789999999999997</v>
      </c>
      <c r="Z61" s="6">
        <v>5.3049999999999997</v>
      </c>
      <c r="AA61" s="6">
        <v>0</v>
      </c>
      <c r="AB61" s="8">
        <v>8.3949999999999996</v>
      </c>
      <c r="AC61" s="8">
        <v>5.3049999999999997</v>
      </c>
      <c r="AD61" s="10" t="s">
        <v>47</v>
      </c>
      <c r="AE61" s="10" t="s">
        <v>48</v>
      </c>
      <c r="AF61" s="6">
        <v>316.43299999999999</v>
      </c>
      <c r="AG61" s="6">
        <v>50</v>
      </c>
      <c r="AH61" s="14">
        <v>0</v>
      </c>
      <c r="AI61" s="14" t="s">
        <v>385</v>
      </c>
    </row>
    <row r="62" spans="1:35">
      <c r="A62" s="14" t="s">
        <v>273</v>
      </c>
      <c r="B62" s="16" t="s">
        <v>16</v>
      </c>
      <c r="C62" s="16" t="s">
        <v>80</v>
      </c>
      <c r="D62" s="16">
        <v>4</v>
      </c>
      <c r="E62" s="16">
        <v>4464</v>
      </c>
      <c r="F62" s="16">
        <v>218</v>
      </c>
      <c r="G62" s="17">
        <f t="shared" si="5"/>
        <v>7.1348655819454654E-2</v>
      </c>
      <c r="H62" s="26">
        <v>1183.5</v>
      </c>
      <c r="I62" s="26">
        <v>679357</v>
      </c>
      <c r="J62" s="17">
        <v>14.3192</v>
      </c>
      <c r="K62" s="17">
        <f t="shared" si="6"/>
        <v>0.53595487101278072</v>
      </c>
      <c r="L62" s="17">
        <v>2.2178</v>
      </c>
      <c r="M62" s="18">
        <v>513146.75</v>
      </c>
      <c r="N62" s="17">
        <f t="shared" si="7"/>
        <v>0.75534181586411853</v>
      </c>
      <c r="O62" s="17">
        <v>2.1200999999999999</v>
      </c>
      <c r="P62" s="18">
        <v>465676.91</v>
      </c>
      <c r="Q62" s="17">
        <f t="shared" si="8"/>
        <v>0.68546715497153921</v>
      </c>
      <c r="R62" s="17">
        <v>3713.4081999999999</v>
      </c>
      <c r="S62" s="17">
        <f t="shared" si="9"/>
        <v>259.33070283256046</v>
      </c>
      <c r="T62" s="6">
        <v>4.0759999999999996</v>
      </c>
      <c r="U62" s="6">
        <v>8.6210000000000004</v>
      </c>
      <c r="V62" s="6">
        <v>13.7</v>
      </c>
      <c r="W62" s="7">
        <v>4.0759999999999996</v>
      </c>
      <c r="X62" s="7">
        <v>4.5449999999999999</v>
      </c>
      <c r="Y62" s="7">
        <v>5.0789999999999997</v>
      </c>
      <c r="Z62" s="6">
        <v>3.3050000000000002</v>
      </c>
      <c r="AA62" s="6">
        <v>0</v>
      </c>
      <c r="AB62" s="8">
        <v>10.395</v>
      </c>
      <c r="AC62" s="8">
        <v>3.3050000000000002</v>
      </c>
      <c r="AD62" s="6">
        <v>1.631</v>
      </c>
      <c r="AE62" s="6">
        <v>6.3289999999999997</v>
      </c>
      <c r="AF62" s="6">
        <v>316.43299999999999</v>
      </c>
      <c r="AG62" s="6">
        <v>50</v>
      </c>
      <c r="AH62" s="14">
        <v>0</v>
      </c>
      <c r="AI62" s="14" t="s">
        <v>385</v>
      </c>
    </row>
    <row r="63" spans="1:35" s="42" customFormat="1">
      <c r="A63" s="14" t="s">
        <v>274</v>
      </c>
      <c r="B63" s="20" t="s">
        <v>17</v>
      </c>
      <c r="C63" s="20" t="s">
        <v>81</v>
      </c>
      <c r="D63" s="20">
        <v>4</v>
      </c>
      <c r="E63" s="20">
        <v>4464</v>
      </c>
      <c r="F63" s="20">
        <v>218</v>
      </c>
      <c r="G63" s="21">
        <f t="shared" si="5"/>
        <v>7.1348655819454654E-2</v>
      </c>
      <c r="H63" s="40">
        <v>1183.5</v>
      </c>
      <c r="I63" s="40">
        <v>679357</v>
      </c>
      <c r="J63" s="21">
        <v>14.182563999999999</v>
      </c>
      <c r="K63" s="21">
        <f t="shared" si="6"/>
        <v>0.5308407075290873</v>
      </c>
      <c r="L63" s="21">
        <v>2.2090640000000001</v>
      </c>
      <c r="M63" s="15">
        <v>496251.91</v>
      </c>
      <c r="N63" s="21">
        <f t="shared" si="7"/>
        <v>0.73047294721332079</v>
      </c>
      <c r="O63" s="21">
        <v>2.1166863</v>
      </c>
      <c r="P63" s="15">
        <v>455824.16</v>
      </c>
      <c r="Q63" s="21">
        <f t="shared" si="8"/>
        <v>0.67096410282075547</v>
      </c>
      <c r="R63" s="21">
        <v>3548.5254</v>
      </c>
      <c r="S63" s="21">
        <f t="shared" si="9"/>
        <v>250.20337648397006</v>
      </c>
      <c r="T63" s="23">
        <v>4.0759999999999996</v>
      </c>
      <c r="U63" s="23">
        <v>8.6210000000000004</v>
      </c>
      <c r="V63" s="23">
        <v>13.7</v>
      </c>
      <c r="W63" s="24">
        <v>4.0759999999999996</v>
      </c>
      <c r="X63" s="24">
        <v>4.5449999999999999</v>
      </c>
      <c r="Y63" s="24">
        <v>5.0789999999999997</v>
      </c>
      <c r="Z63" s="23">
        <v>0</v>
      </c>
      <c r="AA63" s="23">
        <v>0</v>
      </c>
      <c r="AB63" s="25">
        <v>13.7</v>
      </c>
      <c r="AC63" s="25">
        <v>0</v>
      </c>
      <c r="AD63" s="23">
        <v>1.631</v>
      </c>
      <c r="AE63" s="23">
        <v>6.3289999999999997</v>
      </c>
      <c r="AF63" s="23">
        <v>316.43299999999999</v>
      </c>
      <c r="AG63" s="23">
        <v>50</v>
      </c>
      <c r="AH63" s="41">
        <v>0</v>
      </c>
      <c r="AI63" s="14" t="s">
        <v>385</v>
      </c>
    </row>
    <row r="64" spans="1:35">
      <c r="A64" s="14" t="s">
        <v>275</v>
      </c>
      <c r="B64" s="16" t="s">
        <v>18</v>
      </c>
      <c r="C64" s="16" t="s">
        <v>82</v>
      </c>
      <c r="D64" s="16">
        <v>4</v>
      </c>
      <c r="E64" s="16">
        <v>4464</v>
      </c>
      <c r="F64" s="16">
        <v>218</v>
      </c>
      <c r="G64" s="17">
        <f t="shared" si="5"/>
        <v>7.1348655819454654E-2</v>
      </c>
      <c r="H64" s="26">
        <v>1183.5</v>
      </c>
      <c r="I64" s="26">
        <v>679357</v>
      </c>
      <c r="J64" s="17">
        <v>14.359</v>
      </c>
      <c r="K64" s="17">
        <f t="shared" si="6"/>
        <v>0.53744454947710196</v>
      </c>
      <c r="L64" s="17">
        <v>2.2656999999999998</v>
      </c>
      <c r="M64" s="18">
        <v>531513.93999999994</v>
      </c>
      <c r="N64" s="17">
        <f t="shared" si="7"/>
        <v>0.7823779544481031</v>
      </c>
      <c r="O64" s="17">
        <v>2.1619600000000001</v>
      </c>
      <c r="P64" s="18">
        <v>484645.59</v>
      </c>
      <c r="Q64" s="17">
        <f t="shared" si="8"/>
        <v>0.71338867487933444</v>
      </c>
      <c r="R64" s="17">
        <v>4018.2881000000002</v>
      </c>
      <c r="S64" s="17">
        <f t="shared" si="9"/>
        <v>279.84456438470647</v>
      </c>
      <c r="T64" s="6">
        <v>4.0759999999999996</v>
      </c>
      <c r="U64" s="6">
        <v>9.6210000000000004</v>
      </c>
      <c r="V64" s="6">
        <v>13.7</v>
      </c>
      <c r="W64" s="7">
        <v>4.0759999999999996</v>
      </c>
      <c r="X64" s="7">
        <v>5.5449999999999999</v>
      </c>
      <c r="Y64" s="7">
        <v>4.0789999999999997</v>
      </c>
      <c r="Z64" s="6">
        <v>7.3049999999999997</v>
      </c>
      <c r="AA64" s="6">
        <v>0</v>
      </c>
      <c r="AB64" s="8">
        <v>6.3949999999999996</v>
      </c>
      <c r="AC64" s="8">
        <v>7.3049999999999997</v>
      </c>
      <c r="AD64" s="10" t="s">
        <v>49</v>
      </c>
      <c r="AE64" s="10" t="s">
        <v>48</v>
      </c>
      <c r="AF64" s="6">
        <v>316.43299999999999</v>
      </c>
      <c r="AG64" s="6">
        <v>50</v>
      </c>
      <c r="AH64" s="14">
        <v>0</v>
      </c>
      <c r="AI64" s="14" t="s">
        <v>385</v>
      </c>
    </row>
    <row r="65" spans="1:35">
      <c r="A65" s="14" t="s">
        <v>276</v>
      </c>
      <c r="B65" s="16" t="s">
        <v>19</v>
      </c>
      <c r="C65" s="16" t="s">
        <v>83</v>
      </c>
      <c r="D65" s="16">
        <v>4</v>
      </c>
      <c r="E65" s="16">
        <v>4464</v>
      </c>
      <c r="F65" s="16">
        <v>218</v>
      </c>
      <c r="G65" s="17">
        <f t="shared" si="5"/>
        <v>7.1348655819454654E-2</v>
      </c>
      <c r="H65" s="26">
        <v>1183.5</v>
      </c>
      <c r="I65" s="26">
        <v>679357</v>
      </c>
      <c r="J65" s="17">
        <v>14.484400000000001</v>
      </c>
      <c r="K65" s="17">
        <f t="shared" si="6"/>
        <v>0.54213815951292821</v>
      </c>
      <c r="L65" s="17">
        <v>2.2548499999999998</v>
      </c>
      <c r="M65" s="18">
        <v>530460.75</v>
      </c>
      <c r="N65" s="17">
        <f t="shared" si="7"/>
        <v>0.78082767970301326</v>
      </c>
      <c r="O65" s="17">
        <v>2.1536</v>
      </c>
      <c r="P65" s="18">
        <v>483792.22</v>
      </c>
      <c r="Q65" s="17">
        <f t="shared" si="8"/>
        <v>0.71213253120229858</v>
      </c>
      <c r="R65" s="17">
        <v>4047.5657000000001</v>
      </c>
      <c r="S65" s="17">
        <f t="shared" si="9"/>
        <v>279.44310430532158</v>
      </c>
      <c r="T65" s="6">
        <v>4.0759999999999996</v>
      </c>
      <c r="U65" s="6">
        <v>10.621</v>
      </c>
      <c r="V65" s="6">
        <v>13.7</v>
      </c>
      <c r="W65" s="7">
        <v>4.0759999999999996</v>
      </c>
      <c r="X65" s="7">
        <v>6.5449999999999999</v>
      </c>
      <c r="Y65" s="7">
        <v>3.0790000000000002</v>
      </c>
      <c r="Z65" s="6">
        <v>7.3049999999999997</v>
      </c>
      <c r="AA65" s="6">
        <v>0</v>
      </c>
      <c r="AB65" s="8">
        <v>6.3949999999999996</v>
      </c>
      <c r="AC65" s="8">
        <v>7.3049999999999997</v>
      </c>
      <c r="AD65" s="6">
        <v>1.6519999999999999</v>
      </c>
      <c r="AE65" s="6">
        <v>6.3289999999999997</v>
      </c>
      <c r="AF65" s="6">
        <v>316.43299999999999</v>
      </c>
      <c r="AG65" s="6">
        <v>50</v>
      </c>
      <c r="AH65" s="14">
        <v>0</v>
      </c>
      <c r="AI65" s="14" t="s">
        <v>385</v>
      </c>
    </row>
    <row r="66" spans="1:35">
      <c r="A66" s="14" t="s">
        <v>277</v>
      </c>
      <c r="B66" s="16" t="s">
        <v>20</v>
      </c>
      <c r="C66" s="16" t="s">
        <v>84</v>
      </c>
      <c r="D66" s="16">
        <v>4</v>
      </c>
      <c r="E66" s="16">
        <v>4464</v>
      </c>
      <c r="F66" s="16">
        <v>218</v>
      </c>
      <c r="G66" s="17">
        <f t="shared" ref="G66:G97" si="10">(E66/F66)/287</f>
        <v>7.1348655819454654E-2</v>
      </c>
      <c r="H66" s="26">
        <v>1183.5</v>
      </c>
      <c r="I66" s="26">
        <v>679357</v>
      </c>
      <c r="J66" s="17">
        <v>14.420218999999999</v>
      </c>
      <c r="K66" s="17">
        <f t="shared" ref="K66:K97" si="11">J66/(H66*G66*0.3164)</f>
        <v>0.53973592198733522</v>
      </c>
      <c r="L66" s="17">
        <v>2.2690777999999998</v>
      </c>
      <c r="M66" s="18">
        <v>534745.81000000006</v>
      </c>
      <c r="N66" s="17">
        <f t="shared" ref="N66:N97" si="12">M66/I66</f>
        <v>0.78713520284622085</v>
      </c>
      <c r="O66" s="17">
        <v>2.1663190999999999</v>
      </c>
      <c r="P66" s="18">
        <v>487416.84</v>
      </c>
      <c r="Q66" s="17">
        <f t="shared" ref="Q66:Q97" si="13">P66/I66</f>
        <v>0.71746789979348125</v>
      </c>
      <c r="R66" s="17">
        <v>4026.6752999999999</v>
      </c>
      <c r="S66" s="17">
        <f t="shared" ref="S66:S97" si="14">R66/J66</f>
        <v>279.23815165359139</v>
      </c>
      <c r="T66" s="6">
        <v>5.0759999999999996</v>
      </c>
      <c r="U66" s="6">
        <v>8.6210000000000004</v>
      </c>
      <c r="V66" s="6">
        <v>13.7</v>
      </c>
      <c r="W66" s="7">
        <v>5.0759999999999996</v>
      </c>
      <c r="X66" s="7">
        <v>3.5449999999999999</v>
      </c>
      <c r="Y66" s="7">
        <v>5.0789999999999997</v>
      </c>
      <c r="Z66" s="6">
        <v>7.3049999999999997</v>
      </c>
      <c r="AA66" s="6">
        <v>0</v>
      </c>
      <c r="AB66" s="8">
        <v>6.3949999999999996</v>
      </c>
      <c r="AC66" s="8">
        <v>7.3049999999999997</v>
      </c>
      <c r="AD66" s="6">
        <v>1.639</v>
      </c>
      <c r="AE66" s="6">
        <v>6.3289999999999997</v>
      </c>
      <c r="AF66" s="6">
        <v>316.43299999999999</v>
      </c>
      <c r="AG66" s="6">
        <v>50</v>
      </c>
      <c r="AH66" s="14">
        <v>0</v>
      </c>
      <c r="AI66" s="14" t="s">
        <v>385</v>
      </c>
    </row>
    <row r="67" spans="1:35" s="43" customFormat="1">
      <c r="A67" s="14" t="s">
        <v>278</v>
      </c>
      <c r="B67" s="16" t="s">
        <v>21</v>
      </c>
      <c r="C67" s="16" t="s">
        <v>85</v>
      </c>
      <c r="D67" s="16">
        <v>4</v>
      </c>
      <c r="E67" s="16">
        <v>4464</v>
      </c>
      <c r="F67" s="16">
        <v>218</v>
      </c>
      <c r="G67" s="17">
        <f t="shared" si="10"/>
        <v>7.1348655819454654E-2</v>
      </c>
      <c r="H67" s="26">
        <v>1183.5</v>
      </c>
      <c r="I67" s="26">
        <v>679357</v>
      </c>
      <c r="J67" s="17">
        <v>14.433401</v>
      </c>
      <c r="K67" s="17">
        <f t="shared" si="11"/>
        <v>0.54022931247770412</v>
      </c>
      <c r="L67" s="17">
        <v>2.2694125000000001</v>
      </c>
      <c r="M67" s="18">
        <v>534052.31000000006</v>
      </c>
      <c r="N67" s="17">
        <f t="shared" si="12"/>
        <v>0.78611438463134997</v>
      </c>
      <c r="O67" s="17">
        <v>2.1660843000000001</v>
      </c>
      <c r="P67" s="18">
        <v>487524.84</v>
      </c>
      <c r="Q67" s="17">
        <f t="shared" si="13"/>
        <v>0.7176268736466983</v>
      </c>
      <c r="R67" s="17">
        <v>4030.3301000000001</v>
      </c>
      <c r="S67" s="17">
        <f t="shared" si="14"/>
        <v>279.23634214832668</v>
      </c>
      <c r="T67" s="6">
        <v>5.0759999999999996</v>
      </c>
      <c r="U67" s="6">
        <v>9.6210000000000004</v>
      </c>
      <c r="V67" s="6">
        <v>13.7</v>
      </c>
      <c r="W67" s="7">
        <v>5.0759999999999996</v>
      </c>
      <c r="X67" s="7">
        <v>4.5449999999999999</v>
      </c>
      <c r="Y67" s="7">
        <v>4.0789999999999997</v>
      </c>
      <c r="Z67" s="6">
        <v>7.3049999999999997</v>
      </c>
      <c r="AA67" s="6">
        <v>0</v>
      </c>
      <c r="AB67" s="8">
        <v>6.3949999999999996</v>
      </c>
      <c r="AC67" s="8">
        <v>7.3049999999999997</v>
      </c>
      <c r="AD67" s="6">
        <v>1.639</v>
      </c>
      <c r="AE67" s="6">
        <v>6.3289999999999997</v>
      </c>
      <c r="AF67" s="6">
        <v>316.43299999999999</v>
      </c>
      <c r="AG67" s="6">
        <v>50</v>
      </c>
      <c r="AH67" s="14">
        <v>0</v>
      </c>
      <c r="AI67" s="14" t="s">
        <v>385</v>
      </c>
    </row>
    <row r="68" spans="1:35">
      <c r="A68" s="14" t="s">
        <v>279</v>
      </c>
      <c r="B68" s="16" t="s">
        <v>22</v>
      </c>
      <c r="C68" s="16" t="s">
        <v>86</v>
      </c>
      <c r="D68" s="16">
        <v>4</v>
      </c>
      <c r="E68" s="16">
        <v>4464</v>
      </c>
      <c r="F68" s="16">
        <v>218</v>
      </c>
      <c r="G68" s="17">
        <f t="shared" si="10"/>
        <v>7.1348655819454654E-2</v>
      </c>
      <c r="H68" s="26">
        <v>1183.5</v>
      </c>
      <c r="I68" s="26">
        <v>679357</v>
      </c>
      <c r="J68" s="17">
        <v>14.606301999999999</v>
      </c>
      <c r="K68" s="17">
        <f t="shared" si="11"/>
        <v>0.5467008425319656</v>
      </c>
      <c r="L68" s="17">
        <v>2.2576372999999998</v>
      </c>
      <c r="M68" s="18">
        <v>533154.31000000006</v>
      </c>
      <c r="N68" s="17">
        <f t="shared" si="12"/>
        <v>0.78479254648145236</v>
      </c>
      <c r="O68" s="17">
        <v>2.1582389000000002</v>
      </c>
      <c r="P68" s="18">
        <v>487504</v>
      </c>
      <c r="Q68" s="17">
        <f t="shared" si="13"/>
        <v>0.71759619758094784</v>
      </c>
      <c r="R68" s="17">
        <v>4074.1237999999998</v>
      </c>
      <c r="S68" s="17">
        <f t="shared" si="14"/>
        <v>278.9291772825182</v>
      </c>
      <c r="T68" s="6">
        <v>6.0759999999999996</v>
      </c>
      <c r="U68" s="6">
        <v>8.6210000000000004</v>
      </c>
      <c r="V68" s="6">
        <v>13.7</v>
      </c>
      <c r="W68" s="7">
        <v>6.0759999999999996</v>
      </c>
      <c r="X68" s="7">
        <v>2.5449999999999999</v>
      </c>
      <c r="Y68" s="7">
        <v>5.0789999999999997</v>
      </c>
      <c r="Z68" s="6">
        <v>7.3049999999999997</v>
      </c>
      <c r="AA68" s="6">
        <v>0</v>
      </c>
      <c r="AB68" s="8">
        <v>6.3949999999999996</v>
      </c>
      <c r="AC68" s="8">
        <v>7.3049999999999997</v>
      </c>
      <c r="AD68" s="10" t="s">
        <v>50</v>
      </c>
      <c r="AE68" s="10">
        <v>6.3289999999999997</v>
      </c>
      <c r="AF68" s="6">
        <v>316.43299999999999</v>
      </c>
      <c r="AG68" s="6">
        <v>50</v>
      </c>
      <c r="AH68" s="14">
        <v>0</v>
      </c>
      <c r="AI68" s="14" t="s">
        <v>385</v>
      </c>
    </row>
    <row r="69" spans="1:35">
      <c r="A69" s="14" t="s">
        <v>280</v>
      </c>
      <c r="B69" s="16" t="s">
        <v>23</v>
      </c>
      <c r="C69" s="16" t="s">
        <v>87</v>
      </c>
      <c r="D69" s="16">
        <v>4</v>
      </c>
      <c r="E69" s="16">
        <v>4464</v>
      </c>
      <c r="F69" s="16">
        <v>218</v>
      </c>
      <c r="G69" s="17">
        <f t="shared" si="10"/>
        <v>7.1348655819454654E-2</v>
      </c>
      <c r="H69" s="26">
        <v>1183.5</v>
      </c>
      <c r="I69" s="26">
        <v>679357</v>
      </c>
      <c r="J69" s="17">
        <v>14.598580999999999</v>
      </c>
      <c r="K69" s="17">
        <f t="shared" si="11"/>
        <v>0.54641185239570866</v>
      </c>
      <c r="L69" s="17">
        <v>2.2633302</v>
      </c>
      <c r="M69" s="18">
        <v>534876.18999999994</v>
      </c>
      <c r="N69" s="17">
        <f t="shared" si="12"/>
        <v>0.78732711961457669</v>
      </c>
      <c r="O69" s="17">
        <v>2.1593285</v>
      </c>
      <c r="P69" s="18">
        <v>487810.53</v>
      </c>
      <c r="Q69" s="17">
        <f t="shared" si="13"/>
        <v>0.71804740364786113</v>
      </c>
      <c r="R69" s="17">
        <v>4076.1792</v>
      </c>
      <c r="S69" s="17">
        <f t="shared" si="14"/>
        <v>279.21749380984357</v>
      </c>
      <c r="T69" s="6">
        <v>6.0759999999999996</v>
      </c>
      <c r="U69" s="6">
        <v>10.621</v>
      </c>
      <c r="V69" s="6">
        <v>13.7</v>
      </c>
      <c r="W69" s="7">
        <v>6.0759999999999996</v>
      </c>
      <c r="X69" s="7">
        <v>4.5449999999999999</v>
      </c>
      <c r="Y69" s="7">
        <v>3.0790000000000002</v>
      </c>
      <c r="Z69" s="6">
        <v>7.3049999999999997</v>
      </c>
      <c r="AA69" s="6">
        <v>0</v>
      </c>
      <c r="AB69" s="8">
        <v>6.3949999999999996</v>
      </c>
      <c r="AC69" s="8">
        <v>7.3049999999999997</v>
      </c>
      <c r="AD69" s="6">
        <v>1.659</v>
      </c>
      <c r="AE69" s="6">
        <v>6.3289999999999997</v>
      </c>
      <c r="AF69" s="6">
        <v>316.43299999999999</v>
      </c>
      <c r="AG69" s="6">
        <v>50</v>
      </c>
      <c r="AH69" s="14">
        <v>0</v>
      </c>
      <c r="AI69" s="14" t="s">
        <v>385</v>
      </c>
    </row>
    <row r="70" spans="1:35">
      <c r="A70" s="14" t="s">
        <v>281</v>
      </c>
      <c r="B70" s="16" t="s">
        <v>25</v>
      </c>
      <c r="C70" s="16" t="s">
        <v>54</v>
      </c>
      <c r="D70" s="26">
        <v>3</v>
      </c>
      <c r="E70" s="26">
        <v>7942</v>
      </c>
      <c r="F70" s="26">
        <v>216.65</v>
      </c>
      <c r="G70" s="17">
        <f t="shared" si="10"/>
        <v>0.12772893546086231</v>
      </c>
      <c r="H70" s="26">
        <v>884.87</v>
      </c>
      <c r="I70" s="26">
        <v>291969</v>
      </c>
      <c r="J70" s="17">
        <v>15.042498999999999</v>
      </c>
      <c r="K70" s="17">
        <f t="shared" si="11"/>
        <v>0.42064405221912965</v>
      </c>
      <c r="L70" s="17">
        <v>1.4664630000000001</v>
      </c>
      <c r="M70" s="18">
        <v>236759.28</v>
      </c>
      <c r="N70" s="17">
        <f t="shared" si="12"/>
        <v>0.81090554134171777</v>
      </c>
      <c r="O70" s="17">
        <v>1.4156207000000001</v>
      </c>
      <c r="P70" s="18">
        <v>222256.05</v>
      </c>
      <c r="Q70" s="17">
        <f t="shared" si="13"/>
        <v>0.76123167185557372</v>
      </c>
      <c r="R70" s="17">
        <v>5943.0995999999996</v>
      </c>
      <c r="S70" s="17">
        <f t="shared" si="14"/>
        <v>395.08725245718813</v>
      </c>
      <c r="T70" s="6">
        <v>2.0760000000000001</v>
      </c>
      <c r="U70" s="6">
        <v>6.6210000000000004</v>
      </c>
      <c r="V70" s="6">
        <v>13.7</v>
      </c>
      <c r="W70" s="7">
        <v>2.0760000000000001</v>
      </c>
      <c r="X70" s="7">
        <v>4.5449999999999999</v>
      </c>
      <c r="Y70" s="7">
        <v>7.0789999999999997</v>
      </c>
      <c r="Z70" s="6">
        <v>7.3049999999999997</v>
      </c>
      <c r="AA70" s="6">
        <v>0</v>
      </c>
      <c r="AB70" s="8">
        <v>6.3949999999999996</v>
      </c>
      <c r="AC70" s="8">
        <v>7.3049999999999997</v>
      </c>
      <c r="AD70" s="10">
        <v>1.6519999999999999</v>
      </c>
      <c r="AE70" s="6">
        <v>6.3289999999999997</v>
      </c>
      <c r="AF70" s="6">
        <v>316.43299999999999</v>
      </c>
      <c r="AG70" s="6">
        <v>50</v>
      </c>
      <c r="AH70" s="14">
        <v>0</v>
      </c>
      <c r="AI70" s="14" t="s">
        <v>386</v>
      </c>
    </row>
    <row r="71" spans="1:35">
      <c r="A71" s="14" t="s">
        <v>282</v>
      </c>
      <c r="B71" s="16" t="s">
        <v>6</v>
      </c>
      <c r="C71" s="16" t="s">
        <v>55</v>
      </c>
      <c r="D71" s="26">
        <v>3</v>
      </c>
      <c r="E71" s="26">
        <v>7942</v>
      </c>
      <c r="F71" s="26">
        <v>216.65</v>
      </c>
      <c r="G71" s="17">
        <f t="shared" si="10"/>
        <v>0.12772893546086231</v>
      </c>
      <c r="H71" s="26">
        <v>884.87</v>
      </c>
      <c r="I71" s="26">
        <v>291969</v>
      </c>
      <c r="J71" s="17">
        <v>15.349805999999999</v>
      </c>
      <c r="K71" s="17">
        <f t="shared" si="11"/>
        <v>0.42923749548645534</v>
      </c>
      <c r="L71" s="17">
        <v>1.5181731999999999</v>
      </c>
      <c r="M71" s="18">
        <v>242612.97</v>
      </c>
      <c r="N71" s="17">
        <f t="shared" si="12"/>
        <v>0.83095455339436719</v>
      </c>
      <c r="O71" s="17">
        <v>1.4290977</v>
      </c>
      <c r="P71" s="18">
        <v>227735.44</v>
      </c>
      <c r="Q71" s="17">
        <f t="shared" si="13"/>
        <v>0.77999869849196324</v>
      </c>
      <c r="R71" s="17">
        <v>6006.6890000000003</v>
      </c>
      <c r="S71" s="17">
        <f t="shared" si="14"/>
        <v>391.32018997503945</v>
      </c>
      <c r="T71" s="6">
        <v>2.0760000000000001</v>
      </c>
      <c r="U71" s="6">
        <v>8.6210000000000004</v>
      </c>
      <c r="V71" s="6">
        <v>13.7</v>
      </c>
      <c r="W71" s="7">
        <v>2.0760000000000001</v>
      </c>
      <c r="X71" s="7">
        <v>6.5449999999999999</v>
      </c>
      <c r="Y71" s="7">
        <v>5.0789999999999997</v>
      </c>
      <c r="Z71" s="6">
        <v>7.3049999999999997</v>
      </c>
      <c r="AA71" s="6">
        <v>0</v>
      </c>
      <c r="AB71" s="8">
        <v>6.3949999999999996</v>
      </c>
      <c r="AC71" s="8">
        <v>7.3049999999999997</v>
      </c>
      <c r="AD71" s="10">
        <v>1.659</v>
      </c>
      <c r="AE71" s="6">
        <v>6.3289999999999997</v>
      </c>
      <c r="AF71" s="6">
        <v>316.43299999999999</v>
      </c>
      <c r="AG71" s="6">
        <v>50</v>
      </c>
      <c r="AH71" s="14">
        <v>0</v>
      </c>
      <c r="AI71" s="14" t="s">
        <v>386</v>
      </c>
    </row>
    <row r="72" spans="1:35">
      <c r="A72" s="14" t="s">
        <v>283</v>
      </c>
      <c r="B72" s="16" t="s">
        <v>7</v>
      </c>
      <c r="C72" s="16" t="s">
        <v>56</v>
      </c>
      <c r="D72" s="26">
        <v>3</v>
      </c>
      <c r="E72" s="26">
        <v>7942</v>
      </c>
      <c r="F72" s="26">
        <v>216.65</v>
      </c>
      <c r="G72" s="17">
        <f t="shared" si="10"/>
        <v>0.12772893546086231</v>
      </c>
      <c r="H72" s="26">
        <v>884.87</v>
      </c>
      <c r="I72" s="26">
        <v>291969</v>
      </c>
      <c r="J72" s="17">
        <v>14.959716999999999</v>
      </c>
      <c r="K72" s="17">
        <f t="shared" si="11"/>
        <v>0.41832916052920471</v>
      </c>
      <c r="L72" s="17">
        <v>1.4877138000000001</v>
      </c>
      <c r="M72" s="18">
        <v>237360.23</v>
      </c>
      <c r="N72" s="17">
        <f t="shared" si="12"/>
        <v>0.81296380780151323</v>
      </c>
      <c r="O72" s="17">
        <v>1.4376612</v>
      </c>
      <c r="P72" s="18">
        <v>223193.94</v>
      </c>
      <c r="Q72" s="17">
        <f t="shared" si="13"/>
        <v>0.76444396494148348</v>
      </c>
      <c r="R72" s="17">
        <v>5894.1728999999996</v>
      </c>
      <c r="S72" s="17">
        <f t="shared" si="14"/>
        <v>394.00296810427631</v>
      </c>
      <c r="T72" s="6">
        <v>3.0760000000000001</v>
      </c>
      <c r="U72" s="6">
        <v>7.6210000000000004</v>
      </c>
      <c r="V72" s="6">
        <v>13.7</v>
      </c>
      <c r="W72" s="7">
        <v>3.0760000000000001</v>
      </c>
      <c r="X72" s="7">
        <v>4.5449999999999999</v>
      </c>
      <c r="Y72" s="7">
        <v>6.0789999999999997</v>
      </c>
      <c r="Z72" s="6">
        <v>7.3049999999999997</v>
      </c>
      <c r="AA72" s="6">
        <v>0</v>
      </c>
      <c r="AB72" s="8">
        <v>6.3949999999999996</v>
      </c>
      <c r="AC72" s="8">
        <v>7.3049999999999997</v>
      </c>
      <c r="AD72" s="10">
        <v>1.635</v>
      </c>
      <c r="AE72" s="6">
        <v>6.3289999999999997</v>
      </c>
      <c r="AF72" s="6">
        <v>316.43299999999999</v>
      </c>
      <c r="AG72" s="6">
        <v>50</v>
      </c>
      <c r="AH72" s="14">
        <v>0</v>
      </c>
      <c r="AI72" s="14" t="s">
        <v>386</v>
      </c>
    </row>
    <row r="73" spans="1:35">
      <c r="A73" s="14" t="s">
        <v>284</v>
      </c>
      <c r="B73" s="16" t="s">
        <v>10</v>
      </c>
      <c r="C73" s="16" t="s">
        <v>57</v>
      </c>
      <c r="D73" s="26">
        <v>3</v>
      </c>
      <c r="E73" s="26">
        <v>7942</v>
      </c>
      <c r="F73" s="26">
        <v>216.65</v>
      </c>
      <c r="G73" s="17">
        <f t="shared" si="10"/>
        <v>0.12772893546086231</v>
      </c>
      <c r="H73" s="26">
        <v>884.87</v>
      </c>
      <c r="I73" s="26">
        <v>291969</v>
      </c>
      <c r="J73" s="17">
        <v>14.986359</v>
      </c>
      <c r="K73" s="17">
        <f t="shared" si="11"/>
        <v>0.41907416964233296</v>
      </c>
      <c r="L73" s="17">
        <v>1.4901184000000001</v>
      </c>
      <c r="M73" s="18">
        <v>237511.5</v>
      </c>
      <c r="N73" s="17">
        <f t="shared" si="12"/>
        <v>0.8134819107507989</v>
      </c>
      <c r="O73" s="17">
        <v>1.4308422999999999</v>
      </c>
      <c r="P73" s="18">
        <v>223171.28</v>
      </c>
      <c r="Q73" s="17">
        <f t="shared" si="13"/>
        <v>0.76436635396223573</v>
      </c>
      <c r="R73" s="17">
        <v>5910.3428000000004</v>
      </c>
      <c r="S73" s="17">
        <f t="shared" si="14"/>
        <v>394.38150387295542</v>
      </c>
      <c r="T73" s="6">
        <v>3.0760000000000001</v>
      </c>
      <c r="U73" s="6">
        <v>8.6210000000000004</v>
      </c>
      <c r="V73" s="6">
        <v>13.7</v>
      </c>
      <c r="W73" s="7">
        <v>3.0760000000000001</v>
      </c>
      <c r="X73" s="7">
        <v>5.5449999999999999</v>
      </c>
      <c r="Y73" s="7">
        <v>5.0789999999999997</v>
      </c>
      <c r="Z73" s="6">
        <v>7.3049999999999997</v>
      </c>
      <c r="AA73" s="6">
        <v>0</v>
      </c>
      <c r="AB73" s="8">
        <v>6.3949999999999996</v>
      </c>
      <c r="AC73" s="8">
        <v>7.3049999999999997</v>
      </c>
      <c r="AD73" s="10">
        <v>1.637</v>
      </c>
      <c r="AE73" s="6">
        <v>6.3289999999999997</v>
      </c>
      <c r="AF73" s="6">
        <v>316.43299999999999</v>
      </c>
      <c r="AG73" s="6">
        <v>50</v>
      </c>
      <c r="AH73" s="14">
        <v>0</v>
      </c>
      <c r="AI73" s="14" t="s">
        <v>386</v>
      </c>
    </row>
    <row r="74" spans="1:35">
      <c r="A74" s="14" t="s">
        <v>285</v>
      </c>
      <c r="B74" s="16" t="s">
        <v>11</v>
      </c>
      <c r="C74" s="16" t="s">
        <v>58</v>
      </c>
      <c r="D74" s="26">
        <v>3</v>
      </c>
      <c r="E74" s="26">
        <v>7942</v>
      </c>
      <c r="F74" s="26">
        <v>216.65</v>
      </c>
      <c r="G74" s="17">
        <f t="shared" si="10"/>
        <v>0.12772893546086231</v>
      </c>
      <c r="H74" s="26">
        <v>884.87</v>
      </c>
      <c r="I74" s="26">
        <v>291969</v>
      </c>
      <c r="J74" s="17">
        <v>15.12011</v>
      </c>
      <c r="K74" s="17">
        <f t="shared" si="11"/>
        <v>0.42281434357409531</v>
      </c>
      <c r="L74" s="17">
        <v>1.4891063</v>
      </c>
      <c r="M74" s="18">
        <v>238275.39</v>
      </c>
      <c r="N74" s="17">
        <f t="shared" si="12"/>
        <v>0.81609825015669479</v>
      </c>
      <c r="O74" s="17">
        <v>1.4303334000000001</v>
      </c>
      <c r="P74" s="18">
        <v>224284.66</v>
      </c>
      <c r="Q74" s="17">
        <f t="shared" si="13"/>
        <v>0.76817970400967228</v>
      </c>
      <c r="R74" s="17">
        <v>5946.3402999999998</v>
      </c>
      <c r="S74" s="17">
        <f t="shared" si="14"/>
        <v>393.27361375016449</v>
      </c>
      <c r="T74" s="6">
        <v>4.0759999999999996</v>
      </c>
      <c r="U74" s="6">
        <v>6.6210000000000004</v>
      </c>
      <c r="V74" s="6">
        <v>13.7</v>
      </c>
      <c r="W74" s="7">
        <v>4.0759999999999996</v>
      </c>
      <c r="X74" s="7">
        <v>2.5449999999999999</v>
      </c>
      <c r="Y74" s="7">
        <v>7.0789999999999997</v>
      </c>
      <c r="Z74" s="6">
        <v>7.3049999999999997</v>
      </c>
      <c r="AA74" s="6">
        <v>0</v>
      </c>
      <c r="AB74" s="8">
        <v>6.3949999999999996</v>
      </c>
      <c r="AC74" s="8">
        <v>7.3049999999999997</v>
      </c>
      <c r="AD74" s="10" t="s">
        <v>46</v>
      </c>
      <c r="AE74" s="6">
        <v>6.3289999999999997</v>
      </c>
      <c r="AF74" s="6">
        <v>316.43299999999999</v>
      </c>
      <c r="AG74" s="6">
        <v>50</v>
      </c>
      <c r="AH74" s="14">
        <v>0</v>
      </c>
      <c r="AI74" s="14" t="s">
        <v>386</v>
      </c>
    </row>
    <row r="75" spans="1:35">
      <c r="A75" s="14" t="s">
        <v>286</v>
      </c>
      <c r="B75" s="16" t="s">
        <v>12</v>
      </c>
      <c r="C75" s="16" t="s">
        <v>59</v>
      </c>
      <c r="D75" s="26">
        <v>3</v>
      </c>
      <c r="E75" s="26">
        <v>7942</v>
      </c>
      <c r="F75" s="26">
        <v>216.65</v>
      </c>
      <c r="G75" s="17">
        <f t="shared" si="10"/>
        <v>0.12772893546086231</v>
      </c>
      <c r="H75" s="26">
        <v>884.87</v>
      </c>
      <c r="I75" s="26">
        <v>291969</v>
      </c>
      <c r="J75" s="17">
        <v>15.016947999999999</v>
      </c>
      <c r="K75" s="17">
        <f t="shared" si="11"/>
        <v>0.41992955151161748</v>
      </c>
      <c r="L75" s="17">
        <v>1.5024848</v>
      </c>
      <c r="M75" s="18">
        <v>238196.8</v>
      </c>
      <c r="N75" s="17">
        <f t="shared" si="12"/>
        <v>0.81582907774455504</v>
      </c>
      <c r="O75" s="17">
        <v>1.4408793</v>
      </c>
      <c r="P75" s="18">
        <v>224067.58</v>
      </c>
      <c r="Q75" s="17">
        <f t="shared" si="13"/>
        <v>0.76743620041853755</v>
      </c>
      <c r="R75" s="17">
        <v>5917.8729999999996</v>
      </c>
      <c r="S75" s="17">
        <f t="shared" si="14"/>
        <v>394.07960925215963</v>
      </c>
      <c r="T75" s="6">
        <v>4.0759999999999996</v>
      </c>
      <c r="U75" s="6">
        <v>7.6210000000000004</v>
      </c>
      <c r="V75" s="6">
        <v>13.7</v>
      </c>
      <c r="W75" s="7">
        <v>4.0759999999999996</v>
      </c>
      <c r="X75" s="7">
        <v>3.5449999999999999</v>
      </c>
      <c r="Y75" s="7">
        <v>6.0789999999999997</v>
      </c>
      <c r="Z75" s="6">
        <v>7.3049999999999997</v>
      </c>
      <c r="AA75" s="6">
        <v>0</v>
      </c>
      <c r="AB75" s="8">
        <v>6.3949999999999996</v>
      </c>
      <c r="AC75" s="8">
        <v>7.3049999999999997</v>
      </c>
      <c r="AD75" s="6">
        <v>1.635</v>
      </c>
      <c r="AE75" s="6">
        <v>6.3289999999999997</v>
      </c>
      <c r="AF75" s="6">
        <v>316.43299999999999</v>
      </c>
      <c r="AG75" s="6">
        <v>50</v>
      </c>
      <c r="AH75" s="14">
        <v>0</v>
      </c>
      <c r="AI75" s="14" t="s">
        <v>386</v>
      </c>
    </row>
    <row r="76" spans="1:35">
      <c r="A76" s="14" t="s">
        <v>287</v>
      </c>
      <c r="B76" s="16" t="s">
        <v>13</v>
      </c>
      <c r="C76" s="16" t="s">
        <v>60</v>
      </c>
      <c r="D76" s="26">
        <v>3</v>
      </c>
      <c r="E76" s="26">
        <v>7942</v>
      </c>
      <c r="F76" s="26">
        <v>216.65</v>
      </c>
      <c r="G76" s="17">
        <f t="shared" si="10"/>
        <v>0.12772893546086231</v>
      </c>
      <c r="H76" s="26">
        <v>884.87</v>
      </c>
      <c r="I76" s="26">
        <v>291969</v>
      </c>
      <c r="J76" s="17">
        <v>14.968966</v>
      </c>
      <c r="K76" s="17">
        <f t="shared" si="11"/>
        <v>0.41858779686609099</v>
      </c>
      <c r="L76" s="17">
        <v>1.4683356999999999</v>
      </c>
      <c r="M76" s="18">
        <v>233680.2</v>
      </c>
      <c r="N76" s="17">
        <f t="shared" si="12"/>
        <v>0.80035962722069809</v>
      </c>
      <c r="O76" s="17">
        <v>1.4150602999999999</v>
      </c>
      <c r="P76" s="18">
        <v>220438.48</v>
      </c>
      <c r="Q76" s="17">
        <f t="shared" si="13"/>
        <v>0.75500645616486683</v>
      </c>
      <c r="R76" s="17">
        <v>6146.6611000000003</v>
      </c>
      <c r="S76" s="17">
        <f t="shared" si="14"/>
        <v>410.62696648519346</v>
      </c>
      <c r="T76" s="6">
        <v>4.0759999999999996</v>
      </c>
      <c r="U76" s="6">
        <v>8.6210000000000004</v>
      </c>
      <c r="V76" s="6">
        <v>13.7</v>
      </c>
      <c r="W76" s="7">
        <v>4.0759999999999996</v>
      </c>
      <c r="X76" s="7">
        <v>4.5449999999999999</v>
      </c>
      <c r="Y76" s="7">
        <v>5.0789999999999997</v>
      </c>
      <c r="Z76" s="6">
        <v>9.3049999999999997</v>
      </c>
      <c r="AA76" s="6">
        <v>0</v>
      </c>
      <c r="AB76" s="8">
        <v>4.3949999999999996</v>
      </c>
      <c r="AC76" s="8">
        <v>9.3049999999999997</v>
      </c>
      <c r="AD76" s="6">
        <v>1.631</v>
      </c>
      <c r="AE76" s="6">
        <v>6.3289999999999997</v>
      </c>
      <c r="AF76" s="6">
        <v>316.43299999999999</v>
      </c>
      <c r="AG76" s="6">
        <v>50</v>
      </c>
      <c r="AH76" s="14">
        <v>0</v>
      </c>
      <c r="AI76" s="14" t="s">
        <v>386</v>
      </c>
    </row>
    <row r="77" spans="1:35">
      <c r="A77" s="14" t="s">
        <v>288</v>
      </c>
      <c r="B77" s="16" t="s">
        <v>14</v>
      </c>
      <c r="C77" s="16" t="s">
        <v>61</v>
      </c>
      <c r="D77" s="26">
        <v>3</v>
      </c>
      <c r="E77" s="26">
        <v>7942</v>
      </c>
      <c r="F77" s="26">
        <v>216.65</v>
      </c>
      <c r="G77" s="17">
        <f t="shared" si="10"/>
        <v>0.12772893546086231</v>
      </c>
      <c r="H77" s="26">
        <v>884.87</v>
      </c>
      <c r="I77" s="26">
        <v>291969</v>
      </c>
      <c r="J77" s="17">
        <v>14.990845</v>
      </c>
      <c r="K77" s="17">
        <f t="shared" si="11"/>
        <v>0.4191996148371942</v>
      </c>
      <c r="L77" s="17">
        <v>1.4960145</v>
      </c>
      <c r="M77" s="18">
        <v>238290.03</v>
      </c>
      <c r="N77" s="17">
        <f t="shared" si="12"/>
        <v>0.81614839246632342</v>
      </c>
      <c r="O77" s="17">
        <v>1.4432114</v>
      </c>
      <c r="P77" s="18">
        <v>223890.11</v>
      </c>
      <c r="Q77" s="17">
        <f t="shared" si="13"/>
        <v>0.76682836191513482</v>
      </c>
      <c r="R77" s="17">
        <v>5912.6352999999999</v>
      </c>
      <c r="S77" s="17">
        <f t="shared" si="14"/>
        <v>394.41641215021565</v>
      </c>
      <c r="T77" s="6">
        <v>4.0759999999999996</v>
      </c>
      <c r="U77" s="6">
        <v>8.6210000000000004</v>
      </c>
      <c r="V77" s="6">
        <v>13.7</v>
      </c>
      <c r="W77" s="7">
        <v>4.0759999999999996</v>
      </c>
      <c r="X77" s="7">
        <v>4.5449999999999999</v>
      </c>
      <c r="Y77" s="7">
        <v>5.0789999999999997</v>
      </c>
      <c r="Z77" s="6">
        <v>7.3049999999999997</v>
      </c>
      <c r="AA77" s="6">
        <v>0</v>
      </c>
      <c r="AB77" s="8">
        <v>6.3949999999999996</v>
      </c>
      <c r="AC77" s="8">
        <v>7.3049999999999997</v>
      </c>
      <c r="AD77" s="6">
        <v>1.631</v>
      </c>
      <c r="AE77" s="6">
        <v>6.3289999999999997</v>
      </c>
      <c r="AF77" s="6">
        <v>316.43299999999999</v>
      </c>
      <c r="AG77" s="6">
        <v>50</v>
      </c>
      <c r="AH77" s="14">
        <v>0</v>
      </c>
      <c r="AI77" s="14" t="s">
        <v>386</v>
      </c>
    </row>
    <row r="78" spans="1:35">
      <c r="A78" s="14" t="s">
        <v>289</v>
      </c>
      <c r="B78" s="16" t="s">
        <v>15</v>
      </c>
      <c r="C78" s="16" t="s">
        <v>62</v>
      </c>
      <c r="D78" s="26">
        <v>3</v>
      </c>
      <c r="E78" s="26">
        <v>7942</v>
      </c>
      <c r="F78" s="26">
        <v>216.65</v>
      </c>
      <c r="G78" s="17">
        <f t="shared" si="10"/>
        <v>0.12772893546086231</v>
      </c>
      <c r="H78" s="26">
        <v>884.87</v>
      </c>
      <c r="I78" s="26">
        <v>291969</v>
      </c>
      <c r="J78" s="17">
        <v>14.968534</v>
      </c>
      <c r="K78" s="17">
        <f t="shared" si="11"/>
        <v>0.41857571654416048</v>
      </c>
      <c r="L78" s="17">
        <v>1.5402096999999999</v>
      </c>
      <c r="M78" s="18">
        <v>240497.3</v>
      </c>
      <c r="N78" s="17">
        <f t="shared" si="12"/>
        <v>0.82370833889899264</v>
      </c>
      <c r="O78" s="17">
        <v>1.4582619999999999</v>
      </c>
      <c r="P78" s="18">
        <v>226457.5</v>
      </c>
      <c r="Q78" s="17">
        <f t="shared" si="13"/>
        <v>0.77562172696416398</v>
      </c>
      <c r="R78" s="17">
        <v>5684.7875999999997</v>
      </c>
      <c r="S78" s="17">
        <f t="shared" si="14"/>
        <v>379.78252245677498</v>
      </c>
      <c r="T78" s="6">
        <v>4.0759999999999996</v>
      </c>
      <c r="U78" s="6">
        <v>8.6210000000000004</v>
      </c>
      <c r="V78" s="6">
        <v>13.7</v>
      </c>
      <c r="W78" s="7">
        <v>4.0759999999999996</v>
      </c>
      <c r="X78" s="7">
        <v>4.5449999999999999</v>
      </c>
      <c r="Y78" s="7">
        <v>5.0789999999999997</v>
      </c>
      <c r="Z78" s="6">
        <v>5.3049999999999997</v>
      </c>
      <c r="AA78" s="6">
        <v>0</v>
      </c>
      <c r="AB78" s="8">
        <v>8.3949999999999996</v>
      </c>
      <c r="AC78" s="8">
        <v>5.3049999999999997</v>
      </c>
      <c r="AD78" s="10" t="s">
        <v>47</v>
      </c>
      <c r="AE78" s="10" t="s">
        <v>48</v>
      </c>
      <c r="AF78" s="6">
        <v>316.43299999999999</v>
      </c>
      <c r="AG78" s="6">
        <v>50</v>
      </c>
      <c r="AH78" s="14">
        <v>0</v>
      </c>
      <c r="AI78" s="14" t="s">
        <v>386</v>
      </c>
    </row>
    <row r="79" spans="1:35">
      <c r="A79" s="14" t="s">
        <v>290</v>
      </c>
      <c r="B79" s="16" t="s">
        <v>16</v>
      </c>
      <c r="C79" s="16" t="s">
        <v>63</v>
      </c>
      <c r="D79" s="26">
        <v>3</v>
      </c>
      <c r="E79" s="26">
        <v>7942</v>
      </c>
      <c r="F79" s="26">
        <v>216.65</v>
      </c>
      <c r="G79" s="17">
        <f t="shared" si="10"/>
        <v>0.12772893546086231</v>
      </c>
      <c r="H79" s="26">
        <v>884.87</v>
      </c>
      <c r="I79" s="26">
        <v>291969</v>
      </c>
      <c r="J79" s="17">
        <v>14.953963999999999</v>
      </c>
      <c r="K79" s="17">
        <f t="shared" si="11"/>
        <v>0.41816828531608907</v>
      </c>
      <c r="L79" s="17">
        <v>1.4906355</v>
      </c>
      <c r="M79" s="18">
        <v>235989.73</v>
      </c>
      <c r="N79" s="17">
        <f t="shared" si="12"/>
        <v>0.80826981631611583</v>
      </c>
      <c r="O79" s="17">
        <v>1.4283014999999999</v>
      </c>
      <c r="P79" s="18">
        <v>222362.86</v>
      </c>
      <c r="Q79" s="17">
        <f t="shared" si="13"/>
        <v>0.76159749836455237</v>
      </c>
      <c r="R79" s="17">
        <v>5549.9813999999997</v>
      </c>
      <c r="S79" s="17">
        <f t="shared" si="14"/>
        <v>371.13780667119431</v>
      </c>
      <c r="T79" s="6">
        <v>4.0759999999999996</v>
      </c>
      <c r="U79" s="6">
        <v>8.6210000000000004</v>
      </c>
      <c r="V79" s="6">
        <v>13.7</v>
      </c>
      <c r="W79" s="7">
        <v>4.0759999999999996</v>
      </c>
      <c r="X79" s="7">
        <v>4.5449999999999999</v>
      </c>
      <c r="Y79" s="7">
        <v>5.0789999999999997</v>
      </c>
      <c r="Z79" s="6">
        <v>3.3050000000000002</v>
      </c>
      <c r="AA79" s="6">
        <v>0</v>
      </c>
      <c r="AB79" s="8">
        <v>10.395</v>
      </c>
      <c r="AC79" s="8">
        <v>3.3050000000000002</v>
      </c>
      <c r="AD79" s="6">
        <v>1.631</v>
      </c>
      <c r="AE79" s="6">
        <v>6.3289999999999997</v>
      </c>
      <c r="AF79" s="6">
        <v>316.43299999999999</v>
      </c>
      <c r="AG79" s="6">
        <v>50</v>
      </c>
      <c r="AH79" s="14">
        <v>0</v>
      </c>
      <c r="AI79" s="14" t="s">
        <v>386</v>
      </c>
    </row>
    <row r="80" spans="1:35">
      <c r="A80" s="14" t="s">
        <v>291</v>
      </c>
      <c r="B80" s="20" t="s">
        <v>17</v>
      </c>
      <c r="C80" s="20" t="s">
        <v>64</v>
      </c>
      <c r="D80" s="26">
        <v>3</v>
      </c>
      <c r="E80" s="26">
        <v>7942</v>
      </c>
      <c r="F80" s="26">
        <v>216.65</v>
      </c>
      <c r="G80" s="17">
        <f t="shared" si="10"/>
        <v>0.12772893546086231</v>
      </c>
      <c r="H80" s="26">
        <v>884.87</v>
      </c>
      <c r="I80" s="26">
        <v>291969</v>
      </c>
      <c r="J80" s="17">
        <v>11.818718000000001</v>
      </c>
      <c r="K80" s="17">
        <f t="shared" si="11"/>
        <v>0.33049518112350668</v>
      </c>
      <c r="L80" s="17">
        <v>1.309787</v>
      </c>
      <c r="M80" s="18">
        <v>170282.77</v>
      </c>
      <c r="N80" s="17">
        <f t="shared" si="12"/>
        <v>0.58322208864639735</v>
      </c>
      <c r="O80" s="17">
        <v>1.0592443</v>
      </c>
      <c r="P80" s="18">
        <v>153935.91</v>
      </c>
      <c r="Q80" s="17">
        <f t="shared" si="13"/>
        <v>0.52723374741839035</v>
      </c>
      <c r="R80" s="17">
        <v>6525.2510000000002</v>
      </c>
      <c r="S80" s="17">
        <f t="shared" si="14"/>
        <v>552.1115741995028</v>
      </c>
      <c r="T80" s="6">
        <v>4.0759999999999996</v>
      </c>
      <c r="U80" s="6">
        <v>8.6210000000000004</v>
      </c>
      <c r="V80" s="6">
        <v>13.7</v>
      </c>
      <c r="W80" s="7">
        <v>4.0759999999999996</v>
      </c>
      <c r="X80" s="7">
        <v>4.5449999999999999</v>
      </c>
      <c r="Y80" s="7">
        <v>5.0789999999999997</v>
      </c>
      <c r="Z80" s="6">
        <v>0</v>
      </c>
      <c r="AA80" s="6">
        <v>0</v>
      </c>
      <c r="AB80" s="8">
        <v>13.7</v>
      </c>
      <c r="AC80" s="8">
        <v>0</v>
      </c>
      <c r="AD80" s="6">
        <v>1.631</v>
      </c>
      <c r="AE80" s="6">
        <v>6.3289999999999997</v>
      </c>
      <c r="AF80" s="6">
        <v>316.43299999999999</v>
      </c>
      <c r="AG80" s="6">
        <v>50</v>
      </c>
      <c r="AH80" s="14">
        <v>0</v>
      </c>
      <c r="AI80" s="14" t="s">
        <v>386</v>
      </c>
    </row>
    <row r="81" spans="1:35">
      <c r="A81" s="14" t="s">
        <v>292</v>
      </c>
      <c r="B81" s="16" t="s">
        <v>18</v>
      </c>
      <c r="C81" s="16" t="s">
        <v>65</v>
      </c>
      <c r="D81" s="26">
        <v>3</v>
      </c>
      <c r="E81" s="26">
        <v>7942</v>
      </c>
      <c r="F81" s="26">
        <v>216.65</v>
      </c>
      <c r="G81" s="17">
        <f t="shared" si="10"/>
        <v>0.12772893546086231</v>
      </c>
      <c r="H81" s="26">
        <v>884.87</v>
      </c>
      <c r="I81" s="26">
        <v>291969</v>
      </c>
      <c r="J81" s="17">
        <v>15.039218999999999</v>
      </c>
      <c r="K81" s="17">
        <f t="shared" si="11"/>
        <v>0.4205523312563243</v>
      </c>
      <c r="L81" s="17">
        <v>1.4929082</v>
      </c>
      <c r="M81" s="18">
        <v>238648.3</v>
      </c>
      <c r="N81" s="17">
        <f t="shared" si="12"/>
        <v>0.81737547479355677</v>
      </c>
      <c r="O81" s="17">
        <v>1.4418808000000001</v>
      </c>
      <c r="P81" s="18">
        <v>224341.92</v>
      </c>
      <c r="Q81" s="17">
        <f t="shared" si="13"/>
        <v>0.76837582072069299</v>
      </c>
      <c r="R81" s="17">
        <v>5921.9287000000004</v>
      </c>
      <c r="S81" s="17">
        <f t="shared" si="14"/>
        <v>393.76570684953793</v>
      </c>
      <c r="T81" s="6">
        <v>4.0759999999999996</v>
      </c>
      <c r="U81" s="6">
        <v>9.6210000000000004</v>
      </c>
      <c r="V81" s="6">
        <v>13.7</v>
      </c>
      <c r="W81" s="7">
        <v>4.0759999999999996</v>
      </c>
      <c r="X81" s="7">
        <v>5.5449999999999999</v>
      </c>
      <c r="Y81" s="7">
        <v>4.0789999999999997</v>
      </c>
      <c r="Z81" s="6">
        <v>7.3049999999999997</v>
      </c>
      <c r="AA81" s="6">
        <v>0</v>
      </c>
      <c r="AB81" s="8">
        <v>6.3949999999999996</v>
      </c>
      <c r="AC81" s="8">
        <v>7.3049999999999997</v>
      </c>
      <c r="AD81" s="10" t="s">
        <v>49</v>
      </c>
      <c r="AE81" s="10" t="s">
        <v>48</v>
      </c>
      <c r="AF81" s="6">
        <v>316.43299999999999</v>
      </c>
      <c r="AG81" s="6">
        <v>50</v>
      </c>
      <c r="AH81" s="14">
        <v>0</v>
      </c>
      <c r="AI81" s="14" t="s">
        <v>386</v>
      </c>
    </row>
    <row r="82" spans="1:35">
      <c r="A82" s="14" t="s">
        <v>293</v>
      </c>
      <c r="B82" s="16" t="s">
        <v>19</v>
      </c>
      <c r="C82" s="16" t="s">
        <v>66</v>
      </c>
      <c r="D82" s="26">
        <v>3</v>
      </c>
      <c r="E82" s="26">
        <v>7942</v>
      </c>
      <c r="F82" s="26">
        <v>216.65</v>
      </c>
      <c r="G82" s="17">
        <f t="shared" si="10"/>
        <v>0.12772893546086231</v>
      </c>
      <c r="H82" s="26">
        <v>884.87</v>
      </c>
      <c r="I82" s="26">
        <v>291969</v>
      </c>
      <c r="J82" s="17">
        <v>15.152538</v>
      </c>
      <c r="K82" s="17">
        <f t="shared" si="11"/>
        <v>0.42372115070270883</v>
      </c>
      <c r="L82" s="17">
        <v>1.4810924999999999</v>
      </c>
      <c r="M82" s="18">
        <v>238693.34</v>
      </c>
      <c r="N82" s="17">
        <f t="shared" si="12"/>
        <v>0.81752973774613058</v>
      </c>
      <c r="O82" s="17">
        <v>1.4307531</v>
      </c>
      <c r="P82" s="18">
        <v>224622.59</v>
      </c>
      <c r="Q82" s="17">
        <f t="shared" si="13"/>
        <v>0.76933712140672472</v>
      </c>
      <c r="R82" s="17">
        <v>5959.2353999999996</v>
      </c>
      <c r="S82" s="17">
        <f t="shared" si="14"/>
        <v>393.28298665213708</v>
      </c>
      <c r="T82" s="6">
        <v>4.0759999999999996</v>
      </c>
      <c r="U82" s="6">
        <v>10.621</v>
      </c>
      <c r="V82" s="6">
        <v>13.7</v>
      </c>
      <c r="W82" s="7">
        <v>4.0759999999999996</v>
      </c>
      <c r="X82" s="7">
        <v>6.5449999999999999</v>
      </c>
      <c r="Y82" s="7">
        <v>3.0790000000000002</v>
      </c>
      <c r="Z82" s="6">
        <v>7.3049999999999997</v>
      </c>
      <c r="AA82" s="6">
        <v>0</v>
      </c>
      <c r="AB82" s="8">
        <v>6.3949999999999996</v>
      </c>
      <c r="AC82" s="8">
        <v>7.3049999999999997</v>
      </c>
      <c r="AD82" s="6">
        <v>1.6519999999999999</v>
      </c>
      <c r="AE82" s="6">
        <v>6.3289999999999997</v>
      </c>
      <c r="AF82" s="6">
        <v>316.43299999999999</v>
      </c>
      <c r="AG82" s="6">
        <v>50</v>
      </c>
      <c r="AH82" s="14">
        <v>0</v>
      </c>
      <c r="AI82" s="14" t="s">
        <v>386</v>
      </c>
    </row>
    <row r="83" spans="1:35">
      <c r="A83" s="14" t="s">
        <v>294</v>
      </c>
      <c r="B83" s="16" t="s">
        <v>20</v>
      </c>
      <c r="C83" s="16" t="s">
        <v>67</v>
      </c>
      <c r="D83" s="26">
        <v>3</v>
      </c>
      <c r="E83" s="26">
        <v>7942</v>
      </c>
      <c r="F83" s="26">
        <v>216.65</v>
      </c>
      <c r="G83" s="17">
        <f t="shared" si="10"/>
        <v>0.12772893546086231</v>
      </c>
      <c r="H83" s="26">
        <v>884.87</v>
      </c>
      <c r="I83" s="26">
        <v>291969</v>
      </c>
      <c r="J83" s="17">
        <v>15.109439</v>
      </c>
      <c r="K83" s="17">
        <f t="shared" si="11"/>
        <v>0.42251594284418792</v>
      </c>
      <c r="L83" s="17">
        <v>1.5117351000000001</v>
      </c>
      <c r="M83" s="18">
        <v>240126.03</v>
      </c>
      <c r="N83" s="17">
        <f t="shared" si="12"/>
        <v>0.82243673129681572</v>
      </c>
      <c r="O83" s="17">
        <v>1.4447776000000001</v>
      </c>
      <c r="P83" s="18">
        <v>226093.47</v>
      </c>
      <c r="Q83" s="17">
        <f t="shared" si="13"/>
        <v>0.77437491651510948</v>
      </c>
      <c r="R83" s="17">
        <v>5939.0312999999996</v>
      </c>
      <c r="S83" s="17">
        <f t="shared" si="14"/>
        <v>393.0676248138663</v>
      </c>
      <c r="T83" s="6">
        <v>5.0759999999999996</v>
      </c>
      <c r="U83" s="6">
        <v>8.6210000000000004</v>
      </c>
      <c r="V83" s="6">
        <v>13.7</v>
      </c>
      <c r="W83" s="7">
        <v>5.0759999999999996</v>
      </c>
      <c r="X83" s="7">
        <v>3.5449999999999999</v>
      </c>
      <c r="Y83" s="7">
        <v>5.0789999999999997</v>
      </c>
      <c r="Z83" s="6">
        <v>7.3049999999999997</v>
      </c>
      <c r="AA83" s="6">
        <v>0</v>
      </c>
      <c r="AB83" s="8">
        <v>6.3949999999999996</v>
      </c>
      <c r="AC83" s="8">
        <v>7.3049999999999997</v>
      </c>
      <c r="AD83" s="6">
        <v>1.639</v>
      </c>
      <c r="AE83" s="6">
        <v>6.3289999999999997</v>
      </c>
      <c r="AF83" s="6">
        <v>316.43299999999999</v>
      </c>
      <c r="AG83" s="6">
        <v>50</v>
      </c>
      <c r="AH83" s="14">
        <v>0</v>
      </c>
      <c r="AI83" s="14" t="s">
        <v>386</v>
      </c>
    </row>
    <row r="84" spans="1:35">
      <c r="A84" s="14" t="s">
        <v>295</v>
      </c>
      <c r="B84" s="16" t="s">
        <v>21</v>
      </c>
      <c r="C84" s="16" t="s">
        <v>68</v>
      </c>
      <c r="D84" s="26">
        <v>3</v>
      </c>
      <c r="E84" s="26">
        <v>7942</v>
      </c>
      <c r="F84" s="26">
        <v>216.65</v>
      </c>
      <c r="G84" s="17">
        <f t="shared" si="10"/>
        <v>0.12772893546086231</v>
      </c>
      <c r="H84" s="26">
        <v>884.87</v>
      </c>
      <c r="I84" s="26">
        <v>291969</v>
      </c>
      <c r="J84" s="17">
        <v>15.111389000000001</v>
      </c>
      <c r="K84" s="17">
        <f t="shared" si="11"/>
        <v>0.4225704720751241</v>
      </c>
      <c r="L84" s="17">
        <v>1.4956225999999999</v>
      </c>
      <c r="M84" s="18">
        <v>239427.72</v>
      </c>
      <c r="N84" s="17">
        <f t="shared" si="12"/>
        <v>0.82004500477790454</v>
      </c>
      <c r="O84" s="17">
        <v>1.4416301</v>
      </c>
      <c r="P84" s="18">
        <v>225132.09</v>
      </c>
      <c r="Q84" s="17">
        <f t="shared" si="13"/>
        <v>0.77108216968239773</v>
      </c>
      <c r="R84" s="17">
        <v>5945.5424999999996</v>
      </c>
      <c r="S84" s="17">
        <f t="shared" si="14"/>
        <v>393.44778299334359</v>
      </c>
      <c r="T84" s="6">
        <v>5.0759999999999996</v>
      </c>
      <c r="U84" s="6">
        <v>9.6210000000000004</v>
      </c>
      <c r="V84" s="6">
        <v>13.7</v>
      </c>
      <c r="W84" s="7">
        <v>5.0759999999999996</v>
      </c>
      <c r="X84" s="7">
        <v>4.5449999999999999</v>
      </c>
      <c r="Y84" s="7">
        <v>4.0789999999999997</v>
      </c>
      <c r="Z84" s="6">
        <v>7.3049999999999997</v>
      </c>
      <c r="AA84" s="6">
        <v>0</v>
      </c>
      <c r="AB84" s="8">
        <v>6.3949999999999996</v>
      </c>
      <c r="AC84" s="8">
        <v>7.3049999999999997</v>
      </c>
      <c r="AD84" s="6">
        <v>1.639</v>
      </c>
      <c r="AE84" s="6">
        <v>6.3289999999999997</v>
      </c>
      <c r="AF84" s="6">
        <v>316.43299999999999</v>
      </c>
      <c r="AG84" s="6">
        <v>50</v>
      </c>
      <c r="AH84" s="14">
        <v>0</v>
      </c>
      <c r="AI84" s="14" t="s">
        <v>386</v>
      </c>
    </row>
    <row r="85" spans="1:35">
      <c r="A85" s="14" t="s">
        <v>296</v>
      </c>
      <c r="B85" s="16" t="s">
        <v>22</v>
      </c>
      <c r="C85" s="16" t="s">
        <v>69</v>
      </c>
      <c r="D85" s="26">
        <v>3</v>
      </c>
      <c r="E85" s="26">
        <v>7942</v>
      </c>
      <c r="F85" s="26">
        <v>216.65</v>
      </c>
      <c r="G85" s="17">
        <f t="shared" si="10"/>
        <v>0.12772893546086231</v>
      </c>
      <c r="H85" s="26">
        <v>884.87</v>
      </c>
      <c r="I85" s="26">
        <v>291969</v>
      </c>
      <c r="J85" s="17">
        <v>15.361108</v>
      </c>
      <c r="K85" s="17">
        <f t="shared" si="11"/>
        <v>0.42955354131621948</v>
      </c>
      <c r="L85" s="17">
        <v>1.4933871000000001</v>
      </c>
      <c r="M85" s="18">
        <v>241947.8</v>
      </c>
      <c r="N85" s="17">
        <f t="shared" si="12"/>
        <v>0.8286763320763505</v>
      </c>
      <c r="O85" s="17">
        <v>1.4398834</v>
      </c>
      <c r="P85" s="18">
        <v>228652.27</v>
      </c>
      <c r="Q85" s="17">
        <f t="shared" si="13"/>
        <v>0.78313886063246441</v>
      </c>
      <c r="R85" s="17">
        <v>6004.7412000000004</v>
      </c>
      <c r="S85" s="17">
        <f t="shared" si="14"/>
        <v>390.90547374577409</v>
      </c>
      <c r="T85" s="6">
        <v>6.0759999999999996</v>
      </c>
      <c r="U85" s="6">
        <v>8.6210000000000004</v>
      </c>
      <c r="V85" s="6">
        <v>13.7</v>
      </c>
      <c r="W85" s="7">
        <v>6.0759999999999996</v>
      </c>
      <c r="X85" s="7">
        <v>2.5449999999999999</v>
      </c>
      <c r="Y85" s="7">
        <v>5.0789999999999997</v>
      </c>
      <c r="Z85" s="6">
        <v>7.3049999999999997</v>
      </c>
      <c r="AA85" s="6">
        <v>0</v>
      </c>
      <c r="AB85" s="8">
        <v>6.3949999999999996</v>
      </c>
      <c r="AC85" s="8">
        <v>7.3049999999999997</v>
      </c>
      <c r="AD85" s="10" t="s">
        <v>50</v>
      </c>
      <c r="AE85" s="10">
        <v>6.3289999999999997</v>
      </c>
      <c r="AF85" s="6">
        <v>316.43299999999999</v>
      </c>
      <c r="AG85" s="6">
        <v>50</v>
      </c>
      <c r="AH85" s="14">
        <v>0</v>
      </c>
      <c r="AI85" s="14" t="s">
        <v>386</v>
      </c>
    </row>
    <row r="86" spans="1:35">
      <c r="A86" s="14" t="s">
        <v>297</v>
      </c>
      <c r="B86" s="16" t="s">
        <v>23</v>
      </c>
      <c r="C86" s="16" t="s">
        <v>70</v>
      </c>
      <c r="D86" s="26">
        <v>3</v>
      </c>
      <c r="E86" s="26">
        <v>7942</v>
      </c>
      <c r="F86" s="26">
        <v>216.65</v>
      </c>
      <c r="G86" s="17">
        <f t="shared" si="10"/>
        <v>0.12772893546086231</v>
      </c>
      <c r="H86" s="26">
        <v>884.87</v>
      </c>
      <c r="I86" s="26">
        <v>291969</v>
      </c>
      <c r="J86" s="17">
        <v>15.349805999999999</v>
      </c>
      <c r="K86" s="17">
        <f t="shared" si="11"/>
        <v>0.42923749548645534</v>
      </c>
      <c r="L86" s="17">
        <v>1.5181731999999999</v>
      </c>
      <c r="M86" s="18">
        <v>242612.97</v>
      </c>
      <c r="N86" s="17">
        <f t="shared" si="12"/>
        <v>0.83095455339436719</v>
      </c>
      <c r="O86" s="17">
        <v>1.4290977</v>
      </c>
      <c r="P86" s="18">
        <v>227735.44</v>
      </c>
      <c r="Q86" s="17">
        <f t="shared" si="13"/>
        <v>0.77999869849196324</v>
      </c>
      <c r="R86" s="17">
        <v>6006.6890000000003</v>
      </c>
      <c r="S86" s="17">
        <f t="shared" si="14"/>
        <v>391.32018997503945</v>
      </c>
      <c r="T86" s="6">
        <v>6.0759999999999996</v>
      </c>
      <c r="U86" s="6">
        <v>10.621</v>
      </c>
      <c r="V86" s="6">
        <v>13.7</v>
      </c>
      <c r="W86" s="7">
        <v>6.0759999999999996</v>
      </c>
      <c r="X86" s="7">
        <v>4.5449999999999999</v>
      </c>
      <c r="Y86" s="7">
        <v>3.0790000000000002</v>
      </c>
      <c r="Z86" s="6">
        <v>7.3049999999999997</v>
      </c>
      <c r="AA86" s="6">
        <v>0</v>
      </c>
      <c r="AB86" s="8">
        <v>6.3949999999999996</v>
      </c>
      <c r="AC86" s="8">
        <v>7.3049999999999997</v>
      </c>
      <c r="AD86" s="6">
        <v>1.659</v>
      </c>
      <c r="AE86" s="6">
        <v>6.3289999999999997</v>
      </c>
      <c r="AF86" s="6">
        <v>316.43299999999999</v>
      </c>
      <c r="AG86" s="6">
        <v>50</v>
      </c>
      <c r="AH86" s="14">
        <v>0</v>
      </c>
      <c r="AI86" s="14" t="s">
        <v>386</v>
      </c>
    </row>
    <row r="87" spans="1:35">
      <c r="A87" s="14" t="s">
        <v>298</v>
      </c>
      <c r="B87" s="16" t="s">
        <v>25</v>
      </c>
      <c r="C87" s="16" t="s">
        <v>139</v>
      </c>
      <c r="D87" s="26">
        <v>6.5</v>
      </c>
      <c r="E87" s="26">
        <v>1690</v>
      </c>
      <c r="F87" s="26">
        <v>224.23400000000001</v>
      </c>
      <c r="G87" s="17">
        <f t="shared" si="10"/>
        <v>2.6260521340029961E-2</v>
      </c>
      <c r="H87" s="26">
        <v>1950.4852000000001</v>
      </c>
      <c r="I87" s="26">
        <v>4411630</v>
      </c>
      <c r="J87" s="17">
        <v>13.759708</v>
      </c>
      <c r="K87" s="17">
        <f t="shared" si="11"/>
        <v>0.84903724074514875</v>
      </c>
      <c r="L87" s="17">
        <v>3.5507721999999999</v>
      </c>
      <c r="M87" s="18">
        <v>2980361.3</v>
      </c>
      <c r="N87" s="17">
        <f t="shared" si="12"/>
        <v>0.675569188712562</v>
      </c>
      <c r="O87" s="17">
        <v>3.3716292000000001</v>
      </c>
      <c r="P87" s="18">
        <v>2611347.5</v>
      </c>
      <c r="Q87" s="17">
        <f t="shared" si="13"/>
        <v>0.59192350673107219</v>
      </c>
      <c r="R87" s="17">
        <v>2586.6122999999998</v>
      </c>
      <c r="S87" s="17">
        <f t="shared" si="14"/>
        <v>187.98453426482595</v>
      </c>
      <c r="T87" s="6">
        <v>2.0760000000000001</v>
      </c>
      <c r="U87" s="6">
        <v>6.6210000000000004</v>
      </c>
      <c r="V87" s="6">
        <v>13.7</v>
      </c>
      <c r="W87" s="7">
        <v>2.0760000000000001</v>
      </c>
      <c r="X87" s="7">
        <v>4.5449999999999999</v>
      </c>
      <c r="Y87" s="7">
        <v>7.0789999999999997</v>
      </c>
      <c r="Z87" s="6">
        <v>7.3049999999999997</v>
      </c>
      <c r="AA87" s="6">
        <v>0</v>
      </c>
      <c r="AB87" s="8">
        <v>6.3949999999999996</v>
      </c>
      <c r="AC87" s="8">
        <v>7.3049999999999997</v>
      </c>
      <c r="AD87" s="10">
        <v>1.6519999999999999</v>
      </c>
      <c r="AE87" s="6">
        <v>6.3289999999999997</v>
      </c>
      <c r="AF87" s="6">
        <v>316.43299999999999</v>
      </c>
      <c r="AG87" s="6">
        <v>50</v>
      </c>
      <c r="AH87" s="14">
        <v>0</v>
      </c>
      <c r="AI87" s="14" t="s">
        <v>387</v>
      </c>
    </row>
    <row r="88" spans="1:35">
      <c r="A88" s="14" t="s">
        <v>299</v>
      </c>
      <c r="B88" s="16" t="s">
        <v>6</v>
      </c>
      <c r="C88" s="16" t="s">
        <v>140</v>
      </c>
      <c r="D88" s="26">
        <v>6.5</v>
      </c>
      <c r="E88" s="26">
        <v>1690</v>
      </c>
      <c r="F88" s="26">
        <v>224.23400000000001</v>
      </c>
      <c r="G88" s="17">
        <f t="shared" si="10"/>
        <v>2.6260521340029961E-2</v>
      </c>
      <c r="H88" s="26">
        <v>1950.4852000000001</v>
      </c>
      <c r="I88" s="26">
        <v>4411630.5</v>
      </c>
      <c r="J88" s="17">
        <v>13.780618</v>
      </c>
      <c r="K88" s="17">
        <f t="shared" si="11"/>
        <v>0.85032748387414403</v>
      </c>
      <c r="L88" s="17">
        <v>3.5454265999999999</v>
      </c>
      <c r="M88" s="18">
        <v>2968213.3</v>
      </c>
      <c r="N88" s="17">
        <f t="shared" si="12"/>
        <v>0.67281548171362038</v>
      </c>
      <c r="O88" s="17">
        <v>3.3665454000000001</v>
      </c>
      <c r="P88" s="18">
        <v>2599154</v>
      </c>
      <c r="Q88" s="17">
        <f t="shared" si="13"/>
        <v>0.58915949556518843</v>
      </c>
      <c r="R88" s="17">
        <v>2599.1223</v>
      </c>
      <c r="S88" s="17">
        <f t="shared" si="14"/>
        <v>188.6070929475006</v>
      </c>
      <c r="T88" s="6">
        <v>2.0760000000000001</v>
      </c>
      <c r="U88" s="6">
        <v>8.6210000000000004</v>
      </c>
      <c r="V88" s="6">
        <v>13.7</v>
      </c>
      <c r="W88" s="7">
        <v>2.0760000000000001</v>
      </c>
      <c r="X88" s="7">
        <v>6.5449999999999999</v>
      </c>
      <c r="Y88" s="7">
        <v>5.0789999999999997</v>
      </c>
      <c r="Z88" s="6">
        <v>7.3049999999999997</v>
      </c>
      <c r="AA88" s="6">
        <v>0</v>
      </c>
      <c r="AB88" s="8">
        <v>6.3949999999999996</v>
      </c>
      <c r="AC88" s="8">
        <v>7.3049999999999997</v>
      </c>
      <c r="AD88" s="10">
        <v>1.659</v>
      </c>
      <c r="AE88" s="6">
        <v>6.3289999999999997</v>
      </c>
      <c r="AF88" s="6">
        <v>316.43299999999999</v>
      </c>
      <c r="AG88" s="6">
        <v>50</v>
      </c>
      <c r="AH88" s="14">
        <v>0</v>
      </c>
      <c r="AI88" s="14" t="s">
        <v>387</v>
      </c>
    </row>
    <row r="89" spans="1:35">
      <c r="A89" s="14" t="s">
        <v>300</v>
      </c>
      <c r="B89" s="16" t="s">
        <v>7</v>
      </c>
      <c r="C89" s="16" t="s">
        <v>141</v>
      </c>
      <c r="D89" s="26">
        <v>6.5</v>
      </c>
      <c r="E89" s="26">
        <v>1690</v>
      </c>
      <c r="F89" s="26">
        <v>224.23400000000001</v>
      </c>
      <c r="G89" s="17">
        <f t="shared" si="10"/>
        <v>2.6260521340029961E-2</v>
      </c>
      <c r="H89" s="26">
        <v>1950.4852000000001</v>
      </c>
      <c r="I89" s="26">
        <v>4411632.5</v>
      </c>
      <c r="J89" s="17">
        <v>13.723172999999999</v>
      </c>
      <c r="K89" s="17">
        <f t="shared" si="11"/>
        <v>0.8467828632837503</v>
      </c>
      <c r="L89" s="17">
        <v>3.5718771999999999</v>
      </c>
      <c r="M89" s="18">
        <v>3021991.5</v>
      </c>
      <c r="N89" s="17">
        <f t="shared" si="12"/>
        <v>0.68500526732451084</v>
      </c>
      <c r="O89" s="17">
        <v>3.3896258000000001</v>
      </c>
      <c r="P89" s="18">
        <v>2648210.7999999998</v>
      </c>
      <c r="Q89" s="17">
        <f t="shared" si="13"/>
        <v>0.60027910303045406</v>
      </c>
      <c r="R89" s="17">
        <v>2570.1179000000002</v>
      </c>
      <c r="S89" s="17">
        <f t="shared" si="14"/>
        <v>187.28306492966317</v>
      </c>
      <c r="T89" s="6">
        <v>3.0760000000000001</v>
      </c>
      <c r="U89" s="6">
        <v>7.6210000000000004</v>
      </c>
      <c r="V89" s="6">
        <v>13.7</v>
      </c>
      <c r="W89" s="7">
        <v>3.0760000000000001</v>
      </c>
      <c r="X89" s="7">
        <v>4.5449999999999999</v>
      </c>
      <c r="Y89" s="7">
        <v>6.0789999999999997</v>
      </c>
      <c r="Z89" s="6">
        <v>7.3049999999999997</v>
      </c>
      <c r="AA89" s="6">
        <v>0</v>
      </c>
      <c r="AB89" s="8">
        <v>6.3949999999999996</v>
      </c>
      <c r="AC89" s="8">
        <v>7.3049999999999997</v>
      </c>
      <c r="AD89" s="10">
        <v>1.635</v>
      </c>
      <c r="AE89" s="6">
        <v>6.3289999999999997</v>
      </c>
      <c r="AF89" s="6">
        <v>316.43299999999999</v>
      </c>
      <c r="AG89" s="6">
        <v>50</v>
      </c>
      <c r="AH89" s="14">
        <v>0</v>
      </c>
      <c r="AI89" s="14" t="s">
        <v>387</v>
      </c>
    </row>
    <row r="90" spans="1:35">
      <c r="A90" s="14" t="s">
        <v>301</v>
      </c>
      <c r="B90" s="16" t="s">
        <v>10</v>
      </c>
      <c r="C90" s="16" t="s">
        <v>142</v>
      </c>
      <c r="D90" s="26">
        <v>6.5</v>
      </c>
      <c r="E90" s="26">
        <v>1690</v>
      </c>
      <c r="F90" s="26">
        <v>224.23400000000001</v>
      </c>
      <c r="G90" s="17">
        <f t="shared" si="10"/>
        <v>2.6260521340029961E-2</v>
      </c>
      <c r="H90" s="26">
        <v>1950.4852000000001</v>
      </c>
      <c r="I90" s="26">
        <v>4411634</v>
      </c>
      <c r="J90" s="17">
        <v>13.722808000000001</v>
      </c>
      <c r="K90" s="17">
        <f t="shared" si="11"/>
        <v>0.84676034110574538</v>
      </c>
      <c r="L90" s="17">
        <v>3.5744009000000001</v>
      </c>
      <c r="M90" s="18">
        <v>3027258.5</v>
      </c>
      <c r="N90" s="17">
        <f t="shared" si="12"/>
        <v>0.68619892312009567</v>
      </c>
      <c r="O90" s="17">
        <v>3.3887353</v>
      </c>
      <c r="P90" s="18">
        <v>2647098.7999999998</v>
      </c>
      <c r="Q90" s="17">
        <f t="shared" si="13"/>
        <v>0.60002683812845758</v>
      </c>
      <c r="R90" s="17">
        <v>2574.4719</v>
      </c>
      <c r="S90" s="17">
        <f t="shared" si="14"/>
        <v>187.60532829724062</v>
      </c>
      <c r="T90" s="6">
        <v>3.0760000000000001</v>
      </c>
      <c r="U90" s="6">
        <v>8.6210000000000004</v>
      </c>
      <c r="V90" s="6">
        <v>13.7</v>
      </c>
      <c r="W90" s="7">
        <v>3.0760000000000001</v>
      </c>
      <c r="X90" s="7">
        <v>5.5449999999999999</v>
      </c>
      <c r="Y90" s="7">
        <v>5.0789999999999997</v>
      </c>
      <c r="Z90" s="6">
        <v>7.3049999999999997</v>
      </c>
      <c r="AA90" s="6">
        <v>0</v>
      </c>
      <c r="AB90" s="8">
        <v>6.3949999999999996</v>
      </c>
      <c r="AC90" s="8">
        <v>7.3049999999999997</v>
      </c>
      <c r="AD90" s="10">
        <v>1.637</v>
      </c>
      <c r="AE90" s="6">
        <v>6.3289999999999997</v>
      </c>
      <c r="AF90" s="6">
        <v>316.43299999999999</v>
      </c>
      <c r="AG90" s="6">
        <v>50</v>
      </c>
      <c r="AH90" s="14">
        <v>0</v>
      </c>
      <c r="AI90" s="14" t="s">
        <v>387</v>
      </c>
    </row>
    <row r="91" spans="1:35">
      <c r="A91" s="14" t="s">
        <v>302</v>
      </c>
      <c r="B91" s="16" t="s">
        <v>11</v>
      </c>
      <c r="C91" s="16" t="s">
        <v>143</v>
      </c>
      <c r="D91" s="26">
        <v>6.5</v>
      </c>
      <c r="E91" s="26">
        <v>1690</v>
      </c>
      <c r="F91" s="26">
        <v>224.23400000000001</v>
      </c>
      <c r="G91" s="17">
        <f t="shared" si="10"/>
        <v>2.6260521340029961E-2</v>
      </c>
      <c r="H91" s="26">
        <v>1950.4852000000001</v>
      </c>
      <c r="I91" s="26">
        <v>4411630.5</v>
      </c>
      <c r="J91" s="17">
        <v>13.77346</v>
      </c>
      <c r="K91" s="17">
        <f t="shared" si="11"/>
        <v>0.84988580236685818</v>
      </c>
      <c r="L91" s="17">
        <v>3.5590944000000002</v>
      </c>
      <c r="M91" s="18">
        <v>2975660</v>
      </c>
      <c r="N91" s="17">
        <f t="shared" si="12"/>
        <v>0.67450345172833492</v>
      </c>
      <c r="O91" s="17">
        <v>3.3752903999999999</v>
      </c>
      <c r="P91" s="18">
        <v>2605285</v>
      </c>
      <c r="Q91" s="17">
        <f t="shared" si="13"/>
        <v>0.59054923117427904</v>
      </c>
      <c r="R91" s="17">
        <v>2588.6444999999999</v>
      </c>
      <c r="S91" s="17">
        <f t="shared" si="14"/>
        <v>187.9443872491008</v>
      </c>
      <c r="T91" s="6">
        <v>4.0759999999999996</v>
      </c>
      <c r="U91" s="6">
        <v>6.6210000000000004</v>
      </c>
      <c r="V91" s="6">
        <v>13.7</v>
      </c>
      <c r="W91" s="7">
        <v>4.0759999999999996</v>
      </c>
      <c r="X91" s="7">
        <v>2.5449999999999999</v>
      </c>
      <c r="Y91" s="7">
        <v>7.0789999999999997</v>
      </c>
      <c r="Z91" s="6">
        <v>7.3049999999999997</v>
      </c>
      <c r="AA91" s="6">
        <v>0</v>
      </c>
      <c r="AB91" s="8">
        <v>6.3949999999999996</v>
      </c>
      <c r="AC91" s="8">
        <v>7.3049999999999997</v>
      </c>
      <c r="AD91" s="10" t="s">
        <v>46</v>
      </c>
      <c r="AE91" s="6">
        <v>6.3289999999999997</v>
      </c>
      <c r="AF91" s="6">
        <v>316.43299999999999</v>
      </c>
      <c r="AG91" s="6">
        <v>50</v>
      </c>
      <c r="AH91" s="14">
        <v>0</v>
      </c>
      <c r="AI91" s="14" t="s">
        <v>387</v>
      </c>
    </row>
    <row r="92" spans="1:35">
      <c r="A92" s="14" t="s">
        <v>303</v>
      </c>
      <c r="B92" s="16" t="s">
        <v>12</v>
      </c>
      <c r="C92" s="16" t="s">
        <v>144</v>
      </c>
      <c r="D92" s="26">
        <v>6.5</v>
      </c>
      <c r="E92" s="26">
        <v>1690</v>
      </c>
      <c r="F92" s="26">
        <v>224.23400000000001</v>
      </c>
      <c r="G92" s="17">
        <f t="shared" si="10"/>
        <v>2.6260521340029961E-2</v>
      </c>
      <c r="H92" s="26">
        <v>1950.4852000000001</v>
      </c>
      <c r="I92" s="26">
        <v>4411630.5</v>
      </c>
      <c r="J92" s="17">
        <v>13.725683</v>
      </c>
      <c r="K92" s="17">
        <f t="shared" si="11"/>
        <v>0.8469377418229076</v>
      </c>
      <c r="L92" s="17">
        <v>3.5766816000000001</v>
      </c>
      <c r="M92" s="18">
        <v>3022873.3</v>
      </c>
      <c r="N92" s="17">
        <f t="shared" si="12"/>
        <v>0.68520545861671778</v>
      </c>
      <c r="O92" s="17">
        <v>3.3912957000000001</v>
      </c>
      <c r="P92" s="18">
        <v>2644977.7999999998</v>
      </c>
      <c r="Q92" s="17">
        <f t="shared" si="13"/>
        <v>0.59954653953906611</v>
      </c>
      <c r="R92" s="17">
        <v>2572.3130000000001</v>
      </c>
      <c r="S92" s="17">
        <f t="shared" si="14"/>
        <v>187.40874315689791</v>
      </c>
      <c r="T92" s="6">
        <v>4.0759999999999996</v>
      </c>
      <c r="U92" s="6">
        <v>7.6210000000000004</v>
      </c>
      <c r="V92" s="6">
        <v>13.7</v>
      </c>
      <c r="W92" s="7">
        <v>4.0759999999999996</v>
      </c>
      <c r="X92" s="7">
        <v>3.5449999999999999</v>
      </c>
      <c r="Y92" s="7">
        <v>6.0789999999999997</v>
      </c>
      <c r="Z92" s="6">
        <v>7.3049999999999997</v>
      </c>
      <c r="AA92" s="6">
        <v>0</v>
      </c>
      <c r="AB92" s="8">
        <v>6.3949999999999996</v>
      </c>
      <c r="AC92" s="8">
        <v>7.3049999999999997</v>
      </c>
      <c r="AD92" s="6">
        <v>1.635</v>
      </c>
      <c r="AE92" s="6">
        <v>6.3289999999999997</v>
      </c>
      <c r="AF92" s="6">
        <v>316.43299999999999</v>
      </c>
      <c r="AG92" s="6">
        <v>50</v>
      </c>
      <c r="AH92" s="14">
        <v>0</v>
      </c>
      <c r="AI92" s="14" t="s">
        <v>387</v>
      </c>
    </row>
    <row r="93" spans="1:35">
      <c r="A93" s="14" t="s">
        <v>304</v>
      </c>
      <c r="B93" s="16" t="s">
        <v>13</v>
      </c>
      <c r="C93" s="16" t="s">
        <v>145</v>
      </c>
      <c r="D93" s="26">
        <v>6.5</v>
      </c>
      <c r="E93" s="26">
        <v>1690</v>
      </c>
      <c r="F93" s="26">
        <v>224.23400000000001</v>
      </c>
      <c r="G93" s="17">
        <f t="shared" si="10"/>
        <v>2.6260521340029961E-2</v>
      </c>
      <c r="H93" s="26">
        <v>1950.4852000000001</v>
      </c>
      <c r="I93" s="26">
        <v>4411631</v>
      </c>
      <c r="J93" s="17">
        <v>13.720579000000001</v>
      </c>
      <c r="K93" s="17">
        <f t="shared" si="11"/>
        <v>0.84662280155842207</v>
      </c>
      <c r="L93" s="17">
        <v>3.5591602</v>
      </c>
      <c r="M93" s="18">
        <v>2969139</v>
      </c>
      <c r="N93" s="17">
        <f t="shared" si="12"/>
        <v>0.67302523715152063</v>
      </c>
      <c r="O93" s="17">
        <v>3.3832407</v>
      </c>
      <c r="P93" s="18">
        <v>2633355.7999999998</v>
      </c>
      <c r="Q93" s="17">
        <f t="shared" si="13"/>
        <v>0.59691207174852112</v>
      </c>
      <c r="R93" s="17">
        <v>2713.0383000000002</v>
      </c>
      <c r="S93" s="17">
        <f t="shared" si="14"/>
        <v>197.734971680131</v>
      </c>
      <c r="T93" s="6">
        <v>4.0759999999999996</v>
      </c>
      <c r="U93" s="6">
        <v>8.6210000000000004</v>
      </c>
      <c r="V93" s="6">
        <v>13.7</v>
      </c>
      <c r="W93" s="7">
        <v>4.0759999999999996</v>
      </c>
      <c r="X93" s="7">
        <v>4.5449999999999999</v>
      </c>
      <c r="Y93" s="7">
        <v>5.0789999999999997</v>
      </c>
      <c r="Z93" s="6">
        <v>9.3049999999999997</v>
      </c>
      <c r="AA93" s="6">
        <v>0</v>
      </c>
      <c r="AB93" s="8">
        <v>4.3949999999999996</v>
      </c>
      <c r="AC93" s="8">
        <v>9.3049999999999997</v>
      </c>
      <c r="AD93" s="6">
        <v>1.631</v>
      </c>
      <c r="AE93" s="6">
        <v>6.3289999999999997</v>
      </c>
      <c r="AF93" s="6">
        <v>316.43299999999999</v>
      </c>
      <c r="AG93" s="6">
        <v>50</v>
      </c>
      <c r="AH93" s="14">
        <v>0</v>
      </c>
      <c r="AI93" s="14" t="s">
        <v>387</v>
      </c>
    </row>
    <row r="94" spans="1:35">
      <c r="A94" s="14" t="s">
        <v>305</v>
      </c>
      <c r="B94" s="16" t="s">
        <v>14</v>
      </c>
      <c r="C94" s="16" t="s">
        <v>146</v>
      </c>
      <c r="D94" s="26">
        <v>6.5</v>
      </c>
      <c r="E94" s="26">
        <v>1690</v>
      </c>
      <c r="F94" s="26">
        <v>224.23400000000001</v>
      </c>
      <c r="G94" s="17">
        <f t="shared" si="10"/>
        <v>2.6260521340029961E-2</v>
      </c>
      <c r="H94" s="26">
        <v>1950.4852000000001</v>
      </c>
      <c r="I94" s="26">
        <v>4411631</v>
      </c>
      <c r="J94" s="17">
        <v>13.720579000000001</v>
      </c>
      <c r="K94" s="17">
        <f t="shared" si="11"/>
        <v>0.84662280155842207</v>
      </c>
      <c r="L94" s="17">
        <v>3.5591602</v>
      </c>
      <c r="M94" s="18">
        <v>2969139</v>
      </c>
      <c r="N94" s="17">
        <f t="shared" si="12"/>
        <v>0.67302523715152063</v>
      </c>
      <c r="O94" s="17">
        <v>3.3832407</v>
      </c>
      <c r="P94" s="18">
        <v>2633355.7999999998</v>
      </c>
      <c r="Q94" s="17">
        <f t="shared" si="13"/>
        <v>0.59691207174852112</v>
      </c>
      <c r="R94" s="17">
        <v>2713.0383000000002</v>
      </c>
      <c r="S94" s="17">
        <f t="shared" si="14"/>
        <v>197.734971680131</v>
      </c>
      <c r="T94" s="6">
        <v>4.0759999999999996</v>
      </c>
      <c r="U94" s="6">
        <v>8.6210000000000004</v>
      </c>
      <c r="V94" s="6">
        <v>13.7</v>
      </c>
      <c r="W94" s="7">
        <v>4.0759999999999996</v>
      </c>
      <c r="X94" s="7">
        <v>4.5449999999999999</v>
      </c>
      <c r="Y94" s="7">
        <v>5.0789999999999997</v>
      </c>
      <c r="Z94" s="6">
        <v>7.3049999999999997</v>
      </c>
      <c r="AA94" s="6">
        <v>0</v>
      </c>
      <c r="AB94" s="8">
        <v>6.3949999999999996</v>
      </c>
      <c r="AC94" s="8">
        <v>7.3049999999999997</v>
      </c>
      <c r="AD94" s="6">
        <v>1.631</v>
      </c>
      <c r="AE94" s="6">
        <v>6.3289999999999997</v>
      </c>
      <c r="AF94" s="6">
        <v>316.43299999999999</v>
      </c>
      <c r="AG94" s="6">
        <v>50</v>
      </c>
      <c r="AH94" s="14">
        <v>0</v>
      </c>
      <c r="AI94" s="14" t="s">
        <v>387</v>
      </c>
    </row>
    <row r="95" spans="1:35">
      <c r="A95" s="14" t="s">
        <v>306</v>
      </c>
      <c r="B95" s="16" t="s">
        <v>15</v>
      </c>
      <c r="C95" s="16" t="s">
        <v>147</v>
      </c>
      <c r="D95" s="26">
        <v>6.5</v>
      </c>
      <c r="E95" s="26">
        <v>1690</v>
      </c>
      <c r="F95" s="26">
        <v>224.23400000000001</v>
      </c>
      <c r="G95" s="17">
        <f t="shared" si="10"/>
        <v>2.6260521340029961E-2</v>
      </c>
      <c r="H95" s="26">
        <v>1950.4852000000001</v>
      </c>
      <c r="I95" s="26">
        <v>4411629.5</v>
      </c>
      <c r="J95" s="17">
        <v>13.716811</v>
      </c>
      <c r="K95" s="17">
        <f t="shared" si="11"/>
        <v>0.84639029863589432</v>
      </c>
      <c r="L95" s="17">
        <v>3.5601379999999998</v>
      </c>
      <c r="M95" s="18">
        <v>2974440.5</v>
      </c>
      <c r="N95" s="17">
        <f t="shared" si="12"/>
        <v>0.67422717614885841</v>
      </c>
      <c r="O95" s="17">
        <v>3.3690297999999999</v>
      </c>
      <c r="P95" s="18">
        <v>2587246</v>
      </c>
      <c r="Q95" s="17">
        <f t="shared" si="13"/>
        <v>0.5864603997230502</v>
      </c>
      <c r="R95" s="17">
        <v>2457.5994000000001</v>
      </c>
      <c r="S95" s="17">
        <f t="shared" si="14"/>
        <v>179.16696526619782</v>
      </c>
      <c r="T95" s="6">
        <v>4.0759999999999996</v>
      </c>
      <c r="U95" s="6">
        <v>8.6210000000000004</v>
      </c>
      <c r="V95" s="6">
        <v>13.7</v>
      </c>
      <c r="W95" s="7">
        <v>4.0759999999999996</v>
      </c>
      <c r="X95" s="7">
        <v>4.5449999999999999</v>
      </c>
      <c r="Y95" s="7">
        <v>5.0789999999999997</v>
      </c>
      <c r="Z95" s="6">
        <v>5.3049999999999997</v>
      </c>
      <c r="AA95" s="6">
        <v>0</v>
      </c>
      <c r="AB95" s="8">
        <v>8.3949999999999996</v>
      </c>
      <c r="AC95" s="8">
        <v>5.3049999999999997</v>
      </c>
      <c r="AD95" s="10" t="s">
        <v>47</v>
      </c>
      <c r="AE95" s="10" t="s">
        <v>48</v>
      </c>
      <c r="AF95" s="6">
        <v>316.43299999999999</v>
      </c>
      <c r="AG95" s="6">
        <v>50</v>
      </c>
      <c r="AH95" s="14">
        <v>0</v>
      </c>
      <c r="AI95" s="14" t="s">
        <v>387</v>
      </c>
    </row>
    <row r="96" spans="1:35">
      <c r="A96" s="14" t="s">
        <v>307</v>
      </c>
      <c r="B96" s="16" t="s">
        <v>16</v>
      </c>
      <c r="C96" s="16" t="s">
        <v>148</v>
      </c>
      <c r="D96" s="26">
        <v>6.5</v>
      </c>
      <c r="E96" s="26">
        <v>1690</v>
      </c>
      <c r="F96" s="26">
        <v>224.23400000000001</v>
      </c>
      <c r="G96" s="17">
        <f t="shared" si="10"/>
        <v>2.6260521340029961E-2</v>
      </c>
      <c r="H96" s="26">
        <v>1950.4852000000001</v>
      </c>
      <c r="I96" s="26">
        <v>4411630.5</v>
      </c>
      <c r="J96" s="17">
        <v>13.724080000000001</v>
      </c>
      <c r="K96" s="17">
        <f t="shared" si="11"/>
        <v>0.84683882935347765</v>
      </c>
      <c r="L96" s="17">
        <v>3.5051546</v>
      </c>
      <c r="M96" s="18">
        <v>2772589.3</v>
      </c>
      <c r="N96" s="17">
        <f t="shared" si="12"/>
        <v>0.62847269280598184</v>
      </c>
      <c r="O96" s="17">
        <v>3.2970668999999999</v>
      </c>
      <c r="P96" s="18">
        <v>2365930.2999999998</v>
      </c>
      <c r="Q96" s="17">
        <f t="shared" si="13"/>
        <v>0.53629384872554486</v>
      </c>
      <c r="R96" s="17">
        <v>2372.7979</v>
      </c>
      <c r="S96" s="17">
        <f t="shared" si="14"/>
        <v>172.89303909624542</v>
      </c>
      <c r="T96" s="6">
        <v>4.0759999999999996</v>
      </c>
      <c r="U96" s="6">
        <v>8.6210000000000004</v>
      </c>
      <c r="V96" s="6">
        <v>13.7</v>
      </c>
      <c r="W96" s="7">
        <v>4.0759999999999996</v>
      </c>
      <c r="X96" s="7">
        <v>4.5449999999999999</v>
      </c>
      <c r="Y96" s="7">
        <v>5.0789999999999997</v>
      </c>
      <c r="Z96" s="6">
        <v>3.3050000000000002</v>
      </c>
      <c r="AA96" s="6">
        <v>0</v>
      </c>
      <c r="AB96" s="8">
        <v>10.395</v>
      </c>
      <c r="AC96" s="8">
        <v>3.3050000000000002</v>
      </c>
      <c r="AD96" s="6">
        <v>1.631</v>
      </c>
      <c r="AE96" s="6">
        <v>6.3289999999999997</v>
      </c>
      <c r="AF96" s="6">
        <v>316.43299999999999</v>
      </c>
      <c r="AG96" s="6">
        <v>50</v>
      </c>
      <c r="AH96" s="14">
        <v>0</v>
      </c>
      <c r="AI96" s="14" t="s">
        <v>387</v>
      </c>
    </row>
    <row r="97" spans="1:35">
      <c r="A97" s="14" t="s">
        <v>308</v>
      </c>
      <c r="B97" s="16" t="s">
        <v>17</v>
      </c>
      <c r="C97" s="16" t="s">
        <v>149</v>
      </c>
      <c r="D97" s="26">
        <v>6.5</v>
      </c>
      <c r="E97" s="26">
        <v>1690</v>
      </c>
      <c r="F97" s="26">
        <v>224.23400000000001</v>
      </c>
      <c r="G97" s="17">
        <f t="shared" si="10"/>
        <v>2.6260521340029961E-2</v>
      </c>
      <c r="H97" s="26">
        <v>1950.4852000000001</v>
      </c>
      <c r="I97" s="26">
        <v>4411628.5</v>
      </c>
      <c r="J97" s="17">
        <v>13.737337</v>
      </c>
      <c r="K97" s="17">
        <f t="shared" si="11"/>
        <v>0.84765684719953649</v>
      </c>
      <c r="L97" s="17">
        <v>3.3567851000000002</v>
      </c>
      <c r="M97" s="18">
        <v>2371404.2999999998</v>
      </c>
      <c r="N97" s="17">
        <f t="shared" si="12"/>
        <v>0.53753490349425381</v>
      </c>
      <c r="O97" s="17">
        <v>3.1283626999999998</v>
      </c>
      <c r="P97" s="18">
        <v>1935038</v>
      </c>
      <c r="Q97" s="17">
        <f t="shared" si="13"/>
        <v>0.43862215506133395</v>
      </c>
      <c r="R97" s="17">
        <v>2301.8969999999999</v>
      </c>
      <c r="S97" s="17">
        <f t="shared" si="14"/>
        <v>167.56500914260164</v>
      </c>
      <c r="T97" s="6">
        <v>4.0759999999999996</v>
      </c>
      <c r="U97" s="6">
        <v>8.6210000000000004</v>
      </c>
      <c r="V97" s="6">
        <v>13.7</v>
      </c>
      <c r="W97" s="7">
        <v>4.0759999999999996</v>
      </c>
      <c r="X97" s="7">
        <v>4.5449999999999999</v>
      </c>
      <c r="Y97" s="7">
        <v>5.0789999999999997</v>
      </c>
      <c r="Z97" s="6">
        <v>0</v>
      </c>
      <c r="AA97" s="6">
        <v>0</v>
      </c>
      <c r="AB97" s="8">
        <v>13.7</v>
      </c>
      <c r="AC97" s="8">
        <v>0</v>
      </c>
      <c r="AD97" s="6">
        <v>1.631</v>
      </c>
      <c r="AE97" s="6">
        <v>6.3289999999999997</v>
      </c>
      <c r="AF97" s="6">
        <v>316.43299999999999</v>
      </c>
      <c r="AG97" s="6">
        <v>50</v>
      </c>
      <c r="AH97" s="14">
        <v>0</v>
      </c>
      <c r="AI97" s="14" t="s">
        <v>387</v>
      </c>
    </row>
    <row r="98" spans="1:35">
      <c r="A98" s="14" t="s">
        <v>309</v>
      </c>
      <c r="B98" s="16" t="s">
        <v>18</v>
      </c>
      <c r="C98" s="16" t="s">
        <v>150</v>
      </c>
      <c r="D98" s="26">
        <v>6.5</v>
      </c>
      <c r="E98" s="26">
        <v>1690</v>
      </c>
      <c r="F98" s="26">
        <v>224.23400000000001</v>
      </c>
      <c r="G98" s="17">
        <f t="shared" ref="G98:G129" si="15">(E98/F98)/287</f>
        <v>2.6260521340029961E-2</v>
      </c>
      <c r="H98" s="26">
        <v>1950.4852000000001</v>
      </c>
      <c r="I98" s="26">
        <v>4411633.5</v>
      </c>
      <c r="J98" s="17">
        <v>13.733822999999999</v>
      </c>
      <c r="K98" s="17">
        <f t="shared" ref="K98:K112" si="16">J98/(H98*G98*0.3164)</f>
        <v>0.84744001724471629</v>
      </c>
      <c r="L98" s="17">
        <v>3.5721818999999999</v>
      </c>
      <c r="M98" s="18">
        <v>3016529.3</v>
      </c>
      <c r="N98" s="17">
        <f t="shared" ref="N98:N112" si="17">M98/I98</f>
        <v>0.68376697656321628</v>
      </c>
      <c r="O98" s="17">
        <v>3.3910440999999998</v>
      </c>
      <c r="P98" s="18">
        <v>2646609.7999999998</v>
      </c>
      <c r="Q98" s="17">
        <f t="shared" ref="Q98:Q112" si="18">P98/I98</f>
        <v>0.59991606283704202</v>
      </c>
      <c r="R98" s="17">
        <v>2576.7501999999999</v>
      </c>
      <c r="S98" s="17">
        <f t="shared" ref="S98:S129" si="19">R98/J98</f>
        <v>187.62075206590328</v>
      </c>
      <c r="T98" s="6">
        <v>4.0759999999999996</v>
      </c>
      <c r="U98" s="6">
        <v>9.6210000000000004</v>
      </c>
      <c r="V98" s="6">
        <v>13.7</v>
      </c>
      <c r="W98" s="7">
        <v>4.0759999999999996</v>
      </c>
      <c r="X98" s="7">
        <v>5.5449999999999999</v>
      </c>
      <c r="Y98" s="7">
        <v>4.0789999999999997</v>
      </c>
      <c r="Z98" s="6">
        <v>7.3049999999999997</v>
      </c>
      <c r="AA98" s="6">
        <v>0</v>
      </c>
      <c r="AB98" s="8">
        <v>6.3949999999999996</v>
      </c>
      <c r="AC98" s="8">
        <v>7.3049999999999997</v>
      </c>
      <c r="AD98" s="10" t="s">
        <v>49</v>
      </c>
      <c r="AE98" s="10" t="s">
        <v>48</v>
      </c>
      <c r="AF98" s="6">
        <v>316.43299999999999</v>
      </c>
      <c r="AG98" s="6">
        <v>50</v>
      </c>
      <c r="AH98" s="14">
        <v>0</v>
      </c>
      <c r="AI98" s="14" t="s">
        <v>387</v>
      </c>
    </row>
    <row r="99" spans="1:35">
      <c r="A99" s="14" t="s">
        <v>310</v>
      </c>
      <c r="B99" s="16" t="s">
        <v>19</v>
      </c>
      <c r="C99" s="16" t="s">
        <v>151</v>
      </c>
      <c r="D99" s="26">
        <v>6.5</v>
      </c>
      <c r="E99" s="26">
        <v>1690</v>
      </c>
      <c r="F99" s="26">
        <v>224.23400000000001</v>
      </c>
      <c r="G99" s="17">
        <f t="shared" si="15"/>
        <v>2.6260521340029961E-2</v>
      </c>
      <c r="H99" s="26">
        <v>1950.4852000000001</v>
      </c>
      <c r="I99" s="26">
        <v>4411630</v>
      </c>
      <c r="J99" s="17">
        <v>13.784534000000001</v>
      </c>
      <c r="K99" s="17">
        <f t="shared" si="16"/>
        <v>0.85056911907706834</v>
      </c>
      <c r="L99" s="17">
        <v>3.5554831</v>
      </c>
      <c r="M99" s="18">
        <v>2979286.3</v>
      </c>
      <c r="N99" s="17">
        <f t="shared" si="17"/>
        <v>0.67532551460571255</v>
      </c>
      <c r="O99" s="17">
        <v>3.377418</v>
      </c>
      <c r="P99" s="18">
        <v>2613442.2999999998</v>
      </c>
      <c r="Q99" s="17">
        <f t="shared" si="18"/>
        <v>0.59239834256272617</v>
      </c>
      <c r="R99" s="17">
        <v>2594.6161999999999</v>
      </c>
      <c r="S99" s="17">
        <f t="shared" si="19"/>
        <v>188.22661687366434</v>
      </c>
      <c r="T99" s="6">
        <v>4.0759999999999996</v>
      </c>
      <c r="U99" s="6">
        <v>10.621</v>
      </c>
      <c r="V99" s="6">
        <v>13.7</v>
      </c>
      <c r="W99" s="7">
        <v>4.0759999999999996</v>
      </c>
      <c r="X99" s="7">
        <v>6.5449999999999999</v>
      </c>
      <c r="Y99" s="7">
        <v>3.0790000000000002</v>
      </c>
      <c r="Z99" s="6">
        <v>7.3049999999999997</v>
      </c>
      <c r="AA99" s="6">
        <v>0</v>
      </c>
      <c r="AB99" s="8">
        <v>6.3949999999999996</v>
      </c>
      <c r="AC99" s="8">
        <v>7.3049999999999997</v>
      </c>
      <c r="AD99" s="6">
        <v>1.6519999999999999</v>
      </c>
      <c r="AE99" s="6">
        <v>6.3289999999999997</v>
      </c>
      <c r="AF99" s="6">
        <v>316.43299999999999</v>
      </c>
      <c r="AG99" s="6">
        <v>50</v>
      </c>
      <c r="AH99" s="14">
        <v>0</v>
      </c>
      <c r="AI99" s="14" t="s">
        <v>387</v>
      </c>
    </row>
    <row r="100" spans="1:35">
      <c r="A100" s="14" t="s">
        <v>311</v>
      </c>
      <c r="B100" s="16" t="s">
        <v>20</v>
      </c>
      <c r="C100" s="16" t="s">
        <v>152</v>
      </c>
      <c r="D100" s="26">
        <v>6.5</v>
      </c>
      <c r="E100" s="26">
        <v>1690</v>
      </c>
      <c r="F100" s="26">
        <v>224.23400000000001</v>
      </c>
      <c r="G100" s="17">
        <f t="shared" si="15"/>
        <v>2.6260521340029961E-2</v>
      </c>
      <c r="H100" s="26">
        <v>1950.4852000000001</v>
      </c>
      <c r="I100" s="26">
        <v>4411632.5</v>
      </c>
      <c r="J100" s="17">
        <v>13.737552000000001</v>
      </c>
      <c r="K100" s="17">
        <f t="shared" si="16"/>
        <v>0.84767011368795042</v>
      </c>
      <c r="L100" s="17">
        <v>3.5760906000000001</v>
      </c>
      <c r="M100" s="18">
        <v>3013410.3</v>
      </c>
      <c r="N100" s="17">
        <f t="shared" si="17"/>
        <v>0.68306013703543977</v>
      </c>
      <c r="O100" s="17">
        <v>3.3911695000000002</v>
      </c>
      <c r="P100" s="18">
        <v>2638218.2999999998</v>
      </c>
      <c r="Q100" s="17">
        <f t="shared" si="18"/>
        <v>0.59801406848825234</v>
      </c>
      <c r="R100" s="17">
        <v>2581.3456999999999</v>
      </c>
      <c r="S100" s="17">
        <f t="shared" si="19"/>
        <v>187.90434423833298</v>
      </c>
      <c r="T100" s="6">
        <v>5.0759999999999996</v>
      </c>
      <c r="U100" s="6">
        <v>8.6210000000000004</v>
      </c>
      <c r="V100" s="6">
        <v>13.7</v>
      </c>
      <c r="W100" s="7">
        <v>5.0759999999999996</v>
      </c>
      <c r="X100" s="7">
        <v>3.5449999999999999</v>
      </c>
      <c r="Y100" s="7">
        <v>5.0789999999999997</v>
      </c>
      <c r="Z100" s="6">
        <v>7.3049999999999997</v>
      </c>
      <c r="AA100" s="6">
        <v>0</v>
      </c>
      <c r="AB100" s="8">
        <v>6.3949999999999996</v>
      </c>
      <c r="AC100" s="8">
        <v>7.3049999999999997</v>
      </c>
      <c r="AD100" s="6">
        <v>1.639</v>
      </c>
      <c r="AE100" s="6">
        <v>6.3289999999999997</v>
      </c>
      <c r="AF100" s="6">
        <v>316.43299999999999</v>
      </c>
      <c r="AG100" s="6">
        <v>50</v>
      </c>
      <c r="AH100" s="14">
        <v>0</v>
      </c>
      <c r="AI100" s="14" t="s">
        <v>387</v>
      </c>
    </row>
    <row r="101" spans="1:35">
      <c r="A101" s="14" t="s">
        <v>312</v>
      </c>
      <c r="B101" s="16" t="s">
        <v>21</v>
      </c>
      <c r="C101" s="16" t="s">
        <v>153</v>
      </c>
      <c r="D101" s="26">
        <v>6.5</v>
      </c>
      <c r="E101" s="26">
        <v>1690</v>
      </c>
      <c r="F101" s="26">
        <v>224.23400000000001</v>
      </c>
      <c r="G101" s="17">
        <f t="shared" si="15"/>
        <v>2.6260521340029961E-2</v>
      </c>
      <c r="H101" s="26">
        <v>1950.4852000000001</v>
      </c>
      <c r="I101" s="26">
        <v>4411634</v>
      </c>
      <c r="J101" s="17">
        <v>13.742146</v>
      </c>
      <c r="K101" s="17">
        <f t="shared" si="16"/>
        <v>0.84795358460782622</v>
      </c>
      <c r="L101" s="17">
        <v>3.5709932000000002</v>
      </c>
      <c r="M101" s="18">
        <v>3006477</v>
      </c>
      <c r="N101" s="17">
        <f t="shared" si="17"/>
        <v>0.68148831022700429</v>
      </c>
      <c r="O101" s="17">
        <v>3.3912289000000002</v>
      </c>
      <c r="P101" s="18">
        <v>2640407.7999999998</v>
      </c>
      <c r="Q101" s="17">
        <f t="shared" si="18"/>
        <v>0.59851016652786693</v>
      </c>
      <c r="R101" s="17">
        <v>2582.4958000000001</v>
      </c>
      <c r="S101" s="17">
        <f t="shared" si="19"/>
        <v>187.92521924887134</v>
      </c>
      <c r="T101" s="6">
        <v>5.0759999999999996</v>
      </c>
      <c r="U101" s="6">
        <v>9.6210000000000004</v>
      </c>
      <c r="V101" s="6">
        <v>13.7</v>
      </c>
      <c r="W101" s="7">
        <v>5.0759999999999996</v>
      </c>
      <c r="X101" s="7">
        <v>4.5449999999999999</v>
      </c>
      <c r="Y101" s="7">
        <v>4.0789999999999997</v>
      </c>
      <c r="Z101" s="6">
        <v>7.3049999999999997</v>
      </c>
      <c r="AA101" s="6">
        <v>0</v>
      </c>
      <c r="AB101" s="8">
        <v>6.3949999999999996</v>
      </c>
      <c r="AC101" s="8">
        <v>7.3049999999999997</v>
      </c>
      <c r="AD101" s="6">
        <v>1.639</v>
      </c>
      <c r="AE101" s="6">
        <v>6.3289999999999997</v>
      </c>
      <c r="AF101" s="6">
        <v>316.43299999999999</v>
      </c>
      <c r="AG101" s="6">
        <v>50</v>
      </c>
      <c r="AH101" s="14">
        <v>0</v>
      </c>
      <c r="AI101" s="14" t="s">
        <v>387</v>
      </c>
    </row>
    <row r="102" spans="1:35">
      <c r="A102" s="14" t="s">
        <v>313</v>
      </c>
      <c r="B102" s="16" t="s">
        <v>22</v>
      </c>
      <c r="C102" s="16" t="s">
        <v>154</v>
      </c>
      <c r="D102" s="26">
        <v>6.5</v>
      </c>
      <c r="E102" s="26">
        <v>1690</v>
      </c>
      <c r="F102" s="26">
        <v>224.23400000000001</v>
      </c>
      <c r="G102" s="17">
        <f t="shared" si="15"/>
        <v>2.6260521340029961E-2</v>
      </c>
      <c r="H102" s="26">
        <v>1950.4852000000001</v>
      </c>
      <c r="I102" s="26">
        <v>4411629.5</v>
      </c>
      <c r="J102" s="17">
        <v>13.804257</v>
      </c>
      <c r="K102" s="17">
        <f t="shared" si="16"/>
        <v>0.85178611884909949</v>
      </c>
      <c r="L102" s="17">
        <v>3.5500541000000001</v>
      </c>
      <c r="M102" s="18">
        <v>2949768.5</v>
      </c>
      <c r="N102" s="17">
        <f t="shared" si="17"/>
        <v>0.66863468475763888</v>
      </c>
      <c r="O102" s="17">
        <v>3.3738779999999999</v>
      </c>
      <c r="P102" s="18">
        <v>2592940.7999999998</v>
      </c>
      <c r="Q102" s="17">
        <f t="shared" si="18"/>
        <v>0.58775126061696703</v>
      </c>
      <c r="R102" s="17">
        <v>2609.3416000000002</v>
      </c>
      <c r="S102" s="17">
        <f t="shared" si="19"/>
        <v>189.024414714968</v>
      </c>
      <c r="T102" s="6">
        <v>6.0759999999999996</v>
      </c>
      <c r="U102" s="6">
        <v>8.6210000000000004</v>
      </c>
      <c r="V102" s="6">
        <v>13.7</v>
      </c>
      <c r="W102" s="7">
        <v>6.0759999999999996</v>
      </c>
      <c r="X102" s="7">
        <v>2.5449999999999999</v>
      </c>
      <c r="Y102" s="7">
        <v>5.0789999999999997</v>
      </c>
      <c r="Z102" s="6">
        <v>7.3049999999999997</v>
      </c>
      <c r="AA102" s="6">
        <v>0</v>
      </c>
      <c r="AB102" s="8">
        <v>6.3949999999999996</v>
      </c>
      <c r="AC102" s="8">
        <v>7.3049999999999997</v>
      </c>
      <c r="AD102" s="10" t="s">
        <v>50</v>
      </c>
      <c r="AE102" s="10">
        <v>6.3289999999999997</v>
      </c>
      <c r="AF102" s="6">
        <v>316.43299999999999</v>
      </c>
      <c r="AG102" s="6">
        <v>50</v>
      </c>
      <c r="AH102" s="14">
        <v>0</v>
      </c>
      <c r="AI102" s="14" t="s">
        <v>387</v>
      </c>
    </row>
    <row r="103" spans="1:35">
      <c r="A103" s="14" t="s">
        <v>314</v>
      </c>
      <c r="B103" s="16" t="s">
        <v>156</v>
      </c>
      <c r="C103" s="16" t="s">
        <v>155</v>
      </c>
      <c r="D103" s="26">
        <v>6.5</v>
      </c>
      <c r="E103" s="26">
        <v>1690</v>
      </c>
      <c r="F103" s="26">
        <v>224.23400000000001</v>
      </c>
      <c r="G103" s="17">
        <f t="shared" si="15"/>
        <v>2.6260521340029961E-2</v>
      </c>
      <c r="H103" s="26">
        <v>1950.4852000000001</v>
      </c>
      <c r="I103" s="26">
        <v>4411629</v>
      </c>
      <c r="J103" s="17">
        <v>13.794649</v>
      </c>
      <c r="K103" s="17">
        <f t="shared" si="16"/>
        <v>0.8511932610784928</v>
      </c>
      <c r="L103" s="17">
        <v>3.5586731</v>
      </c>
      <c r="M103" s="18">
        <v>2960200.5</v>
      </c>
      <c r="N103" s="17">
        <f t="shared" si="17"/>
        <v>0.67099941994215739</v>
      </c>
      <c r="O103" s="17">
        <v>3.3741808</v>
      </c>
      <c r="P103" s="18">
        <v>2554483</v>
      </c>
      <c r="Q103" s="17">
        <f t="shared" si="18"/>
        <v>0.57903395775120714</v>
      </c>
      <c r="R103" s="17">
        <v>2609.0645</v>
      </c>
      <c r="S103" s="17">
        <f t="shared" si="19"/>
        <v>189.13598309025477</v>
      </c>
      <c r="T103" s="6">
        <v>6.0759999999999996</v>
      </c>
      <c r="U103" s="6">
        <v>10.621</v>
      </c>
      <c r="V103" s="6">
        <v>13.7</v>
      </c>
      <c r="W103" s="7">
        <v>6.0759999999999996</v>
      </c>
      <c r="X103" s="7">
        <v>4.5449999999999999</v>
      </c>
      <c r="Y103" s="7">
        <v>3.0790000000000002</v>
      </c>
      <c r="Z103" s="6">
        <v>7.3049999999999997</v>
      </c>
      <c r="AA103" s="6">
        <v>0</v>
      </c>
      <c r="AB103" s="8">
        <v>6.3949999999999996</v>
      </c>
      <c r="AC103" s="8">
        <v>7.3049999999999997</v>
      </c>
      <c r="AD103" s="6">
        <v>1.659</v>
      </c>
      <c r="AE103" s="6">
        <v>6.3289999999999997</v>
      </c>
      <c r="AF103" s="6">
        <v>316.43299999999999</v>
      </c>
      <c r="AG103" s="6">
        <v>50</v>
      </c>
      <c r="AH103" s="14">
        <v>0</v>
      </c>
      <c r="AI103" s="14" t="s">
        <v>387</v>
      </c>
    </row>
    <row r="104" spans="1:35">
      <c r="A104" s="14" t="s">
        <v>380</v>
      </c>
      <c r="B104" s="16" t="s">
        <v>398</v>
      </c>
      <c r="C104" s="16" t="s">
        <v>165</v>
      </c>
      <c r="D104" s="26">
        <v>7</v>
      </c>
      <c r="E104" s="26">
        <v>1455</v>
      </c>
      <c r="F104" s="26">
        <v>225.2</v>
      </c>
      <c r="G104" s="17">
        <f t="shared" si="15"/>
        <v>2.25119290015534E-2</v>
      </c>
      <c r="H104" s="26">
        <v>2105.0421999999999</v>
      </c>
      <c r="I104" s="26">
        <v>6065432</v>
      </c>
      <c r="J104" s="17">
        <v>13.877370000000001</v>
      </c>
      <c r="K104" s="17">
        <f t="shared" si="16"/>
        <v>0.92554422599282515</v>
      </c>
      <c r="L104" s="17">
        <v>3.7949252000000002</v>
      </c>
      <c r="M104" s="18">
        <v>4074708.5</v>
      </c>
      <c r="N104" s="17">
        <f t="shared" si="17"/>
        <v>0.67179196799172758</v>
      </c>
      <c r="O104" s="17">
        <v>3.6254108</v>
      </c>
      <c r="P104" s="18">
        <v>3589048</v>
      </c>
      <c r="Q104" s="17">
        <f t="shared" si="18"/>
        <v>0.59172174380983911</v>
      </c>
      <c r="R104" s="17">
        <v>2448.3751999999999</v>
      </c>
      <c r="S104" s="17">
        <f t="shared" si="19"/>
        <v>176.42933783562734</v>
      </c>
      <c r="T104" s="6">
        <v>4.0759999999999996</v>
      </c>
      <c r="U104" s="6">
        <v>8.6210000000000004</v>
      </c>
      <c r="V104" s="6">
        <v>13.7</v>
      </c>
      <c r="W104" s="7">
        <v>4.0759999999999996</v>
      </c>
      <c r="X104" s="7">
        <v>4.5449999999999999</v>
      </c>
      <c r="Y104" s="7">
        <v>5.0789999999999997</v>
      </c>
      <c r="Z104" s="6">
        <v>7.3049999999999997</v>
      </c>
      <c r="AA104" s="6">
        <v>0</v>
      </c>
      <c r="AB104" s="8">
        <v>6.3949999999999996</v>
      </c>
      <c r="AC104" s="8">
        <v>7.3049999999999997</v>
      </c>
      <c r="AD104" s="6">
        <v>1.631</v>
      </c>
      <c r="AE104" s="6">
        <v>6.3289999999999997</v>
      </c>
      <c r="AF104" s="6">
        <v>316.43299999999999</v>
      </c>
      <c r="AG104" s="6">
        <v>50</v>
      </c>
      <c r="AH104" s="14">
        <v>0</v>
      </c>
      <c r="AI104" s="14" t="s">
        <v>399</v>
      </c>
    </row>
    <row r="105" spans="1:35">
      <c r="A105" s="14" t="s">
        <v>315</v>
      </c>
      <c r="B105" s="16" t="s">
        <v>400</v>
      </c>
      <c r="C105" s="16" t="s">
        <v>159</v>
      </c>
      <c r="D105" s="26">
        <v>7</v>
      </c>
      <c r="E105" s="26">
        <v>1455</v>
      </c>
      <c r="F105" s="26">
        <v>225.2</v>
      </c>
      <c r="G105" s="17">
        <f t="shared" si="15"/>
        <v>2.25119290015534E-2</v>
      </c>
      <c r="H105" s="26">
        <v>2105.0421999999999</v>
      </c>
      <c r="I105" s="26">
        <v>6065421.5</v>
      </c>
      <c r="J105" s="17">
        <v>13.805427999999999</v>
      </c>
      <c r="K105" s="17">
        <f t="shared" si="16"/>
        <v>0.92074609041624411</v>
      </c>
      <c r="L105" s="17">
        <v>3.7382045000000002</v>
      </c>
      <c r="M105" s="18">
        <v>3939381.3</v>
      </c>
      <c r="N105" s="17">
        <f t="shared" si="17"/>
        <v>0.6494818703036549</v>
      </c>
      <c r="O105" s="17">
        <v>3.5550117000000001</v>
      </c>
      <c r="P105" s="18">
        <v>3455263.5</v>
      </c>
      <c r="Q105" s="17">
        <f t="shared" si="18"/>
        <v>0.56966585092231425</v>
      </c>
      <c r="R105" s="17">
        <v>2526.6631000000002</v>
      </c>
      <c r="S105" s="17">
        <f t="shared" si="19"/>
        <v>183.0195412992629</v>
      </c>
      <c r="T105" s="6">
        <v>4.0759999999999996</v>
      </c>
      <c r="U105" s="6">
        <v>8.6210000000000004</v>
      </c>
      <c r="V105" s="6">
        <v>13.7</v>
      </c>
      <c r="W105" s="7">
        <v>4.0759999999999996</v>
      </c>
      <c r="X105" s="7">
        <v>4.5449999999999999</v>
      </c>
      <c r="Y105" s="7">
        <v>5.0789999999999997</v>
      </c>
      <c r="Z105" s="6">
        <v>7.3049999999999997</v>
      </c>
      <c r="AA105" s="6">
        <v>0</v>
      </c>
      <c r="AB105" s="8">
        <v>6.3949999999999996</v>
      </c>
      <c r="AC105" s="8">
        <v>7.3049999999999997</v>
      </c>
      <c r="AD105" s="6">
        <v>1.631</v>
      </c>
      <c r="AE105" s="6">
        <v>6.3289999999999997</v>
      </c>
      <c r="AF105" s="6">
        <v>316.43299999999999</v>
      </c>
      <c r="AG105" s="6">
        <v>50</v>
      </c>
      <c r="AH105" s="14">
        <v>0.5</v>
      </c>
      <c r="AI105" s="14" t="s">
        <v>399</v>
      </c>
    </row>
    <row r="106" spans="1:35">
      <c r="A106" s="14" t="s">
        <v>316</v>
      </c>
      <c r="B106" s="16" t="s">
        <v>401</v>
      </c>
      <c r="C106" s="16" t="s">
        <v>160</v>
      </c>
      <c r="D106" s="26">
        <v>7</v>
      </c>
      <c r="E106" s="26">
        <v>1455</v>
      </c>
      <c r="F106" s="26">
        <v>225.2</v>
      </c>
      <c r="G106" s="17">
        <f t="shared" si="15"/>
        <v>2.25119290015534E-2</v>
      </c>
      <c r="H106" s="26">
        <v>2105.0421999999999</v>
      </c>
      <c r="I106" s="26">
        <v>6065426.5</v>
      </c>
      <c r="J106" s="17">
        <v>13.611520000000001</v>
      </c>
      <c r="K106" s="17">
        <f t="shared" si="16"/>
        <v>0.90781349369411202</v>
      </c>
      <c r="L106" s="17">
        <v>3.6682481999999998</v>
      </c>
      <c r="M106" s="18">
        <v>3686864</v>
      </c>
      <c r="N106" s="17">
        <f t="shared" si="17"/>
        <v>0.60784909354684291</v>
      </c>
      <c r="O106" s="17">
        <v>3.4745409</v>
      </c>
      <c r="P106" s="18">
        <v>3210358</v>
      </c>
      <c r="Q106" s="17">
        <f t="shared" si="18"/>
        <v>0.52928808880958333</v>
      </c>
      <c r="R106" s="17">
        <v>2617.4490000000001</v>
      </c>
      <c r="S106" s="17">
        <f t="shared" si="19"/>
        <v>192.29659876340043</v>
      </c>
      <c r="T106" s="6">
        <v>4.0759999999999996</v>
      </c>
      <c r="U106" s="6">
        <v>8.6210000000000004</v>
      </c>
      <c r="V106" s="6">
        <v>13.7</v>
      </c>
      <c r="W106" s="7">
        <v>4.0759999999999996</v>
      </c>
      <c r="X106" s="7">
        <v>4.5449999999999999</v>
      </c>
      <c r="Y106" s="7">
        <v>5.0789999999999997</v>
      </c>
      <c r="Z106" s="6">
        <v>7.3049999999999997</v>
      </c>
      <c r="AA106" s="6">
        <v>0</v>
      </c>
      <c r="AB106" s="8">
        <v>6.3949999999999996</v>
      </c>
      <c r="AC106" s="8">
        <v>7.3049999999999997</v>
      </c>
      <c r="AD106" s="6">
        <v>1.631</v>
      </c>
      <c r="AE106" s="6">
        <v>6.3289999999999997</v>
      </c>
      <c r="AF106" s="6">
        <v>316.43299999999999</v>
      </c>
      <c r="AG106" s="6">
        <v>50</v>
      </c>
      <c r="AH106" s="14">
        <v>1</v>
      </c>
      <c r="AI106" s="14" t="s">
        <v>399</v>
      </c>
    </row>
    <row r="107" spans="1:35">
      <c r="A107" s="14" t="s">
        <v>317</v>
      </c>
      <c r="B107" s="16" t="s">
        <v>402</v>
      </c>
      <c r="C107" s="16" t="s">
        <v>161</v>
      </c>
      <c r="D107" s="26">
        <v>7</v>
      </c>
      <c r="E107" s="26">
        <v>1455</v>
      </c>
      <c r="F107" s="26">
        <v>225.2</v>
      </c>
      <c r="G107" s="17">
        <f t="shared" si="15"/>
        <v>2.25119290015534E-2</v>
      </c>
      <c r="H107" s="26">
        <v>2105.0421999999999</v>
      </c>
      <c r="I107" s="26">
        <v>6065421</v>
      </c>
      <c r="J107" s="17">
        <v>13.358978</v>
      </c>
      <c r="K107" s="17">
        <f t="shared" si="16"/>
        <v>0.8909703317750538</v>
      </c>
      <c r="L107" s="17">
        <v>3.5655722999999999</v>
      </c>
      <c r="M107" s="18">
        <v>3399191.8</v>
      </c>
      <c r="N107" s="17">
        <f t="shared" si="17"/>
        <v>0.56042141180307181</v>
      </c>
      <c r="O107" s="17">
        <v>3.3755723999999998</v>
      </c>
      <c r="P107" s="18">
        <v>2949437</v>
      </c>
      <c r="Q107" s="17">
        <f t="shared" si="18"/>
        <v>0.48627077988485878</v>
      </c>
      <c r="R107" s="17">
        <v>2712.9751000000001</v>
      </c>
      <c r="S107" s="17">
        <f t="shared" si="19"/>
        <v>203.0825337087912</v>
      </c>
      <c r="T107" s="6">
        <v>4.0759999999999996</v>
      </c>
      <c r="U107" s="6">
        <v>8.6210000000000004</v>
      </c>
      <c r="V107" s="6">
        <v>13.7</v>
      </c>
      <c r="W107" s="7">
        <v>4.0759999999999996</v>
      </c>
      <c r="X107" s="7">
        <v>4.5449999999999999</v>
      </c>
      <c r="Y107" s="7">
        <v>5.0789999999999997</v>
      </c>
      <c r="Z107" s="6">
        <v>7.3049999999999997</v>
      </c>
      <c r="AA107" s="6">
        <v>0</v>
      </c>
      <c r="AB107" s="8">
        <v>6.3949999999999996</v>
      </c>
      <c r="AC107" s="8">
        <v>7.3049999999999997</v>
      </c>
      <c r="AD107" s="6">
        <v>1.631</v>
      </c>
      <c r="AE107" s="6">
        <v>6.3289999999999997</v>
      </c>
      <c r="AF107" s="6">
        <v>316.43299999999999</v>
      </c>
      <c r="AG107" s="6">
        <v>50</v>
      </c>
      <c r="AH107" s="14">
        <v>1.5</v>
      </c>
      <c r="AI107" s="14" t="s">
        <v>399</v>
      </c>
    </row>
    <row r="108" spans="1:35">
      <c r="A108" s="14" t="s">
        <v>318</v>
      </c>
      <c r="B108" s="16" t="s">
        <v>403</v>
      </c>
      <c r="C108" s="16" t="s">
        <v>162</v>
      </c>
      <c r="D108" s="26">
        <v>7</v>
      </c>
      <c r="E108" s="26">
        <v>1455</v>
      </c>
      <c r="F108" s="26">
        <v>225.2</v>
      </c>
      <c r="G108" s="17">
        <f t="shared" si="15"/>
        <v>2.25119290015534E-2</v>
      </c>
      <c r="H108" s="26">
        <v>2105.0421999999999</v>
      </c>
      <c r="I108" s="26">
        <v>6065428.5</v>
      </c>
      <c r="J108" s="17">
        <v>13.066753</v>
      </c>
      <c r="K108" s="17">
        <f t="shared" si="16"/>
        <v>0.87148053209105358</v>
      </c>
      <c r="L108" s="17">
        <v>3.4370720000000001</v>
      </c>
      <c r="M108" s="18">
        <v>3085379.3</v>
      </c>
      <c r="N108" s="17">
        <f t="shared" si="17"/>
        <v>0.50868282430499345</v>
      </c>
      <c r="O108" s="17">
        <v>3.2530184000000002</v>
      </c>
      <c r="P108" s="18">
        <v>2666171.7999999998</v>
      </c>
      <c r="Q108" s="17">
        <f t="shared" si="18"/>
        <v>0.43956858118103276</v>
      </c>
      <c r="R108" s="17">
        <v>2821.5268999999998</v>
      </c>
      <c r="S108" s="17">
        <f t="shared" si="19"/>
        <v>215.93175443050004</v>
      </c>
      <c r="T108" s="6">
        <v>4.0759999999999996</v>
      </c>
      <c r="U108" s="6">
        <v>8.6210000000000004</v>
      </c>
      <c r="V108" s="6">
        <v>13.7</v>
      </c>
      <c r="W108" s="7">
        <v>4.0759999999999996</v>
      </c>
      <c r="X108" s="7">
        <v>4.5449999999999999</v>
      </c>
      <c r="Y108" s="7">
        <v>5.0789999999999997</v>
      </c>
      <c r="Z108" s="6">
        <v>7.3049999999999997</v>
      </c>
      <c r="AA108" s="6">
        <v>0</v>
      </c>
      <c r="AB108" s="8">
        <v>6.3949999999999996</v>
      </c>
      <c r="AC108" s="8">
        <v>7.3049999999999997</v>
      </c>
      <c r="AD108" s="6">
        <v>1.631</v>
      </c>
      <c r="AE108" s="6">
        <v>6.3289999999999997</v>
      </c>
      <c r="AF108" s="6">
        <v>316.43299999999999</v>
      </c>
      <c r="AG108" s="6">
        <v>50</v>
      </c>
      <c r="AH108" s="14">
        <v>2</v>
      </c>
      <c r="AI108" s="14" t="s">
        <v>399</v>
      </c>
    </row>
    <row r="109" spans="1:35">
      <c r="A109" s="14" t="s">
        <v>319</v>
      </c>
      <c r="B109" s="16" t="s">
        <v>404</v>
      </c>
      <c r="C109" s="16" t="s">
        <v>163</v>
      </c>
      <c r="D109" s="26">
        <v>7</v>
      </c>
      <c r="E109" s="26">
        <v>1455</v>
      </c>
      <c r="F109" s="26">
        <v>225.2</v>
      </c>
      <c r="G109" s="17">
        <f t="shared" si="15"/>
        <v>2.25119290015534E-2</v>
      </c>
      <c r="H109" s="26">
        <v>2105.0421999999999</v>
      </c>
      <c r="I109" s="26">
        <v>6065421</v>
      </c>
      <c r="J109" s="17">
        <v>12.758645</v>
      </c>
      <c r="K109" s="17">
        <f t="shared" si="16"/>
        <v>0.85093142369499597</v>
      </c>
      <c r="L109" s="17">
        <v>3.3027337000000001</v>
      </c>
      <c r="M109" s="18">
        <v>2746233</v>
      </c>
      <c r="N109" s="17">
        <f t="shared" si="17"/>
        <v>0.45276873608608537</v>
      </c>
      <c r="O109" s="17">
        <v>3.1449026999999998</v>
      </c>
      <c r="P109" s="18">
        <v>2368221.7999999998</v>
      </c>
      <c r="Q109" s="17">
        <f t="shared" si="18"/>
        <v>0.39044640100002947</v>
      </c>
      <c r="R109" s="17">
        <v>2943.0131999999999</v>
      </c>
      <c r="S109" s="17">
        <f t="shared" si="19"/>
        <v>230.66816264579819</v>
      </c>
      <c r="T109" s="6">
        <v>4.0759999999999996</v>
      </c>
      <c r="U109" s="6">
        <v>8.6210000000000004</v>
      </c>
      <c r="V109" s="6">
        <v>13.7</v>
      </c>
      <c r="W109" s="7">
        <v>4.0759999999999996</v>
      </c>
      <c r="X109" s="7">
        <v>4.5449999999999999</v>
      </c>
      <c r="Y109" s="7">
        <v>5.0789999999999997</v>
      </c>
      <c r="Z109" s="6">
        <v>7.3049999999999997</v>
      </c>
      <c r="AA109" s="6">
        <v>0</v>
      </c>
      <c r="AB109" s="8">
        <v>6.3949999999999996</v>
      </c>
      <c r="AC109" s="8">
        <v>7.3049999999999997</v>
      </c>
      <c r="AD109" s="6">
        <v>1.631</v>
      </c>
      <c r="AE109" s="6">
        <v>6.3289999999999997</v>
      </c>
      <c r="AF109" s="6">
        <v>316.43299999999999</v>
      </c>
      <c r="AG109" s="6">
        <v>50</v>
      </c>
      <c r="AH109" s="14">
        <v>2.5</v>
      </c>
      <c r="AI109" s="14" t="s">
        <v>399</v>
      </c>
    </row>
    <row r="110" spans="1:35">
      <c r="A110" s="14" t="s">
        <v>320</v>
      </c>
      <c r="B110" s="16">
        <v>7</v>
      </c>
      <c r="C110" s="16" t="s">
        <v>164</v>
      </c>
      <c r="D110" s="26">
        <v>7</v>
      </c>
      <c r="E110" s="26">
        <v>1455</v>
      </c>
      <c r="F110" s="26">
        <v>225.2</v>
      </c>
      <c r="G110" s="17">
        <f t="shared" si="15"/>
        <v>2.25119290015534E-2</v>
      </c>
      <c r="H110" s="26">
        <v>2104.9861000000001</v>
      </c>
      <c r="I110" s="26">
        <v>6063759</v>
      </c>
      <c r="J110" s="17">
        <v>12.472038</v>
      </c>
      <c r="K110" s="17">
        <f t="shared" si="16"/>
        <v>0.8318384824435554</v>
      </c>
      <c r="L110" s="17">
        <v>3.1566298000000002</v>
      </c>
      <c r="M110" s="18">
        <v>2410444.2999999998</v>
      </c>
      <c r="N110" s="17">
        <f t="shared" si="17"/>
        <v>0.39751650749972084</v>
      </c>
      <c r="O110" s="17">
        <v>3.0129809000000001</v>
      </c>
      <c r="P110" s="18">
        <v>2013420.6</v>
      </c>
      <c r="Q110" s="17">
        <f t="shared" si="18"/>
        <v>0.33204165930737023</v>
      </c>
      <c r="R110" s="17">
        <v>3075.0679</v>
      </c>
      <c r="S110" s="17">
        <f t="shared" si="19"/>
        <v>246.55697007978969</v>
      </c>
      <c r="T110" s="6">
        <v>4.0759999999999996</v>
      </c>
      <c r="U110" s="6">
        <v>8.6210000000000004</v>
      </c>
      <c r="V110" s="6">
        <v>13.7</v>
      </c>
      <c r="W110" s="7">
        <v>4.0759999999999996</v>
      </c>
      <c r="X110" s="7">
        <v>4.5449999999999999</v>
      </c>
      <c r="Y110" s="7">
        <v>5.0789999999999997</v>
      </c>
      <c r="Z110" s="6">
        <v>7.3049999999999997</v>
      </c>
      <c r="AA110" s="6">
        <v>0</v>
      </c>
      <c r="AB110" s="8">
        <v>6.3949999999999996</v>
      </c>
      <c r="AC110" s="8">
        <v>7.3049999999999997</v>
      </c>
      <c r="AD110" s="6">
        <v>1.631</v>
      </c>
      <c r="AE110" s="6">
        <v>6.3289999999999997</v>
      </c>
      <c r="AF110" s="6">
        <v>316.43299999999999</v>
      </c>
      <c r="AG110" s="6">
        <v>50</v>
      </c>
      <c r="AH110" s="14">
        <v>3</v>
      </c>
      <c r="AI110" s="14" t="s">
        <v>399</v>
      </c>
    </row>
    <row r="111" spans="1:35">
      <c r="A111" s="14" t="s">
        <v>321</v>
      </c>
      <c r="B111" s="16">
        <v>8</v>
      </c>
      <c r="C111" s="16" t="s">
        <v>158</v>
      </c>
      <c r="D111" s="26">
        <v>7</v>
      </c>
      <c r="E111" s="26">
        <v>1455</v>
      </c>
      <c r="F111" s="26">
        <v>225.2</v>
      </c>
      <c r="G111" s="17">
        <f t="shared" si="15"/>
        <v>2.25119290015534E-2</v>
      </c>
      <c r="H111" s="26">
        <v>2104.3969999999999</v>
      </c>
      <c r="I111" s="26">
        <v>6046220.5</v>
      </c>
      <c r="J111" s="17">
        <v>11.91475</v>
      </c>
      <c r="K111" s="17">
        <f t="shared" si="16"/>
        <v>0.79489190638147778</v>
      </c>
      <c r="L111" s="17">
        <v>2.8679686000000002</v>
      </c>
      <c r="M111" s="18">
        <v>1729334.8</v>
      </c>
      <c r="N111" s="17">
        <f t="shared" si="17"/>
        <v>0.28601914204088325</v>
      </c>
      <c r="O111" s="17">
        <v>2.7151809</v>
      </c>
      <c r="P111" s="18">
        <v>1391726.3</v>
      </c>
      <c r="Q111" s="17">
        <f t="shared" si="18"/>
        <v>0.23018120162835609</v>
      </c>
      <c r="R111" s="17">
        <v>3418.1201000000001</v>
      </c>
      <c r="S111" s="17">
        <f t="shared" si="19"/>
        <v>286.8813949096708</v>
      </c>
      <c r="T111" s="6">
        <v>4.0759999999999996</v>
      </c>
      <c r="U111" s="6">
        <v>8.6210000000000004</v>
      </c>
      <c r="V111" s="6">
        <v>13.7</v>
      </c>
      <c r="W111" s="7">
        <v>4.0759999999999996</v>
      </c>
      <c r="X111" s="7">
        <v>4.5449999999999999</v>
      </c>
      <c r="Y111" s="7">
        <v>5.0789999999999997</v>
      </c>
      <c r="Z111" s="6">
        <v>7.3049999999999997</v>
      </c>
      <c r="AA111" s="6">
        <v>0</v>
      </c>
      <c r="AB111" s="8">
        <v>6.3949999999999996</v>
      </c>
      <c r="AC111" s="8">
        <v>7.3049999999999997</v>
      </c>
      <c r="AD111" s="6">
        <v>1.631</v>
      </c>
      <c r="AE111" s="6">
        <v>6.3289999999999997</v>
      </c>
      <c r="AF111" s="6">
        <v>316.43299999999999</v>
      </c>
      <c r="AG111" s="6">
        <v>50</v>
      </c>
      <c r="AH111" s="14">
        <v>4</v>
      </c>
      <c r="AI111" s="14" t="s">
        <v>399</v>
      </c>
    </row>
    <row r="112" spans="1:35">
      <c r="A112" s="14" t="s">
        <v>322</v>
      </c>
      <c r="B112" s="16">
        <v>9</v>
      </c>
      <c r="C112" s="16" t="s">
        <v>157</v>
      </c>
      <c r="D112" s="26">
        <v>7</v>
      </c>
      <c r="E112" s="26">
        <v>1455</v>
      </c>
      <c r="F112" s="26">
        <v>225.2</v>
      </c>
      <c r="G112" s="17">
        <f t="shared" si="15"/>
        <v>2.25119290015534E-2</v>
      </c>
      <c r="H112" s="26">
        <v>2105.0421999999999</v>
      </c>
      <c r="I112" s="26">
        <v>6028919</v>
      </c>
      <c r="J112" s="17">
        <v>11.394812999999999</v>
      </c>
      <c r="K112" s="17">
        <f t="shared" si="16"/>
        <v>0.75997133307089026</v>
      </c>
      <c r="L112" s="17">
        <v>2.6604589999999999</v>
      </c>
      <c r="M112" s="18">
        <v>1296638</v>
      </c>
      <c r="N112" s="17">
        <f t="shared" si="17"/>
        <v>0.21506973306491595</v>
      </c>
      <c r="O112" s="17">
        <v>2.5035257</v>
      </c>
      <c r="P112" s="18">
        <v>1022601.4</v>
      </c>
      <c r="Q112" s="17">
        <f t="shared" si="18"/>
        <v>0.16961604559623375</v>
      </c>
      <c r="R112" s="17">
        <v>3763.6702</v>
      </c>
      <c r="S112" s="17">
        <f t="shared" si="19"/>
        <v>330.29679381311479</v>
      </c>
      <c r="T112" s="6">
        <v>4.0759999999999996</v>
      </c>
      <c r="U112" s="6">
        <v>8.6210000000000004</v>
      </c>
      <c r="V112" s="6">
        <v>13.7</v>
      </c>
      <c r="W112" s="7">
        <v>4.0759999999999996</v>
      </c>
      <c r="X112" s="7">
        <v>4.5449999999999999</v>
      </c>
      <c r="Y112" s="7">
        <v>5.0789999999999997</v>
      </c>
      <c r="Z112" s="6">
        <v>7.3049999999999997</v>
      </c>
      <c r="AA112" s="6">
        <v>0</v>
      </c>
      <c r="AB112" s="8">
        <v>6.3949999999999996</v>
      </c>
      <c r="AC112" s="8">
        <v>7.3049999999999997</v>
      </c>
      <c r="AD112" s="6">
        <v>1.631</v>
      </c>
      <c r="AE112" s="6">
        <v>6.3289999999999997</v>
      </c>
      <c r="AF112" s="6">
        <v>316.43299999999999</v>
      </c>
      <c r="AG112" s="6">
        <v>50</v>
      </c>
      <c r="AH112" s="14">
        <v>5</v>
      </c>
      <c r="AI112" s="14" t="s">
        <v>399</v>
      </c>
    </row>
    <row r="113" spans="1:35">
      <c r="A113" s="14" t="s">
        <v>323</v>
      </c>
      <c r="B113" s="16" t="s">
        <v>25</v>
      </c>
      <c r="C113" s="16" t="s">
        <v>171</v>
      </c>
      <c r="D113" s="26">
        <v>6</v>
      </c>
      <c r="E113" s="16">
        <v>1982</v>
      </c>
      <c r="F113" s="16">
        <v>223.2</v>
      </c>
      <c r="G113" s="17">
        <f t="shared" si="15"/>
        <v>3.0940516778439675E-2</v>
      </c>
      <c r="H113" s="19">
        <v>1796.2931000000001</v>
      </c>
      <c r="I113" s="18">
        <v>3146530</v>
      </c>
      <c r="J113" s="17">
        <v>13.648711</v>
      </c>
      <c r="K113" s="17">
        <v>0.7761610575712925</v>
      </c>
      <c r="L113" s="17">
        <v>3.3747132</v>
      </c>
      <c r="M113" s="18">
        <v>2223204.5</v>
      </c>
      <c r="N113" s="17">
        <v>0.70655754116439384</v>
      </c>
      <c r="O113" s="17">
        <v>3.2087891000000002</v>
      </c>
      <c r="P113" s="18">
        <v>1958915.8</v>
      </c>
      <c r="Q113" s="17">
        <v>0.6225638401667869</v>
      </c>
      <c r="R113" s="17">
        <v>2716.9744000000001</v>
      </c>
      <c r="S113" s="17">
        <f t="shared" si="19"/>
        <v>199.06454169921247</v>
      </c>
      <c r="T113" s="6">
        <v>4.0759999999999996</v>
      </c>
      <c r="U113" s="6">
        <v>8.6210000000000004</v>
      </c>
      <c r="V113" s="6">
        <v>13.7</v>
      </c>
      <c r="W113" s="7">
        <v>4.0759999999999996</v>
      </c>
      <c r="X113" s="7">
        <v>4.5449999999999999</v>
      </c>
      <c r="Y113" s="7">
        <v>5.0789999999999997</v>
      </c>
      <c r="Z113" s="6">
        <v>7.3049999999999997</v>
      </c>
      <c r="AA113" s="6">
        <v>0</v>
      </c>
      <c r="AB113" s="8">
        <v>6.3949999999999996</v>
      </c>
      <c r="AC113" s="8">
        <v>7.3049999999999997</v>
      </c>
      <c r="AD113" s="6">
        <v>1.631</v>
      </c>
      <c r="AE113" s="6">
        <v>6.3289999999999997</v>
      </c>
      <c r="AF113" s="6">
        <v>316.43299999999999</v>
      </c>
      <c r="AG113" s="6">
        <v>50</v>
      </c>
      <c r="AH113" s="14">
        <v>0</v>
      </c>
      <c r="AI113" s="14" t="s">
        <v>375</v>
      </c>
    </row>
    <row r="114" spans="1:35">
      <c r="A114" s="14" t="s">
        <v>324</v>
      </c>
      <c r="B114" s="16" t="s">
        <v>6</v>
      </c>
      <c r="C114" s="16" t="s">
        <v>166</v>
      </c>
      <c r="D114" s="26">
        <v>6</v>
      </c>
      <c r="E114" s="16">
        <v>1982</v>
      </c>
      <c r="F114" s="16">
        <v>223.2</v>
      </c>
      <c r="G114" s="17">
        <f t="shared" si="15"/>
        <v>3.0940516778439675E-2</v>
      </c>
      <c r="H114" s="19">
        <v>1796.2931000000001</v>
      </c>
      <c r="I114" s="18">
        <v>3146530</v>
      </c>
      <c r="J114" s="17">
        <v>13.635446999999999</v>
      </c>
      <c r="K114" s="17">
        <f t="shared" ref="K114:K121" si="20">J114/(H114*G114*0.3164)</f>
        <v>0.77540418384566712</v>
      </c>
      <c r="L114" s="17">
        <v>3.3199201</v>
      </c>
      <c r="M114" s="18">
        <v>2152559</v>
      </c>
      <c r="N114" s="17">
        <f t="shared" ref="N114:N121" si="21">M114/I114</f>
        <v>0.6841056656062392</v>
      </c>
      <c r="O114" s="17">
        <v>3.1553874</v>
      </c>
      <c r="P114" s="18">
        <v>1894000.5</v>
      </c>
      <c r="Q114" s="17">
        <f t="shared" ref="Q114:Q121" si="22">P114/I114</f>
        <v>0.60193308183935956</v>
      </c>
      <c r="R114" s="17">
        <v>2808.5225</v>
      </c>
      <c r="S114" s="17">
        <f t="shared" si="19"/>
        <v>205.97216211540407</v>
      </c>
      <c r="T114" s="6">
        <v>4.0759999999999996</v>
      </c>
      <c r="U114" s="6">
        <v>8.6210000000000004</v>
      </c>
      <c r="V114" s="6">
        <v>13.7</v>
      </c>
      <c r="W114" s="7">
        <v>4.0759999999999996</v>
      </c>
      <c r="X114" s="7">
        <v>4.5449999999999999</v>
      </c>
      <c r="Y114" s="7">
        <v>5.0789999999999997</v>
      </c>
      <c r="Z114" s="6">
        <v>7.3049999999999997</v>
      </c>
      <c r="AA114" s="6">
        <v>0</v>
      </c>
      <c r="AB114" s="8">
        <v>6.3949999999999996</v>
      </c>
      <c r="AC114" s="8">
        <v>7.3049999999999997</v>
      </c>
      <c r="AD114" s="6">
        <v>1.631</v>
      </c>
      <c r="AE114" s="6">
        <v>6.3289999999999997</v>
      </c>
      <c r="AF114" s="6">
        <v>316.43299999999999</v>
      </c>
      <c r="AG114" s="6">
        <v>50</v>
      </c>
      <c r="AH114" s="14">
        <v>0.5</v>
      </c>
      <c r="AI114" s="14" t="s">
        <v>375</v>
      </c>
    </row>
    <row r="115" spans="1:35">
      <c r="A115" s="14" t="s">
        <v>325</v>
      </c>
      <c r="B115" s="16" t="s">
        <v>7</v>
      </c>
      <c r="C115" s="16" t="s">
        <v>167</v>
      </c>
      <c r="D115" s="26">
        <v>6</v>
      </c>
      <c r="E115" s="16">
        <v>1982</v>
      </c>
      <c r="F115" s="16">
        <v>223.2</v>
      </c>
      <c r="G115" s="17">
        <f t="shared" si="15"/>
        <v>3.0940516778439675E-2</v>
      </c>
      <c r="H115" s="19">
        <v>1796.2931000000001</v>
      </c>
      <c r="I115" s="18">
        <v>3146530</v>
      </c>
      <c r="J115" s="17">
        <v>13.489787</v>
      </c>
      <c r="K115" s="17">
        <f t="shared" si="20"/>
        <v>0.76712096633039539</v>
      </c>
      <c r="L115" s="17">
        <v>3.2371490000000001</v>
      </c>
      <c r="M115" s="18">
        <v>2032318.6</v>
      </c>
      <c r="N115" s="17">
        <f t="shared" si="21"/>
        <v>0.64589201437774313</v>
      </c>
      <c r="O115" s="17">
        <v>3.0694884999999998</v>
      </c>
      <c r="P115" s="18">
        <v>1778720.5</v>
      </c>
      <c r="Q115" s="17">
        <f t="shared" si="22"/>
        <v>0.56529589738537378</v>
      </c>
      <c r="R115" s="17">
        <v>2907.0513000000001</v>
      </c>
      <c r="S115" s="17">
        <f t="shared" si="19"/>
        <v>215.50016319753604</v>
      </c>
      <c r="T115" s="6">
        <v>4.0759999999999996</v>
      </c>
      <c r="U115" s="6">
        <v>8.6210000000000004</v>
      </c>
      <c r="V115" s="6">
        <v>13.7</v>
      </c>
      <c r="W115" s="7">
        <v>4.0759999999999996</v>
      </c>
      <c r="X115" s="7">
        <v>4.5449999999999999</v>
      </c>
      <c r="Y115" s="7">
        <v>5.0789999999999997</v>
      </c>
      <c r="Z115" s="6">
        <v>7.3049999999999997</v>
      </c>
      <c r="AA115" s="6">
        <v>0</v>
      </c>
      <c r="AB115" s="8">
        <v>6.3949999999999996</v>
      </c>
      <c r="AC115" s="8">
        <v>7.3049999999999997</v>
      </c>
      <c r="AD115" s="6">
        <v>1.631</v>
      </c>
      <c r="AE115" s="6">
        <v>6.3289999999999997</v>
      </c>
      <c r="AF115" s="6">
        <v>316.43299999999999</v>
      </c>
      <c r="AG115" s="6">
        <v>50</v>
      </c>
      <c r="AH115" s="14">
        <v>1</v>
      </c>
      <c r="AI115" s="14" t="s">
        <v>375</v>
      </c>
    </row>
    <row r="116" spans="1:35">
      <c r="A116" s="14" t="s">
        <v>326</v>
      </c>
      <c r="B116" s="16" t="s">
        <v>10</v>
      </c>
      <c r="C116" s="16" t="s">
        <v>168</v>
      </c>
      <c r="D116" s="26">
        <v>6</v>
      </c>
      <c r="E116" s="16">
        <v>1982</v>
      </c>
      <c r="F116" s="16">
        <v>223.2</v>
      </c>
      <c r="G116" s="17">
        <f t="shared" si="15"/>
        <v>3.0940516778439675E-2</v>
      </c>
      <c r="H116" s="19">
        <v>1796.2931000000001</v>
      </c>
      <c r="I116" s="18">
        <v>3146530</v>
      </c>
      <c r="J116" s="17">
        <v>13.347294</v>
      </c>
      <c r="K116" s="17">
        <f t="shared" si="20"/>
        <v>0.75901784595827115</v>
      </c>
      <c r="L116" s="17">
        <v>3.1269171</v>
      </c>
      <c r="M116" s="18">
        <v>1895090.9</v>
      </c>
      <c r="N116" s="17">
        <f t="shared" si="21"/>
        <v>0.6022796223141047</v>
      </c>
      <c r="O116" s="17">
        <v>2.9978063000000001</v>
      </c>
      <c r="P116" s="18">
        <v>1659068.5</v>
      </c>
      <c r="Q116" s="17">
        <f t="shared" si="22"/>
        <v>0.52726924580410806</v>
      </c>
      <c r="R116" s="17">
        <v>3006.5835000000002</v>
      </c>
      <c r="S116" s="17">
        <f t="shared" si="19"/>
        <v>225.25790620930357</v>
      </c>
      <c r="T116" s="6">
        <v>4.0759999999999996</v>
      </c>
      <c r="U116" s="6">
        <v>8.6210000000000004</v>
      </c>
      <c r="V116" s="6">
        <v>13.7</v>
      </c>
      <c r="W116" s="7">
        <v>4.0759999999999996</v>
      </c>
      <c r="X116" s="7">
        <v>4.5449999999999999</v>
      </c>
      <c r="Y116" s="7">
        <v>5.0789999999999997</v>
      </c>
      <c r="Z116" s="6">
        <v>7.3049999999999997</v>
      </c>
      <c r="AA116" s="6">
        <v>0</v>
      </c>
      <c r="AB116" s="8">
        <v>6.3949999999999996</v>
      </c>
      <c r="AC116" s="8">
        <v>7.3049999999999997</v>
      </c>
      <c r="AD116" s="6">
        <v>1.631</v>
      </c>
      <c r="AE116" s="6">
        <v>6.3289999999999997</v>
      </c>
      <c r="AF116" s="6">
        <v>316.43299999999999</v>
      </c>
      <c r="AG116" s="6">
        <v>50</v>
      </c>
      <c r="AH116" s="14">
        <v>1.5</v>
      </c>
      <c r="AI116" s="14" t="s">
        <v>375</v>
      </c>
    </row>
    <row r="117" spans="1:35">
      <c r="A117" s="14" t="s">
        <v>327</v>
      </c>
      <c r="B117" s="16" t="s">
        <v>11</v>
      </c>
      <c r="C117" s="16" t="s">
        <v>169</v>
      </c>
      <c r="D117" s="26">
        <v>6</v>
      </c>
      <c r="E117" s="16">
        <v>1982</v>
      </c>
      <c r="F117" s="16">
        <v>223.2</v>
      </c>
      <c r="G117" s="17">
        <f t="shared" si="15"/>
        <v>3.0940516778439675E-2</v>
      </c>
      <c r="H117" s="19">
        <v>1796.2931000000001</v>
      </c>
      <c r="I117" s="18">
        <v>3146530</v>
      </c>
      <c r="J117" s="17">
        <v>13.104012000000001</v>
      </c>
      <c r="K117" s="17">
        <f t="shared" si="20"/>
        <v>0.74518317807724455</v>
      </c>
      <c r="L117" s="17">
        <v>3.0200562</v>
      </c>
      <c r="M117" s="18">
        <v>1750654.1</v>
      </c>
      <c r="N117" s="17">
        <f t="shared" si="21"/>
        <v>0.55637610319939745</v>
      </c>
      <c r="O117" s="17">
        <v>2.9096386000000001</v>
      </c>
      <c r="P117" s="18">
        <v>1531504.3</v>
      </c>
      <c r="Q117" s="17">
        <f t="shared" si="22"/>
        <v>0.48672801467012872</v>
      </c>
      <c r="R117" s="17">
        <v>3115.5571</v>
      </c>
      <c r="S117" s="17">
        <f t="shared" si="19"/>
        <v>237.75597122469057</v>
      </c>
      <c r="T117" s="6">
        <v>4.0759999999999996</v>
      </c>
      <c r="U117" s="6">
        <v>8.6210000000000004</v>
      </c>
      <c r="V117" s="6">
        <v>13.7</v>
      </c>
      <c r="W117" s="7">
        <v>4.0759999999999996</v>
      </c>
      <c r="X117" s="7">
        <v>4.5449999999999999</v>
      </c>
      <c r="Y117" s="7">
        <v>5.0789999999999997</v>
      </c>
      <c r="Z117" s="6">
        <v>7.3049999999999997</v>
      </c>
      <c r="AA117" s="6">
        <v>0</v>
      </c>
      <c r="AB117" s="8">
        <v>6.3949999999999996</v>
      </c>
      <c r="AC117" s="8">
        <v>7.3049999999999997</v>
      </c>
      <c r="AD117" s="6">
        <v>1.631</v>
      </c>
      <c r="AE117" s="6">
        <v>6.3289999999999997</v>
      </c>
      <c r="AF117" s="6">
        <v>316.43299999999999</v>
      </c>
      <c r="AG117" s="6">
        <v>50</v>
      </c>
      <c r="AH117" s="14">
        <v>2</v>
      </c>
      <c r="AI117" s="14" t="s">
        <v>375</v>
      </c>
    </row>
    <row r="118" spans="1:35">
      <c r="A118" s="14" t="s">
        <v>328</v>
      </c>
      <c r="B118" s="16" t="s">
        <v>12</v>
      </c>
      <c r="C118" s="16" t="s">
        <v>170</v>
      </c>
      <c r="D118" s="26">
        <v>6</v>
      </c>
      <c r="E118" s="16">
        <v>1982</v>
      </c>
      <c r="F118" s="16">
        <v>223.2</v>
      </c>
      <c r="G118" s="17">
        <f t="shared" si="15"/>
        <v>3.0940516778439675E-2</v>
      </c>
      <c r="H118" s="19">
        <v>1796.2931000000001</v>
      </c>
      <c r="I118" s="18">
        <v>3146530</v>
      </c>
      <c r="J118" s="17">
        <v>12.884178</v>
      </c>
      <c r="K118" s="17">
        <f t="shared" si="20"/>
        <v>0.73268192283042144</v>
      </c>
      <c r="L118" s="17">
        <v>2.9274749999999998</v>
      </c>
      <c r="M118" s="18">
        <v>1596249.6</v>
      </c>
      <c r="N118" s="17">
        <f t="shared" si="21"/>
        <v>0.50730474522728219</v>
      </c>
      <c r="O118" s="17">
        <v>2.8084520999999998</v>
      </c>
      <c r="P118" s="18">
        <v>1386832</v>
      </c>
      <c r="Q118" s="17">
        <f t="shared" si="22"/>
        <v>0.4407496512030713</v>
      </c>
      <c r="R118" s="17">
        <v>3230.8303000000001</v>
      </c>
      <c r="S118" s="17">
        <f t="shared" si="19"/>
        <v>250.75952070826716</v>
      </c>
      <c r="T118" s="6">
        <v>4.0759999999999996</v>
      </c>
      <c r="U118" s="6">
        <v>8.6210000000000004</v>
      </c>
      <c r="V118" s="6">
        <v>13.7</v>
      </c>
      <c r="W118" s="7">
        <v>4.0759999999999996</v>
      </c>
      <c r="X118" s="7">
        <v>4.5449999999999999</v>
      </c>
      <c r="Y118" s="7">
        <v>5.0789999999999997</v>
      </c>
      <c r="Z118" s="6">
        <v>7.3049999999999997</v>
      </c>
      <c r="AA118" s="6">
        <v>0</v>
      </c>
      <c r="AB118" s="8">
        <v>6.3949999999999996</v>
      </c>
      <c r="AC118" s="8">
        <v>7.3049999999999997</v>
      </c>
      <c r="AD118" s="6">
        <v>1.631</v>
      </c>
      <c r="AE118" s="6">
        <v>6.3289999999999997</v>
      </c>
      <c r="AF118" s="6">
        <v>316.43299999999999</v>
      </c>
      <c r="AG118" s="6">
        <v>50</v>
      </c>
      <c r="AH118" s="14">
        <v>2.5</v>
      </c>
      <c r="AI118" s="14" t="s">
        <v>375</v>
      </c>
    </row>
    <row r="119" spans="1:35" s="45" customFormat="1">
      <c r="A119" s="14" t="s">
        <v>329</v>
      </c>
      <c r="B119" s="27">
        <v>7</v>
      </c>
      <c r="C119" s="27" t="s">
        <v>190</v>
      </c>
      <c r="D119" s="26">
        <v>6</v>
      </c>
      <c r="E119" s="16">
        <v>1982</v>
      </c>
      <c r="F119" s="16">
        <v>223.2</v>
      </c>
      <c r="G119" s="17">
        <f t="shared" si="15"/>
        <v>3.0940516778439675E-2</v>
      </c>
      <c r="H119" s="19">
        <v>1795.3263999999999</v>
      </c>
      <c r="I119" s="18">
        <v>3146530</v>
      </c>
      <c r="J119" s="47">
        <v>12.665255</v>
      </c>
      <c r="K119" s="17">
        <f t="shared" si="20"/>
        <v>0.72062028501760755</v>
      </c>
      <c r="L119" s="17">
        <v>2.8011439</v>
      </c>
      <c r="M119" s="18">
        <v>1419832.5</v>
      </c>
      <c r="N119" s="17">
        <f t="shared" si="21"/>
        <v>0.45123755374968616</v>
      </c>
      <c r="O119" s="17">
        <v>2.6828034000000001</v>
      </c>
      <c r="P119" s="18">
        <v>1212243.3999999999</v>
      </c>
      <c r="Q119" s="17">
        <f t="shared" si="22"/>
        <v>0.38526357606633338</v>
      </c>
      <c r="R119" s="17">
        <v>3381.7631999999999</v>
      </c>
      <c r="S119" s="17">
        <f t="shared" si="19"/>
        <v>267.01106294346226</v>
      </c>
      <c r="T119" s="6">
        <v>4.0759999999999996</v>
      </c>
      <c r="U119" s="6">
        <v>8.6210000000000004</v>
      </c>
      <c r="V119" s="6">
        <v>13.7</v>
      </c>
      <c r="W119" s="7">
        <v>4.0759999999999996</v>
      </c>
      <c r="X119" s="7">
        <v>4.5449999999999999</v>
      </c>
      <c r="Y119" s="7">
        <v>5.0789999999999997</v>
      </c>
      <c r="Z119" s="6">
        <v>7.3049999999999997</v>
      </c>
      <c r="AA119" s="6">
        <v>0</v>
      </c>
      <c r="AB119" s="8">
        <v>6.3949999999999996</v>
      </c>
      <c r="AC119" s="8">
        <v>7.3049999999999997</v>
      </c>
      <c r="AD119" s="6">
        <v>1.631</v>
      </c>
      <c r="AE119" s="6">
        <v>6.3289999999999997</v>
      </c>
      <c r="AF119" s="6">
        <v>316.43299999999999</v>
      </c>
      <c r="AG119" s="6">
        <v>50</v>
      </c>
      <c r="AH119" s="44">
        <v>3</v>
      </c>
      <c r="AI119" s="14" t="s">
        <v>375</v>
      </c>
    </row>
    <row r="120" spans="1:35" s="45" customFormat="1">
      <c r="A120" s="14" t="s">
        <v>330</v>
      </c>
      <c r="B120" s="27">
        <v>8</v>
      </c>
      <c r="C120" s="16" t="s">
        <v>191</v>
      </c>
      <c r="D120" s="26">
        <v>6</v>
      </c>
      <c r="E120" s="16">
        <v>1982</v>
      </c>
      <c r="F120" s="16">
        <v>223.2</v>
      </c>
      <c r="G120" s="17">
        <f t="shared" si="15"/>
        <v>3.0940516778439675E-2</v>
      </c>
      <c r="H120" s="19">
        <v>1794.7804000000001</v>
      </c>
      <c r="I120" s="18">
        <v>3146530</v>
      </c>
      <c r="J120" s="47">
        <v>12.225567</v>
      </c>
      <c r="K120" s="17">
        <f t="shared" si="20"/>
        <v>0.69581478714418366</v>
      </c>
      <c r="L120" s="17">
        <v>2.5790551000000002</v>
      </c>
      <c r="M120" s="18">
        <v>1082082.3</v>
      </c>
      <c r="N120" s="17">
        <f t="shared" si="21"/>
        <v>0.34389702306985792</v>
      </c>
      <c r="O120" s="17">
        <v>2.4491641999999998</v>
      </c>
      <c r="P120" s="18">
        <v>904826.94</v>
      </c>
      <c r="Q120" s="17">
        <f t="shared" si="22"/>
        <v>0.28756342383514538</v>
      </c>
      <c r="R120" s="17">
        <v>3706.6963000000001</v>
      </c>
      <c r="S120" s="17">
        <f t="shared" si="19"/>
        <v>303.19217914392027</v>
      </c>
      <c r="T120" s="6">
        <v>4.0759999999999996</v>
      </c>
      <c r="U120" s="6">
        <v>8.6210000000000004</v>
      </c>
      <c r="V120" s="6">
        <v>13.7</v>
      </c>
      <c r="W120" s="7">
        <v>4.0759999999999996</v>
      </c>
      <c r="X120" s="7">
        <v>4.5449999999999999</v>
      </c>
      <c r="Y120" s="7">
        <v>5.0789999999999997</v>
      </c>
      <c r="Z120" s="6">
        <v>7.3049999999999997</v>
      </c>
      <c r="AA120" s="6">
        <v>0</v>
      </c>
      <c r="AB120" s="8">
        <v>6.3949999999999996</v>
      </c>
      <c r="AC120" s="8">
        <v>7.3049999999999997</v>
      </c>
      <c r="AD120" s="6">
        <v>1.631</v>
      </c>
      <c r="AE120" s="6">
        <v>6.3289999999999997</v>
      </c>
      <c r="AF120" s="6">
        <v>316.43299999999999</v>
      </c>
      <c r="AG120" s="6">
        <v>50</v>
      </c>
      <c r="AH120" s="44">
        <v>4</v>
      </c>
      <c r="AI120" s="14" t="s">
        <v>375</v>
      </c>
    </row>
    <row r="121" spans="1:35">
      <c r="A121" s="14" t="s">
        <v>331</v>
      </c>
      <c r="B121" s="27">
        <v>9</v>
      </c>
      <c r="C121" s="16" t="s">
        <v>192</v>
      </c>
      <c r="D121" s="26">
        <v>6</v>
      </c>
      <c r="E121" s="16">
        <v>1982</v>
      </c>
      <c r="F121" s="16">
        <v>223.2</v>
      </c>
      <c r="G121" s="17">
        <f t="shared" si="15"/>
        <v>3.0940516778439675E-2</v>
      </c>
      <c r="H121" s="19">
        <v>1794.2909999999999</v>
      </c>
      <c r="I121" s="18">
        <v>3146530</v>
      </c>
      <c r="J121" s="47">
        <v>11.810245999999999</v>
      </c>
      <c r="K121" s="17">
        <f t="shared" si="20"/>
        <v>0.67236024545017192</v>
      </c>
      <c r="L121" s="17">
        <v>2.4016088999999998</v>
      </c>
      <c r="M121" s="18">
        <v>879942.94</v>
      </c>
      <c r="N121" s="17">
        <f t="shared" si="21"/>
        <v>0.27965502950869686</v>
      </c>
      <c r="O121" s="17">
        <v>2.2842666999999999</v>
      </c>
      <c r="P121" s="18">
        <v>720664.56</v>
      </c>
      <c r="Q121" s="17">
        <f t="shared" si="22"/>
        <v>0.22903470171903653</v>
      </c>
      <c r="R121" s="17">
        <v>4021.5093000000002</v>
      </c>
      <c r="S121" s="17">
        <f t="shared" si="19"/>
        <v>340.51020613795856</v>
      </c>
      <c r="T121" s="6">
        <v>4.0759999999999996</v>
      </c>
      <c r="U121" s="6">
        <v>8.6210000000000004</v>
      </c>
      <c r="V121" s="6">
        <v>13.7</v>
      </c>
      <c r="W121" s="7">
        <v>4.0759999999999996</v>
      </c>
      <c r="X121" s="7">
        <v>4.5449999999999999</v>
      </c>
      <c r="Y121" s="7">
        <v>5.0789999999999997</v>
      </c>
      <c r="Z121" s="6">
        <v>7.3049999999999997</v>
      </c>
      <c r="AA121" s="6">
        <v>0</v>
      </c>
      <c r="AB121" s="8">
        <v>6.3949999999999996</v>
      </c>
      <c r="AC121" s="8">
        <v>7.3049999999999997</v>
      </c>
      <c r="AD121" s="6">
        <v>1.631</v>
      </c>
      <c r="AE121" s="6">
        <v>6.3289999999999997</v>
      </c>
      <c r="AF121" s="6">
        <v>316.43299999999999</v>
      </c>
      <c r="AG121" s="6">
        <v>50</v>
      </c>
      <c r="AH121" s="14">
        <v>5</v>
      </c>
      <c r="AI121" s="14" t="s">
        <v>375</v>
      </c>
    </row>
    <row r="122" spans="1:35">
      <c r="A122" s="14" t="s">
        <v>332</v>
      </c>
      <c r="B122" s="16" t="s">
        <v>25</v>
      </c>
      <c r="C122" s="16" t="s">
        <v>189</v>
      </c>
      <c r="D122" s="26">
        <v>5</v>
      </c>
      <c r="E122" s="16">
        <v>2860</v>
      </c>
      <c r="F122" s="16">
        <v>220.8</v>
      </c>
      <c r="G122" s="17">
        <f t="shared" si="15"/>
        <v>4.5132050699388977E-2</v>
      </c>
      <c r="H122" s="19">
        <v>1488.84</v>
      </c>
      <c r="I122" s="18">
        <v>1519130</v>
      </c>
      <c r="J122" s="17">
        <v>13.783099999999999</v>
      </c>
      <c r="K122" s="17">
        <v>0.64830196305291365</v>
      </c>
      <c r="L122" s="17">
        <v>2.8540000000000001</v>
      </c>
      <c r="M122" s="18">
        <v>1127408.1000000001</v>
      </c>
      <c r="N122" s="17">
        <v>0.74214063312553902</v>
      </c>
      <c r="O122" s="17">
        <v>2.7246999999999999</v>
      </c>
      <c r="P122" s="18">
        <v>1008158.4</v>
      </c>
      <c r="Q122" s="17">
        <v>0.6636419529599179</v>
      </c>
      <c r="R122" s="17">
        <v>3180.3892000000001</v>
      </c>
      <c r="S122" s="17">
        <f t="shared" si="19"/>
        <v>230.74556522117669</v>
      </c>
      <c r="T122" s="6">
        <v>4.0759999999999996</v>
      </c>
      <c r="U122" s="6">
        <v>8.6210000000000004</v>
      </c>
      <c r="V122" s="6">
        <v>13.7</v>
      </c>
      <c r="W122" s="7">
        <v>4.0759999999999996</v>
      </c>
      <c r="X122" s="7">
        <v>4.5449999999999999</v>
      </c>
      <c r="Y122" s="7">
        <v>5.0789999999999997</v>
      </c>
      <c r="Z122" s="6">
        <v>7.3049999999999997</v>
      </c>
      <c r="AA122" s="6">
        <v>0</v>
      </c>
      <c r="AB122" s="8">
        <v>6.3949999999999996</v>
      </c>
      <c r="AC122" s="8">
        <v>7.3049999999999997</v>
      </c>
      <c r="AD122" s="6">
        <v>1.631</v>
      </c>
      <c r="AE122" s="6">
        <v>6.3289999999999997</v>
      </c>
      <c r="AF122" s="6">
        <v>316.43299999999999</v>
      </c>
      <c r="AG122" s="6">
        <v>50</v>
      </c>
      <c r="AH122" s="14">
        <v>0</v>
      </c>
      <c r="AI122" s="14" t="s">
        <v>376</v>
      </c>
    </row>
    <row r="123" spans="1:35">
      <c r="A123" s="14" t="s">
        <v>333</v>
      </c>
      <c r="B123" s="16" t="s">
        <v>6</v>
      </c>
      <c r="C123" s="16" t="s">
        <v>172</v>
      </c>
      <c r="D123" s="26">
        <v>5</v>
      </c>
      <c r="E123" s="16">
        <v>2860</v>
      </c>
      <c r="F123" s="16">
        <v>220.8</v>
      </c>
      <c r="G123" s="17">
        <f t="shared" si="15"/>
        <v>4.5132050699388977E-2</v>
      </c>
      <c r="H123" s="19">
        <v>1488.84</v>
      </c>
      <c r="I123" s="18">
        <v>1519130</v>
      </c>
      <c r="J123" s="17">
        <v>13.751075999999999</v>
      </c>
      <c r="K123" s="17">
        <f t="shared" ref="K123:K130" si="23">J123/(H123*G123*0.3164)</f>
        <v>0.64679568202289817</v>
      </c>
      <c r="L123" s="17">
        <v>2.7974454999999998</v>
      </c>
      <c r="M123" s="18">
        <v>1097450.6000000001</v>
      </c>
      <c r="N123" s="17">
        <f t="shared" ref="N123:N130" si="24">M123/I123</f>
        <v>0.72242046434472373</v>
      </c>
      <c r="O123" s="17">
        <v>2.6859232999999998</v>
      </c>
      <c r="P123" s="18">
        <v>980103.38</v>
      </c>
      <c r="Q123" s="17">
        <f t="shared" ref="Q123:Q130" si="25">P123/I123</f>
        <v>0.64517413256271683</v>
      </c>
      <c r="R123" s="17">
        <v>3274.3132000000001</v>
      </c>
      <c r="S123" s="17">
        <f t="shared" si="19"/>
        <v>238.11323564788677</v>
      </c>
      <c r="T123" s="6">
        <v>4.0759999999999996</v>
      </c>
      <c r="U123" s="6">
        <v>8.6210000000000004</v>
      </c>
      <c r="V123" s="6">
        <v>13.7</v>
      </c>
      <c r="W123" s="7">
        <v>4.0759999999999996</v>
      </c>
      <c r="X123" s="7">
        <v>4.5449999999999999</v>
      </c>
      <c r="Y123" s="7">
        <v>5.0789999999999997</v>
      </c>
      <c r="Z123" s="6">
        <v>7.3049999999999997</v>
      </c>
      <c r="AA123" s="6">
        <v>0</v>
      </c>
      <c r="AB123" s="8">
        <v>6.3949999999999996</v>
      </c>
      <c r="AC123" s="8">
        <v>7.3049999999999997</v>
      </c>
      <c r="AD123" s="6">
        <v>1.631</v>
      </c>
      <c r="AE123" s="6">
        <v>6.3289999999999997</v>
      </c>
      <c r="AF123" s="6">
        <v>316.43299999999999</v>
      </c>
      <c r="AG123" s="6">
        <v>50</v>
      </c>
      <c r="AH123" s="14">
        <v>0.5</v>
      </c>
      <c r="AI123" s="14" t="s">
        <v>376</v>
      </c>
    </row>
    <row r="124" spans="1:35">
      <c r="A124" s="14" t="s">
        <v>334</v>
      </c>
      <c r="B124" s="16" t="s">
        <v>7</v>
      </c>
      <c r="C124" s="16" t="s">
        <v>173</v>
      </c>
      <c r="D124" s="26">
        <v>5</v>
      </c>
      <c r="E124" s="16">
        <v>2860</v>
      </c>
      <c r="F124" s="16">
        <v>220.8</v>
      </c>
      <c r="G124" s="17">
        <f t="shared" si="15"/>
        <v>4.5132050699388977E-2</v>
      </c>
      <c r="H124" s="19">
        <v>1488.84</v>
      </c>
      <c r="I124" s="18">
        <v>1519130</v>
      </c>
      <c r="J124" s="17">
        <v>13.660003</v>
      </c>
      <c r="K124" s="17">
        <f t="shared" si="23"/>
        <v>0.64251197192276699</v>
      </c>
      <c r="L124" s="17">
        <v>2.7313502000000001</v>
      </c>
      <c r="M124" s="18">
        <v>1047241.1</v>
      </c>
      <c r="N124" s="17">
        <f t="shared" si="24"/>
        <v>0.68936898092987431</v>
      </c>
      <c r="O124" s="17">
        <v>2.6200914000000002</v>
      </c>
      <c r="P124" s="18">
        <v>931921.75</v>
      </c>
      <c r="Q124" s="17">
        <f t="shared" si="25"/>
        <v>0.61345753819620441</v>
      </c>
      <c r="R124" s="17">
        <v>3375.2195000000002</v>
      </c>
      <c r="S124" s="17">
        <f t="shared" si="19"/>
        <v>247.08775686213247</v>
      </c>
      <c r="T124" s="6">
        <v>4.0759999999999996</v>
      </c>
      <c r="U124" s="6">
        <v>8.6210000000000004</v>
      </c>
      <c r="V124" s="6">
        <v>13.7</v>
      </c>
      <c r="W124" s="7">
        <v>4.0759999999999996</v>
      </c>
      <c r="X124" s="7">
        <v>4.5449999999999999</v>
      </c>
      <c r="Y124" s="7">
        <v>5.0789999999999997</v>
      </c>
      <c r="Z124" s="6">
        <v>7.3049999999999997</v>
      </c>
      <c r="AA124" s="6">
        <v>0</v>
      </c>
      <c r="AB124" s="8">
        <v>6.3949999999999996</v>
      </c>
      <c r="AC124" s="8">
        <v>7.3049999999999997</v>
      </c>
      <c r="AD124" s="6">
        <v>1.631</v>
      </c>
      <c r="AE124" s="6">
        <v>6.3289999999999997</v>
      </c>
      <c r="AF124" s="6">
        <v>316.43299999999999</v>
      </c>
      <c r="AG124" s="6">
        <v>50</v>
      </c>
      <c r="AH124" s="14">
        <v>1</v>
      </c>
      <c r="AI124" s="14" t="s">
        <v>376</v>
      </c>
    </row>
    <row r="125" spans="1:35" s="45" customFormat="1">
      <c r="A125" s="14" t="s">
        <v>335</v>
      </c>
      <c r="B125" s="27" t="s">
        <v>10</v>
      </c>
      <c r="C125" s="27" t="s">
        <v>174</v>
      </c>
      <c r="D125" s="28">
        <v>5</v>
      </c>
      <c r="E125" s="27">
        <v>2860</v>
      </c>
      <c r="F125" s="27">
        <v>220.8</v>
      </c>
      <c r="G125" s="29">
        <f t="shared" si="15"/>
        <v>4.5132050699388977E-2</v>
      </c>
      <c r="H125" s="30">
        <v>1488.84</v>
      </c>
      <c r="I125" s="31">
        <v>1519130</v>
      </c>
      <c r="J125" s="29">
        <v>13.534639</v>
      </c>
      <c r="K125" s="29">
        <f t="shared" si="23"/>
        <v>0.63661535016886805</v>
      </c>
      <c r="L125" s="29">
        <v>2.6662170999999999</v>
      </c>
      <c r="M125" s="31">
        <v>989161.88</v>
      </c>
      <c r="N125" s="29">
        <f t="shared" si="24"/>
        <v>0.65113708504209644</v>
      </c>
      <c r="O125" s="29">
        <v>2.5513384000000001</v>
      </c>
      <c r="P125" s="31">
        <v>878920</v>
      </c>
      <c r="Q125" s="29">
        <f t="shared" si="25"/>
        <v>0.57856799615569443</v>
      </c>
      <c r="R125" s="29">
        <v>3479.5563999999999</v>
      </c>
      <c r="S125" s="29">
        <f t="shared" si="19"/>
        <v>257.08527578755519</v>
      </c>
      <c r="T125" s="6">
        <v>4.0759999999999996</v>
      </c>
      <c r="U125" s="6">
        <v>8.6210000000000004</v>
      </c>
      <c r="V125" s="6">
        <v>13.7</v>
      </c>
      <c r="W125" s="33">
        <v>4.0759999999999996</v>
      </c>
      <c r="X125" s="33">
        <v>4.5449999999999999</v>
      </c>
      <c r="Y125" s="33">
        <v>5.0789999999999997</v>
      </c>
      <c r="Z125" s="32">
        <v>7.3049999999999997</v>
      </c>
      <c r="AA125" s="32">
        <v>0</v>
      </c>
      <c r="AB125" s="34">
        <v>6.3949999999999996</v>
      </c>
      <c r="AC125" s="34">
        <v>7.3049999999999997</v>
      </c>
      <c r="AD125" s="32">
        <v>1.631</v>
      </c>
      <c r="AE125" s="32">
        <v>6.3289999999999997</v>
      </c>
      <c r="AF125" s="32">
        <v>316.43299999999999</v>
      </c>
      <c r="AG125" s="32">
        <v>50</v>
      </c>
      <c r="AH125" s="44">
        <v>1.5</v>
      </c>
      <c r="AI125" s="14" t="s">
        <v>376</v>
      </c>
    </row>
    <row r="126" spans="1:35">
      <c r="A126" s="14" t="s">
        <v>336</v>
      </c>
      <c r="B126" s="16" t="s">
        <v>11</v>
      </c>
      <c r="C126" s="16" t="s">
        <v>175</v>
      </c>
      <c r="D126" s="26">
        <v>5</v>
      </c>
      <c r="E126" s="16">
        <v>2860</v>
      </c>
      <c r="F126" s="16">
        <v>220.8</v>
      </c>
      <c r="G126" s="17">
        <f t="shared" si="15"/>
        <v>4.5132050699388977E-2</v>
      </c>
      <c r="H126" s="19">
        <v>1488.84</v>
      </c>
      <c r="I126" s="18">
        <v>1519130</v>
      </c>
      <c r="J126" s="17">
        <v>13.393731000000001</v>
      </c>
      <c r="K126" s="17">
        <f t="shared" si="23"/>
        <v>0.6299876007503874</v>
      </c>
      <c r="L126" s="17">
        <v>2.5826261000000001</v>
      </c>
      <c r="M126" s="18">
        <v>927259.25</v>
      </c>
      <c r="N126" s="17">
        <f t="shared" si="24"/>
        <v>0.61038834727771818</v>
      </c>
      <c r="O126" s="17">
        <v>2.4747195</v>
      </c>
      <c r="P126" s="18">
        <v>823283.94</v>
      </c>
      <c r="Q126" s="17">
        <f t="shared" si="25"/>
        <v>0.54194436289191839</v>
      </c>
      <c r="R126" s="17">
        <v>3596.3942999999999</v>
      </c>
      <c r="S126" s="17">
        <f t="shared" si="19"/>
        <v>268.51325444717384</v>
      </c>
      <c r="T126" s="6">
        <v>4.0759999999999996</v>
      </c>
      <c r="U126" s="6">
        <v>8.6210000000000004</v>
      </c>
      <c r="V126" s="6">
        <v>13.7</v>
      </c>
      <c r="W126" s="7">
        <v>4.0759999999999996</v>
      </c>
      <c r="X126" s="7">
        <v>4.5449999999999999</v>
      </c>
      <c r="Y126" s="7">
        <v>5.0789999999999997</v>
      </c>
      <c r="Z126" s="6">
        <v>7.3049999999999997</v>
      </c>
      <c r="AA126" s="6">
        <v>0</v>
      </c>
      <c r="AB126" s="8">
        <v>6.3949999999999996</v>
      </c>
      <c r="AC126" s="8">
        <v>7.3049999999999997</v>
      </c>
      <c r="AD126" s="6">
        <v>1.631</v>
      </c>
      <c r="AE126" s="6">
        <v>6.3289999999999997</v>
      </c>
      <c r="AF126" s="6">
        <v>316.43299999999999</v>
      </c>
      <c r="AG126" s="6">
        <v>50</v>
      </c>
      <c r="AH126" s="14">
        <v>2</v>
      </c>
      <c r="AI126" s="14" t="s">
        <v>376</v>
      </c>
    </row>
    <row r="127" spans="1:35" s="45" customFormat="1">
      <c r="A127" s="14" t="s">
        <v>337</v>
      </c>
      <c r="B127" s="27" t="s">
        <v>12</v>
      </c>
      <c r="C127" s="27" t="s">
        <v>176</v>
      </c>
      <c r="D127" s="28">
        <v>5</v>
      </c>
      <c r="E127" s="27">
        <v>2860</v>
      </c>
      <c r="F127" s="27">
        <v>220.8</v>
      </c>
      <c r="G127" s="29">
        <f t="shared" si="15"/>
        <v>4.5132050699388977E-2</v>
      </c>
      <c r="H127" s="30">
        <v>1488.84</v>
      </c>
      <c r="I127" s="31">
        <v>1519130</v>
      </c>
      <c r="J127" s="29">
        <v>13.223243999999999</v>
      </c>
      <c r="K127" s="29">
        <f t="shared" si="23"/>
        <v>0.62196857333456634</v>
      </c>
      <c r="L127" s="29">
        <v>2.4881248</v>
      </c>
      <c r="M127" s="31">
        <v>854012.25</v>
      </c>
      <c r="N127" s="29">
        <f t="shared" si="24"/>
        <v>0.56217193393587117</v>
      </c>
      <c r="O127" s="29">
        <v>2.3922970000000001</v>
      </c>
      <c r="P127" s="31">
        <v>754395.81</v>
      </c>
      <c r="Q127" s="29">
        <f t="shared" si="25"/>
        <v>0.49659726948977378</v>
      </c>
      <c r="R127" s="29">
        <v>3729.4070000000002</v>
      </c>
      <c r="S127" s="29">
        <f t="shared" si="19"/>
        <v>282.03419675232493</v>
      </c>
      <c r="T127" s="6">
        <v>4.0759999999999996</v>
      </c>
      <c r="U127" s="6">
        <v>8.6210000000000004</v>
      </c>
      <c r="V127" s="6">
        <v>13.7</v>
      </c>
      <c r="W127" s="33">
        <v>4.0759999999999996</v>
      </c>
      <c r="X127" s="33">
        <v>4.5449999999999999</v>
      </c>
      <c r="Y127" s="33">
        <v>5.0789999999999997</v>
      </c>
      <c r="Z127" s="32">
        <v>7.3049999999999997</v>
      </c>
      <c r="AA127" s="32">
        <v>0</v>
      </c>
      <c r="AB127" s="34">
        <v>6.3949999999999996</v>
      </c>
      <c r="AC127" s="34">
        <v>7.3049999999999997</v>
      </c>
      <c r="AD127" s="32">
        <v>1.631</v>
      </c>
      <c r="AE127" s="32">
        <v>6.3289999999999997</v>
      </c>
      <c r="AF127" s="32">
        <v>316.43299999999999</v>
      </c>
      <c r="AG127" s="32">
        <v>50</v>
      </c>
      <c r="AH127" s="44">
        <v>2.5</v>
      </c>
      <c r="AI127" s="14" t="s">
        <v>376</v>
      </c>
    </row>
    <row r="128" spans="1:35" s="45" customFormat="1">
      <c r="A128" s="14" t="s">
        <v>338</v>
      </c>
      <c r="B128" s="27">
        <v>7</v>
      </c>
      <c r="C128" s="27" t="s">
        <v>193</v>
      </c>
      <c r="D128" s="28">
        <v>5</v>
      </c>
      <c r="E128" s="27">
        <v>2860</v>
      </c>
      <c r="F128" s="27">
        <v>220.8</v>
      </c>
      <c r="G128" s="29">
        <f t="shared" si="15"/>
        <v>4.5132050699388977E-2</v>
      </c>
      <c r="H128" s="30">
        <v>1486.7988</v>
      </c>
      <c r="I128" s="31">
        <v>1519130</v>
      </c>
      <c r="J128" s="29">
        <v>13.053476</v>
      </c>
      <c r="K128" s="29">
        <f t="shared" si="23"/>
        <v>0.61482629180119663</v>
      </c>
      <c r="L128" s="29">
        <v>2.3887928</v>
      </c>
      <c r="M128" s="31">
        <v>770656.44</v>
      </c>
      <c r="N128" s="29">
        <f t="shared" si="24"/>
        <v>0.50730117896427562</v>
      </c>
      <c r="O128" s="29">
        <v>2.288672</v>
      </c>
      <c r="P128" s="31">
        <v>674894.63</v>
      </c>
      <c r="Q128" s="29">
        <f t="shared" si="25"/>
        <v>0.4442639076313416</v>
      </c>
      <c r="R128" s="29">
        <v>3880.3523</v>
      </c>
      <c r="S128" s="29">
        <f t="shared" si="19"/>
        <v>297.26582406096276</v>
      </c>
      <c r="T128" s="6">
        <v>4.0759999999999996</v>
      </c>
      <c r="U128" s="6">
        <v>8.6210000000000004</v>
      </c>
      <c r="V128" s="6">
        <v>13.7</v>
      </c>
      <c r="W128" s="7">
        <v>4.0759999999999996</v>
      </c>
      <c r="X128" s="7">
        <v>4.5449999999999999</v>
      </c>
      <c r="Y128" s="7">
        <v>5.0789999999999997</v>
      </c>
      <c r="Z128" s="6">
        <v>7.3049999999999997</v>
      </c>
      <c r="AA128" s="6">
        <v>0</v>
      </c>
      <c r="AB128" s="8">
        <v>6.3949999999999996</v>
      </c>
      <c r="AC128" s="8">
        <v>7.3049999999999997</v>
      </c>
      <c r="AD128" s="6">
        <v>1.631</v>
      </c>
      <c r="AE128" s="6">
        <v>6.3289999999999997</v>
      </c>
      <c r="AF128" s="6">
        <v>316.43299999999999</v>
      </c>
      <c r="AG128" s="6">
        <v>50</v>
      </c>
      <c r="AH128" s="44">
        <v>3</v>
      </c>
      <c r="AI128" s="14" t="s">
        <v>376</v>
      </c>
    </row>
    <row r="129" spans="1:35" s="45" customFormat="1">
      <c r="A129" s="14" t="s">
        <v>339</v>
      </c>
      <c r="B129" s="27">
        <v>8</v>
      </c>
      <c r="C129" s="16" t="s">
        <v>194</v>
      </c>
      <c r="D129" s="28">
        <v>5</v>
      </c>
      <c r="E129" s="27">
        <v>2860</v>
      </c>
      <c r="F129" s="27">
        <v>220.8</v>
      </c>
      <c r="G129" s="29">
        <f t="shared" si="15"/>
        <v>4.5132050699388977E-2</v>
      </c>
      <c r="H129" s="30">
        <v>1486.3566000000001</v>
      </c>
      <c r="I129" s="31">
        <v>1519130</v>
      </c>
      <c r="J129" s="29">
        <v>12.732849999999999</v>
      </c>
      <c r="K129" s="29">
        <f t="shared" si="23"/>
        <v>0.59990304287948559</v>
      </c>
      <c r="L129" s="29">
        <v>2.2121034000000002</v>
      </c>
      <c r="M129" s="31">
        <v>649627.13</v>
      </c>
      <c r="N129" s="29">
        <f t="shared" si="24"/>
        <v>0.42763103223555587</v>
      </c>
      <c r="O129" s="29">
        <v>2.1232543000000001</v>
      </c>
      <c r="P129" s="31">
        <v>560997.56000000006</v>
      </c>
      <c r="Q129" s="29">
        <f t="shared" si="25"/>
        <v>0.36928871130186358</v>
      </c>
      <c r="R129" s="29">
        <v>4190.9102000000003</v>
      </c>
      <c r="S129" s="29">
        <f t="shared" si="19"/>
        <v>329.14156689193703</v>
      </c>
      <c r="T129" s="6">
        <v>4.0759999999999996</v>
      </c>
      <c r="U129" s="6">
        <v>8.6210000000000004</v>
      </c>
      <c r="V129" s="6">
        <v>13.7</v>
      </c>
      <c r="W129" s="7">
        <v>4.0759999999999996</v>
      </c>
      <c r="X129" s="7">
        <v>4.5449999999999999</v>
      </c>
      <c r="Y129" s="7">
        <v>5.0789999999999997</v>
      </c>
      <c r="Z129" s="6">
        <v>7.3049999999999997</v>
      </c>
      <c r="AA129" s="6">
        <v>0</v>
      </c>
      <c r="AB129" s="8">
        <v>6.3949999999999996</v>
      </c>
      <c r="AC129" s="8">
        <v>7.3049999999999997</v>
      </c>
      <c r="AD129" s="6">
        <v>1.631</v>
      </c>
      <c r="AE129" s="6">
        <v>6.3289999999999997</v>
      </c>
      <c r="AF129" s="6">
        <v>316.43299999999999</v>
      </c>
      <c r="AG129" s="6">
        <v>50</v>
      </c>
      <c r="AH129" s="44">
        <v>4</v>
      </c>
      <c r="AI129" s="14" t="s">
        <v>376</v>
      </c>
    </row>
    <row r="130" spans="1:35">
      <c r="A130" s="14" t="s">
        <v>340</v>
      </c>
      <c r="B130" s="27">
        <v>9</v>
      </c>
      <c r="C130" s="16" t="s">
        <v>195</v>
      </c>
      <c r="D130" s="28">
        <v>5</v>
      </c>
      <c r="E130" s="27">
        <v>2860</v>
      </c>
      <c r="F130" s="27">
        <v>220.8</v>
      </c>
      <c r="G130" s="29">
        <f t="shared" ref="G130:G141" si="26">(E130/F130)/287</f>
        <v>4.5132050699388977E-2</v>
      </c>
      <c r="H130" s="30">
        <v>1485.8671999999999</v>
      </c>
      <c r="I130" s="31">
        <v>1519130</v>
      </c>
      <c r="J130" s="29">
        <v>12.45804</v>
      </c>
      <c r="K130" s="29">
        <f t="shared" si="23"/>
        <v>0.58714880712879935</v>
      </c>
      <c r="L130" s="29">
        <v>2.0511043</v>
      </c>
      <c r="M130" s="31">
        <v>541817</v>
      </c>
      <c r="N130" s="29">
        <f t="shared" si="24"/>
        <v>0.35666269509521897</v>
      </c>
      <c r="O130" s="29">
        <v>1.9621214</v>
      </c>
      <c r="P130" s="31">
        <v>462083.28</v>
      </c>
      <c r="Q130" s="29">
        <f t="shared" si="25"/>
        <v>0.30417625877969628</v>
      </c>
      <c r="R130" s="29">
        <v>4527.9502000000002</v>
      </c>
      <c r="S130" s="29">
        <f t="shared" ref="S130:S157" si="27">R130/J130</f>
        <v>363.45606532006639</v>
      </c>
      <c r="T130" s="6">
        <v>4.0759999999999996</v>
      </c>
      <c r="U130" s="6">
        <v>8.6210000000000004</v>
      </c>
      <c r="V130" s="6">
        <v>13.7</v>
      </c>
      <c r="W130" s="7">
        <v>4.0759999999999996</v>
      </c>
      <c r="X130" s="7">
        <v>4.5449999999999999</v>
      </c>
      <c r="Y130" s="7">
        <v>5.0789999999999997</v>
      </c>
      <c r="Z130" s="6">
        <v>7.3049999999999997</v>
      </c>
      <c r="AA130" s="6">
        <v>0</v>
      </c>
      <c r="AB130" s="8">
        <v>6.3949999999999996</v>
      </c>
      <c r="AC130" s="8">
        <v>7.3049999999999997</v>
      </c>
      <c r="AD130" s="6">
        <v>1.631</v>
      </c>
      <c r="AE130" s="6">
        <v>6.3289999999999997</v>
      </c>
      <c r="AF130" s="6">
        <v>316.43299999999999</v>
      </c>
      <c r="AG130" s="6">
        <v>50</v>
      </c>
      <c r="AH130" s="14">
        <v>5</v>
      </c>
      <c r="AI130" s="14" t="s">
        <v>376</v>
      </c>
    </row>
    <row r="131" spans="1:35">
      <c r="A131" s="14" t="s">
        <v>341</v>
      </c>
      <c r="B131" s="16" t="s">
        <v>25</v>
      </c>
      <c r="C131" s="16" t="s">
        <v>188</v>
      </c>
      <c r="D131" s="26">
        <v>4</v>
      </c>
      <c r="E131" s="16">
        <v>4464</v>
      </c>
      <c r="F131" s="16">
        <v>218</v>
      </c>
      <c r="G131" s="17">
        <f t="shared" si="26"/>
        <v>7.1348655819454654E-2</v>
      </c>
      <c r="H131" s="26">
        <v>1183.5</v>
      </c>
      <c r="I131" s="26">
        <v>679357</v>
      </c>
      <c r="J131" s="17">
        <v>14.3065</v>
      </c>
      <c r="K131" s="17">
        <v>0.53547952135205512</v>
      </c>
      <c r="L131" s="17">
        <v>2.2694999999999999</v>
      </c>
      <c r="M131" s="18">
        <v>531774.06000000006</v>
      </c>
      <c r="N131" s="17">
        <v>0.78276084591753681</v>
      </c>
      <c r="O131" s="17">
        <v>2.1655000000000002</v>
      </c>
      <c r="P131" s="18">
        <v>484879.94</v>
      </c>
      <c r="Q131" s="17">
        <v>0.71373363342101426</v>
      </c>
      <c r="R131" s="17">
        <v>4004.3887</v>
      </c>
      <c r="S131" s="17">
        <f t="shared" si="27"/>
        <v>279.89995456610632</v>
      </c>
      <c r="T131" s="6">
        <v>4.0759999999999996</v>
      </c>
      <c r="U131" s="6">
        <v>8.6210000000000004</v>
      </c>
      <c r="V131" s="6">
        <v>13.7</v>
      </c>
      <c r="W131" s="7">
        <v>4.0759999999999996</v>
      </c>
      <c r="X131" s="7">
        <v>4.5449999999999999</v>
      </c>
      <c r="Y131" s="7">
        <v>5.0789999999999997</v>
      </c>
      <c r="Z131" s="6">
        <v>7.3049999999999997</v>
      </c>
      <c r="AA131" s="6">
        <v>0</v>
      </c>
      <c r="AB131" s="8">
        <v>6.3949999999999996</v>
      </c>
      <c r="AC131" s="8">
        <v>7.3049999999999997</v>
      </c>
      <c r="AD131" s="6">
        <v>1.631</v>
      </c>
      <c r="AE131" s="6">
        <v>6.3289999999999997</v>
      </c>
      <c r="AF131" s="6">
        <v>316.43299999999999</v>
      </c>
      <c r="AG131" s="6">
        <v>50</v>
      </c>
      <c r="AH131" s="14">
        <v>0</v>
      </c>
      <c r="AI131" s="14" t="s">
        <v>377</v>
      </c>
    </row>
    <row r="132" spans="1:35">
      <c r="A132" s="14" t="s">
        <v>342</v>
      </c>
      <c r="B132" s="16" t="s">
        <v>6</v>
      </c>
      <c r="C132" s="16" t="s">
        <v>177</v>
      </c>
      <c r="D132" s="26">
        <v>4</v>
      </c>
      <c r="E132" s="16">
        <v>4464</v>
      </c>
      <c r="F132" s="16">
        <v>218</v>
      </c>
      <c r="G132" s="17">
        <f t="shared" si="26"/>
        <v>7.1348655819454654E-2</v>
      </c>
      <c r="H132" s="26">
        <v>1183.5</v>
      </c>
      <c r="I132" s="26">
        <v>679357</v>
      </c>
      <c r="J132" s="17">
        <v>14.3095</v>
      </c>
      <c r="K132" s="17">
        <f t="shared" ref="K132:K139" si="28">J132/(H132*G132*0.3164)</f>
        <v>0.53559180867348644</v>
      </c>
      <c r="L132" s="17">
        <v>2.2274286999999999</v>
      </c>
      <c r="M132" s="18">
        <v>520488.53</v>
      </c>
      <c r="N132" s="17">
        <f t="shared" ref="N132:N139" si="29">M132/I132</f>
        <v>0.76614877008700877</v>
      </c>
      <c r="O132" s="17">
        <v>2.1271355000000001</v>
      </c>
      <c r="P132" s="18">
        <v>474591.03</v>
      </c>
      <c r="Q132" s="17">
        <f t="shared" ref="Q132:Q139" si="30">P132/I132</f>
        <v>0.69858856242005307</v>
      </c>
      <c r="R132" s="17">
        <v>4107.3545000000004</v>
      </c>
      <c r="S132" s="17">
        <f t="shared" si="27"/>
        <v>287.03689856389116</v>
      </c>
      <c r="T132" s="6">
        <v>4.0759999999999996</v>
      </c>
      <c r="U132" s="6">
        <v>8.6210000000000004</v>
      </c>
      <c r="V132" s="6">
        <v>13.7</v>
      </c>
      <c r="W132" s="7">
        <v>4.0759999999999996</v>
      </c>
      <c r="X132" s="7">
        <v>4.5449999999999999</v>
      </c>
      <c r="Y132" s="7">
        <v>5.0789999999999997</v>
      </c>
      <c r="Z132" s="6">
        <v>7.3049999999999997</v>
      </c>
      <c r="AA132" s="6">
        <v>0</v>
      </c>
      <c r="AB132" s="8">
        <v>6.3949999999999996</v>
      </c>
      <c r="AC132" s="8">
        <v>7.3049999999999997</v>
      </c>
      <c r="AD132" s="6">
        <v>1.631</v>
      </c>
      <c r="AE132" s="6">
        <v>6.3289999999999997</v>
      </c>
      <c r="AF132" s="6">
        <v>316.43299999999999</v>
      </c>
      <c r="AG132" s="6">
        <v>50</v>
      </c>
      <c r="AH132" s="14">
        <v>0.5</v>
      </c>
      <c r="AI132" s="14" t="s">
        <v>377</v>
      </c>
    </row>
    <row r="133" spans="1:35">
      <c r="A133" s="14" t="s">
        <v>343</v>
      </c>
      <c r="B133" s="16" t="s">
        <v>7</v>
      </c>
      <c r="C133" s="16" t="s">
        <v>178</v>
      </c>
      <c r="D133" s="26">
        <v>4</v>
      </c>
      <c r="E133" s="16">
        <v>4464</v>
      </c>
      <c r="F133" s="16">
        <v>218</v>
      </c>
      <c r="G133" s="17">
        <f t="shared" si="26"/>
        <v>7.1348655819454654E-2</v>
      </c>
      <c r="H133" s="26">
        <v>1183.5</v>
      </c>
      <c r="I133" s="26">
        <v>679357</v>
      </c>
      <c r="J133" s="17">
        <v>14.248492000000001</v>
      </c>
      <c r="K133" s="17">
        <f t="shared" si="28"/>
        <v>0.53330833370486053</v>
      </c>
      <c r="L133" s="17">
        <v>2.1663532000000001</v>
      </c>
      <c r="M133" s="18">
        <v>501635.13</v>
      </c>
      <c r="N133" s="17">
        <f t="shared" si="29"/>
        <v>0.73839694004772161</v>
      </c>
      <c r="O133" s="17">
        <v>2.0737242999999999</v>
      </c>
      <c r="P133" s="18">
        <v>454765.53</v>
      </c>
      <c r="Q133" s="17">
        <f t="shared" si="30"/>
        <v>0.66940582050379993</v>
      </c>
      <c r="R133" s="17">
        <v>4224.6728999999996</v>
      </c>
      <c r="S133" s="17">
        <f t="shared" si="27"/>
        <v>296.49965062969466</v>
      </c>
      <c r="T133" s="6">
        <v>4.0759999999999996</v>
      </c>
      <c r="U133" s="6">
        <v>8.6210000000000004</v>
      </c>
      <c r="V133" s="6">
        <v>13.7</v>
      </c>
      <c r="W133" s="7">
        <v>4.0759999999999996</v>
      </c>
      <c r="X133" s="7">
        <v>4.5449999999999999</v>
      </c>
      <c r="Y133" s="7">
        <v>5.0789999999999997</v>
      </c>
      <c r="Z133" s="6">
        <v>7.3049999999999997</v>
      </c>
      <c r="AA133" s="6">
        <v>0</v>
      </c>
      <c r="AB133" s="8">
        <v>6.3949999999999996</v>
      </c>
      <c r="AC133" s="8">
        <v>7.3049999999999997</v>
      </c>
      <c r="AD133" s="6">
        <v>1.631</v>
      </c>
      <c r="AE133" s="6">
        <v>6.3289999999999997</v>
      </c>
      <c r="AF133" s="6">
        <v>316.43299999999999</v>
      </c>
      <c r="AG133" s="6">
        <v>50</v>
      </c>
      <c r="AH133" s="14">
        <v>1</v>
      </c>
      <c r="AI133" s="14" t="s">
        <v>377</v>
      </c>
    </row>
    <row r="134" spans="1:35">
      <c r="A134" s="14" t="s">
        <v>344</v>
      </c>
      <c r="B134" s="16" t="s">
        <v>10</v>
      </c>
      <c r="C134" s="16" t="s">
        <v>179</v>
      </c>
      <c r="D134" s="26">
        <v>4</v>
      </c>
      <c r="E134" s="16">
        <v>4464</v>
      </c>
      <c r="F134" s="16">
        <v>218</v>
      </c>
      <c r="G134" s="17">
        <f t="shared" si="26"/>
        <v>7.1348655819454654E-2</v>
      </c>
      <c r="H134" s="26">
        <v>1183.5</v>
      </c>
      <c r="I134" s="26">
        <v>679357</v>
      </c>
      <c r="J134" s="17">
        <v>14.163627</v>
      </c>
      <c r="K134" s="17">
        <f t="shared" si="28"/>
        <v>0.53013191252710623</v>
      </c>
      <c r="L134" s="17">
        <v>2.0842521000000001</v>
      </c>
      <c r="M134" s="18">
        <v>478156.81</v>
      </c>
      <c r="N134" s="17">
        <f t="shared" si="29"/>
        <v>0.70383731970083474</v>
      </c>
      <c r="O134" s="17">
        <v>2.0005345000000001</v>
      </c>
      <c r="P134" s="18">
        <v>431044.41</v>
      </c>
      <c r="Q134" s="17">
        <f t="shared" si="30"/>
        <v>0.63448880338319913</v>
      </c>
      <c r="R134" s="17">
        <v>4361.5</v>
      </c>
      <c r="S134" s="17">
        <f t="shared" si="27"/>
        <v>307.93666057430062</v>
      </c>
      <c r="T134" s="6">
        <v>4.0759999999999996</v>
      </c>
      <c r="U134" s="6">
        <v>8.6210000000000004</v>
      </c>
      <c r="V134" s="6">
        <v>13.7</v>
      </c>
      <c r="W134" s="7">
        <v>4.0759999999999996</v>
      </c>
      <c r="X134" s="7">
        <v>4.5449999999999999</v>
      </c>
      <c r="Y134" s="7">
        <v>5.0789999999999997</v>
      </c>
      <c r="Z134" s="6">
        <v>7.3049999999999997</v>
      </c>
      <c r="AA134" s="6">
        <v>0</v>
      </c>
      <c r="AB134" s="8">
        <v>6.3949999999999996</v>
      </c>
      <c r="AC134" s="8">
        <v>7.3049999999999997</v>
      </c>
      <c r="AD134" s="6">
        <v>1.631</v>
      </c>
      <c r="AE134" s="6">
        <v>6.3289999999999997</v>
      </c>
      <c r="AF134" s="6">
        <v>316.43299999999999</v>
      </c>
      <c r="AG134" s="6">
        <v>50</v>
      </c>
      <c r="AH134" s="14">
        <v>1.5</v>
      </c>
      <c r="AI134" s="14" t="s">
        <v>377</v>
      </c>
    </row>
    <row r="135" spans="1:35">
      <c r="A135" s="14" t="s">
        <v>345</v>
      </c>
      <c r="B135" s="16" t="s">
        <v>11</v>
      </c>
      <c r="C135" s="16" t="s">
        <v>180</v>
      </c>
      <c r="D135" s="26">
        <v>4</v>
      </c>
      <c r="E135" s="16">
        <v>4464</v>
      </c>
      <c r="F135" s="16">
        <v>218</v>
      </c>
      <c r="G135" s="17">
        <f t="shared" si="26"/>
        <v>7.1348655819454654E-2</v>
      </c>
      <c r="H135" s="26">
        <v>1183.5</v>
      </c>
      <c r="I135" s="26">
        <v>679357</v>
      </c>
      <c r="J135" s="17">
        <v>14.043933000000001</v>
      </c>
      <c r="K135" s="17">
        <f t="shared" si="28"/>
        <v>0.52565187297664229</v>
      </c>
      <c r="L135" s="17">
        <v>1.9871223</v>
      </c>
      <c r="M135" s="18">
        <v>449656.91</v>
      </c>
      <c r="N135" s="17">
        <f t="shared" si="29"/>
        <v>0.66188603341100483</v>
      </c>
      <c r="O135" s="17">
        <v>1.9202906</v>
      </c>
      <c r="P135" s="18">
        <v>401748.59</v>
      </c>
      <c r="Q135" s="17">
        <f t="shared" si="30"/>
        <v>0.59136593867436416</v>
      </c>
      <c r="R135" s="17">
        <v>4509.2109</v>
      </c>
      <c r="S135" s="17">
        <f t="shared" si="27"/>
        <v>321.07892425861047</v>
      </c>
      <c r="T135" s="6">
        <v>4.0759999999999996</v>
      </c>
      <c r="U135" s="6">
        <v>8.6210000000000004</v>
      </c>
      <c r="V135" s="6">
        <v>13.7</v>
      </c>
      <c r="W135" s="7">
        <v>4.0759999999999996</v>
      </c>
      <c r="X135" s="7">
        <v>4.5449999999999999</v>
      </c>
      <c r="Y135" s="7">
        <v>5.0789999999999997</v>
      </c>
      <c r="Z135" s="6">
        <v>7.3049999999999997</v>
      </c>
      <c r="AA135" s="6">
        <v>0</v>
      </c>
      <c r="AB135" s="8">
        <v>6.3949999999999996</v>
      </c>
      <c r="AC135" s="8">
        <v>7.3049999999999997</v>
      </c>
      <c r="AD135" s="6">
        <v>1.631</v>
      </c>
      <c r="AE135" s="6">
        <v>6.3289999999999997</v>
      </c>
      <c r="AF135" s="6">
        <v>316.43299999999999</v>
      </c>
      <c r="AG135" s="6">
        <v>50</v>
      </c>
      <c r="AH135" s="14">
        <v>2</v>
      </c>
      <c r="AI135" s="14" t="s">
        <v>377</v>
      </c>
    </row>
    <row r="136" spans="1:35">
      <c r="A136" s="14" t="s">
        <v>346</v>
      </c>
      <c r="B136" s="16" t="s">
        <v>12</v>
      </c>
      <c r="C136" s="16" t="s">
        <v>181</v>
      </c>
      <c r="D136" s="26">
        <v>4</v>
      </c>
      <c r="E136" s="16">
        <v>4464</v>
      </c>
      <c r="F136" s="16">
        <v>218</v>
      </c>
      <c r="G136" s="17">
        <f t="shared" si="26"/>
        <v>7.1348655819454654E-2</v>
      </c>
      <c r="H136" s="26">
        <v>1183.5</v>
      </c>
      <c r="I136" s="26">
        <v>679357</v>
      </c>
      <c r="J136" s="17">
        <v>13.944947000000001</v>
      </c>
      <c r="K136" s="17">
        <f t="shared" si="28"/>
        <v>0.52194691537691107</v>
      </c>
      <c r="L136" s="17">
        <v>1.8970186</v>
      </c>
      <c r="M136" s="18">
        <v>417959.28</v>
      </c>
      <c r="N136" s="17">
        <f t="shared" si="29"/>
        <v>0.61522775212443537</v>
      </c>
      <c r="O136" s="17">
        <v>1.8365117</v>
      </c>
      <c r="P136" s="18">
        <v>371438.81</v>
      </c>
      <c r="Q136" s="17">
        <f t="shared" si="30"/>
        <v>0.54675054500064035</v>
      </c>
      <c r="R136" s="17">
        <v>4666.6518999999998</v>
      </c>
      <c r="S136" s="17">
        <f t="shared" si="27"/>
        <v>334.64823494847269</v>
      </c>
      <c r="T136" s="6">
        <v>4.0759999999999996</v>
      </c>
      <c r="U136" s="6">
        <v>8.6210000000000004</v>
      </c>
      <c r="V136" s="6">
        <v>13.7</v>
      </c>
      <c r="W136" s="7">
        <v>4.0759999999999996</v>
      </c>
      <c r="X136" s="7">
        <v>4.5449999999999999</v>
      </c>
      <c r="Y136" s="7">
        <v>5.0789999999999997</v>
      </c>
      <c r="Z136" s="6">
        <v>7.3049999999999997</v>
      </c>
      <c r="AA136" s="6">
        <v>0</v>
      </c>
      <c r="AB136" s="8">
        <v>6.3949999999999996</v>
      </c>
      <c r="AC136" s="8">
        <v>7.3049999999999997</v>
      </c>
      <c r="AD136" s="6">
        <v>1.631</v>
      </c>
      <c r="AE136" s="6">
        <v>6.3289999999999997</v>
      </c>
      <c r="AF136" s="6">
        <v>316.43299999999999</v>
      </c>
      <c r="AG136" s="6">
        <v>50</v>
      </c>
      <c r="AH136" s="14">
        <v>2.5</v>
      </c>
      <c r="AI136" s="14" t="s">
        <v>377</v>
      </c>
    </row>
    <row r="137" spans="1:35" s="45" customFormat="1">
      <c r="A137" s="14" t="s">
        <v>347</v>
      </c>
      <c r="B137" s="27">
        <v>7</v>
      </c>
      <c r="C137" s="27" t="s">
        <v>196</v>
      </c>
      <c r="D137" s="26">
        <v>4</v>
      </c>
      <c r="E137" s="16">
        <v>4464</v>
      </c>
      <c r="F137" s="16">
        <v>218</v>
      </c>
      <c r="G137" s="17">
        <f t="shared" si="26"/>
        <v>7.1348655819454654E-2</v>
      </c>
      <c r="H137" s="26">
        <v>1176.3399999999999</v>
      </c>
      <c r="I137" s="26">
        <v>679357</v>
      </c>
      <c r="J137" s="17">
        <v>13.792510999999999</v>
      </c>
      <c r="K137" s="17">
        <f t="shared" si="28"/>
        <v>0.51938356577384936</v>
      </c>
      <c r="L137" s="17">
        <v>1.8247433</v>
      </c>
      <c r="M137" s="18">
        <v>388498.03</v>
      </c>
      <c r="N137" s="17">
        <f t="shared" si="29"/>
        <v>0.57186137774395496</v>
      </c>
      <c r="O137" s="17">
        <v>1.7576879000000001</v>
      </c>
      <c r="P137" s="18">
        <v>341064.91</v>
      </c>
      <c r="Q137" s="17">
        <f t="shared" si="30"/>
        <v>0.50204076796146946</v>
      </c>
      <c r="R137" s="17">
        <v>4867.5956999999999</v>
      </c>
      <c r="S137" s="17">
        <f t="shared" si="27"/>
        <v>352.91584686791259</v>
      </c>
      <c r="T137" s="6">
        <v>4.0759999999999996</v>
      </c>
      <c r="U137" s="6">
        <v>8.6210000000000004</v>
      </c>
      <c r="V137" s="6">
        <v>13.7</v>
      </c>
      <c r="W137" s="7">
        <v>4.0759999999999996</v>
      </c>
      <c r="X137" s="7">
        <v>4.5449999999999999</v>
      </c>
      <c r="Y137" s="7">
        <v>5.0789999999999997</v>
      </c>
      <c r="Z137" s="6">
        <v>7.3049999999999997</v>
      </c>
      <c r="AA137" s="6">
        <v>0</v>
      </c>
      <c r="AB137" s="8">
        <v>6.3949999999999996</v>
      </c>
      <c r="AC137" s="8">
        <v>7.3049999999999997</v>
      </c>
      <c r="AD137" s="6">
        <v>1.631</v>
      </c>
      <c r="AE137" s="6">
        <v>6.3289999999999997</v>
      </c>
      <c r="AF137" s="6">
        <v>316.43299999999999</v>
      </c>
      <c r="AG137" s="6">
        <v>50</v>
      </c>
      <c r="AH137" s="44">
        <v>3</v>
      </c>
      <c r="AI137" s="14" t="s">
        <v>377</v>
      </c>
    </row>
    <row r="138" spans="1:35" s="42" customFormat="1">
      <c r="A138" s="14" t="s">
        <v>348</v>
      </c>
      <c r="B138" s="20">
        <v>8</v>
      </c>
      <c r="C138" s="20" t="s">
        <v>197</v>
      </c>
      <c r="D138" s="40">
        <v>4</v>
      </c>
      <c r="E138" s="20">
        <v>4464</v>
      </c>
      <c r="F138" s="20">
        <v>218</v>
      </c>
      <c r="G138" s="21">
        <f t="shared" si="26"/>
        <v>7.1348655819454654E-2</v>
      </c>
      <c r="H138" s="26">
        <v>1175.9104</v>
      </c>
      <c r="I138" s="40">
        <v>674054.81</v>
      </c>
      <c r="J138" s="21">
        <v>13.326568999999999</v>
      </c>
      <c r="K138" s="21">
        <f t="shared" si="28"/>
        <v>0.50202096069450119</v>
      </c>
      <c r="L138" s="21">
        <v>1.8286518</v>
      </c>
      <c r="M138" s="15">
        <v>363808.78</v>
      </c>
      <c r="N138" s="21">
        <f t="shared" si="29"/>
        <v>0.53973174674029845</v>
      </c>
      <c r="O138" s="21">
        <v>1.7543059999999999</v>
      </c>
      <c r="P138" s="15">
        <v>328871.28000000003</v>
      </c>
      <c r="Q138" s="21">
        <f t="shared" si="30"/>
        <v>0.48789990831754471</v>
      </c>
      <c r="R138" s="21">
        <v>5118.5106999999998</v>
      </c>
      <c r="S138" s="21">
        <f t="shared" si="27"/>
        <v>384.08315748787254</v>
      </c>
      <c r="T138" s="23">
        <v>4.0759999999999996</v>
      </c>
      <c r="U138" s="23">
        <v>8.6210000000000004</v>
      </c>
      <c r="V138" s="23">
        <v>13.7</v>
      </c>
      <c r="W138" s="24">
        <v>4.0759999999999996</v>
      </c>
      <c r="X138" s="24">
        <v>4.5449999999999999</v>
      </c>
      <c r="Y138" s="24">
        <v>5.0789999999999997</v>
      </c>
      <c r="Z138" s="23">
        <v>7.3049999999999997</v>
      </c>
      <c r="AA138" s="23">
        <v>0</v>
      </c>
      <c r="AB138" s="25">
        <v>6.3949999999999996</v>
      </c>
      <c r="AC138" s="25">
        <v>7.3049999999999997</v>
      </c>
      <c r="AD138" s="23">
        <v>1.631</v>
      </c>
      <c r="AE138" s="23">
        <v>6.3289999999999997</v>
      </c>
      <c r="AF138" s="23">
        <v>316.43299999999999</v>
      </c>
      <c r="AG138" s="23">
        <v>50</v>
      </c>
      <c r="AH138" s="41">
        <v>4</v>
      </c>
      <c r="AI138" s="14" t="s">
        <v>377</v>
      </c>
    </row>
    <row r="139" spans="1:35" s="42" customFormat="1">
      <c r="A139" s="14" t="s">
        <v>349</v>
      </c>
      <c r="B139" s="20">
        <v>9</v>
      </c>
      <c r="C139" s="20" t="s">
        <v>198</v>
      </c>
      <c r="D139" s="40">
        <v>4</v>
      </c>
      <c r="E139" s="20">
        <v>4464</v>
      </c>
      <c r="F139" s="20">
        <v>218</v>
      </c>
      <c r="G139" s="21">
        <f t="shared" si="26"/>
        <v>7.1348655819454654E-2</v>
      </c>
      <c r="H139" s="26">
        <v>1174.5778</v>
      </c>
      <c r="I139" s="40">
        <v>672869.06</v>
      </c>
      <c r="J139" s="21">
        <v>12.979418000000001</v>
      </c>
      <c r="K139" s="21">
        <f t="shared" si="28"/>
        <v>0.48949826902684124</v>
      </c>
      <c r="L139" s="21">
        <v>1.7117758000000001</v>
      </c>
      <c r="M139" s="15">
        <v>321174.09000000003</v>
      </c>
      <c r="N139" s="21">
        <f t="shared" si="29"/>
        <v>0.47732034223716574</v>
      </c>
      <c r="O139" s="21">
        <v>1.6379634999999999</v>
      </c>
      <c r="P139" s="15">
        <v>290692.90999999997</v>
      </c>
      <c r="Q139" s="21">
        <f t="shared" si="30"/>
        <v>0.43202002778965637</v>
      </c>
      <c r="R139" s="21">
        <v>5410.7173000000003</v>
      </c>
      <c r="S139" s="21">
        <f t="shared" si="27"/>
        <v>416.86902294078209</v>
      </c>
      <c r="T139" s="23">
        <v>4.0759999999999996</v>
      </c>
      <c r="U139" s="23">
        <v>8.6210000000000004</v>
      </c>
      <c r="V139" s="23">
        <v>13.7</v>
      </c>
      <c r="W139" s="24">
        <v>4.0759999999999996</v>
      </c>
      <c r="X139" s="24">
        <v>4.5449999999999999</v>
      </c>
      <c r="Y139" s="24">
        <v>5.0789999999999997</v>
      </c>
      <c r="Z139" s="23">
        <v>7.3049999999999997</v>
      </c>
      <c r="AA139" s="23">
        <v>0</v>
      </c>
      <c r="AB139" s="25">
        <v>6.3949999999999996</v>
      </c>
      <c r="AC139" s="25">
        <v>7.3049999999999997</v>
      </c>
      <c r="AD139" s="23">
        <v>1.631</v>
      </c>
      <c r="AE139" s="23">
        <v>6.3289999999999997</v>
      </c>
      <c r="AF139" s="23">
        <v>316.43299999999999</v>
      </c>
      <c r="AG139" s="23">
        <v>50</v>
      </c>
      <c r="AH139" s="41">
        <v>5</v>
      </c>
      <c r="AI139" s="14" t="s">
        <v>377</v>
      </c>
    </row>
    <row r="140" spans="1:35">
      <c r="A140" s="14" t="s">
        <v>350</v>
      </c>
      <c r="B140" s="16" t="s">
        <v>25</v>
      </c>
      <c r="C140" s="16" t="s">
        <v>187</v>
      </c>
      <c r="D140" s="26">
        <v>3</v>
      </c>
      <c r="E140" s="26">
        <v>7942</v>
      </c>
      <c r="F140" s="26">
        <v>216.65</v>
      </c>
      <c r="G140" s="17">
        <f t="shared" si="26"/>
        <v>0.12772893546086231</v>
      </c>
      <c r="H140" s="26">
        <v>884.87</v>
      </c>
      <c r="I140" s="26">
        <v>291969</v>
      </c>
      <c r="J140" s="17">
        <v>14.990845</v>
      </c>
      <c r="K140" s="17">
        <v>0.4191996148371942</v>
      </c>
      <c r="L140" s="17">
        <v>1.4960145</v>
      </c>
      <c r="M140" s="18">
        <v>238290.03</v>
      </c>
      <c r="N140" s="17">
        <v>0.81614839246632342</v>
      </c>
      <c r="O140" s="17">
        <v>1.4432114</v>
      </c>
      <c r="P140" s="18">
        <v>223890.11</v>
      </c>
      <c r="Q140" s="17">
        <v>0.76682836191513482</v>
      </c>
      <c r="R140" s="17">
        <v>5912.6352999999999</v>
      </c>
      <c r="S140" s="17">
        <f t="shared" si="27"/>
        <v>394.41641215021565</v>
      </c>
      <c r="T140" s="6">
        <v>4.0759999999999996</v>
      </c>
      <c r="U140" s="6">
        <v>8.6210000000000004</v>
      </c>
      <c r="V140" s="6">
        <v>13.7</v>
      </c>
      <c r="W140" s="7">
        <v>4.0759999999999996</v>
      </c>
      <c r="X140" s="7">
        <v>4.5449999999999999</v>
      </c>
      <c r="Y140" s="7">
        <v>5.0789999999999997</v>
      </c>
      <c r="Z140" s="6">
        <v>7.3049999999999997</v>
      </c>
      <c r="AA140" s="6">
        <v>0</v>
      </c>
      <c r="AB140" s="8">
        <v>6.3949999999999996</v>
      </c>
      <c r="AC140" s="8">
        <v>7.3049999999999997</v>
      </c>
      <c r="AD140" s="6">
        <v>1.631</v>
      </c>
      <c r="AE140" s="6">
        <v>6.3289999999999997</v>
      </c>
      <c r="AF140" s="6">
        <v>316.43299999999999</v>
      </c>
      <c r="AG140" s="6">
        <v>50</v>
      </c>
      <c r="AH140" s="14">
        <v>0</v>
      </c>
      <c r="AI140" s="14" t="s">
        <v>378</v>
      </c>
    </row>
    <row r="141" spans="1:35">
      <c r="A141" s="14" t="s">
        <v>351</v>
      </c>
      <c r="B141" s="16" t="s">
        <v>6</v>
      </c>
      <c r="C141" s="16" t="s">
        <v>182</v>
      </c>
      <c r="D141" s="26">
        <v>3</v>
      </c>
      <c r="E141" s="26">
        <v>7942</v>
      </c>
      <c r="F141" s="26">
        <v>216.65</v>
      </c>
      <c r="G141" s="17">
        <f t="shared" si="26"/>
        <v>0.12772893546086231</v>
      </c>
      <c r="H141" s="26">
        <v>884.87</v>
      </c>
      <c r="I141" s="26">
        <v>291969</v>
      </c>
      <c r="J141" s="17">
        <v>14.908201</v>
      </c>
      <c r="K141" s="17">
        <f t="shared" ref="K141:K157" si="31">J141/(H141*G141*0.3164)</f>
        <v>0.41688858213899704</v>
      </c>
      <c r="L141" s="17">
        <v>1.4787402999999999</v>
      </c>
      <c r="M141" s="18">
        <v>235619.3</v>
      </c>
      <c r="N141" s="17">
        <f t="shared" ref="N141:N157" si="32">M141/I141</f>
        <v>0.80700108573170437</v>
      </c>
      <c r="O141" s="17">
        <v>1.4187827</v>
      </c>
      <c r="P141" s="18">
        <v>221505.19</v>
      </c>
      <c r="Q141" s="17">
        <f t="shared" ref="Q141:Q157" si="33">P141/I141</f>
        <v>0.75865996047525597</v>
      </c>
      <c r="R141" s="17">
        <v>6029.2466000000004</v>
      </c>
      <c r="S141" s="17">
        <f t="shared" si="27"/>
        <v>404.42482630868744</v>
      </c>
      <c r="T141" s="6">
        <v>4.0759999999999996</v>
      </c>
      <c r="U141" s="6">
        <v>8.6210000000000004</v>
      </c>
      <c r="V141" s="6">
        <v>13.7</v>
      </c>
      <c r="W141" s="7">
        <v>4.0759999999999996</v>
      </c>
      <c r="X141" s="7">
        <v>4.5449999999999999</v>
      </c>
      <c r="Y141" s="7">
        <v>5.0789999999999997</v>
      </c>
      <c r="Z141" s="6">
        <v>7.3049999999999997</v>
      </c>
      <c r="AA141" s="6">
        <v>0</v>
      </c>
      <c r="AB141" s="8">
        <v>6.3949999999999996</v>
      </c>
      <c r="AC141" s="8">
        <v>7.3049999999999997</v>
      </c>
      <c r="AD141" s="6">
        <v>1.631</v>
      </c>
      <c r="AE141" s="6">
        <v>6.3289999999999997</v>
      </c>
      <c r="AF141" s="6">
        <v>316.43299999999999</v>
      </c>
      <c r="AG141" s="6">
        <v>50</v>
      </c>
      <c r="AH141" s="14">
        <v>0.5</v>
      </c>
      <c r="AI141" s="14" t="s">
        <v>378</v>
      </c>
    </row>
    <row r="142" spans="1:35">
      <c r="A142" s="14" t="s">
        <v>352</v>
      </c>
      <c r="B142" s="16">
        <v>3</v>
      </c>
      <c r="C142" s="16" t="s">
        <v>183</v>
      </c>
      <c r="D142" s="26">
        <v>3</v>
      </c>
      <c r="E142" s="26">
        <v>7942</v>
      </c>
      <c r="F142" s="26">
        <v>216.65</v>
      </c>
      <c r="G142" s="17">
        <v>0.12772893546086231</v>
      </c>
      <c r="H142" s="26">
        <v>884.87</v>
      </c>
      <c r="I142" s="26">
        <v>291969</v>
      </c>
      <c r="J142" s="17">
        <v>14.759028000000001</v>
      </c>
      <c r="K142" s="17">
        <f t="shared" si="31"/>
        <v>0.41271715189980052</v>
      </c>
      <c r="L142" s="17">
        <v>1.456305</v>
      </c>
      <c r="M142" s="18">
        <v>234176.31</v>
      </c>
      <c r="N142" s="17">
        <f t="shared" si="32"/>
        <v>0.80205881446317928</v>
      </c>
      <c r="O142" s="17">
        <v>1.4118078999999999</v>
      </c>
      <c r="P142" s="18">
        <v>220584.08</v>
      </c>
      <c r="Q142" s="17">
        <f t="shared" si="33"/>
        <v>0.75550513924423479</v>
      </c>
      <c r="R142" s="17">
        <v>6154.6977999999999</v>
      </c>
      <c r="S142" s="17">
        <f t="shared" si="27"/>
        <v>417.01240759215307</v>
      </c>
      <c r="T142" s="6">
        <v>4.0759999999999996</v>
      </c>
      <c r="U142" s="6">
        <v>8.6210000000000004</v>
      </c>
      <c r="V142" s="6">
        <v>13.7</v>
      </c>
      <c r="W142" s="7">
        <v>4.0759999999999996</v>
      </c>
      <c r="X142" s="7">
        <v>4.5449999999999999</v>
      </c>
      <c r="Y142" s="7">
        <v>5.0789999999999997</v>
      </c>
      <c r="Z142" s="6">
        <v>7.3049999999999997</v>
      </c>
      <c r="AA142" s="6">
        <v>0</v>
      </c>
      <c r="AB142" s="8">
        <v>6.3949999999999996</v>
      </c>
      <c r="AC142" s="8">
        <v>7.3049999999999997</v>
      </c>
      <c r="AD142" s="6">
        <v>1.631</v>
      </c>
      <c r="AE142" s="6">
        <v>6.3289999999999997</v>
      </c>
      <c r="AF142" s="6">
        <v>316.43299999999999</v>
      </c>
      <c r="AG142" s="6">
        <v>50</v>
      </c>
      <c r="AH142" s="14">
        <v>1</v>
      </c>
      <c r="AI142" s="14" t="s">
        <v>378</v>
      </c>
    </row>
    <row r="143" spans="1:35">
      <c r="A143" s="14" t="s">
        <v>353</v>
      </c>
      <c r="B143" s="16" t="s">
        <v>10</v>
      </c>
      <c r="C143" s="16" t="s">
        <v>184</v>
      </c>
      <c r="D143" s="26">
        <v>3</v>
      </c>
      <c r="E143" s="26">
        <v>7942</v>
      </c>
      <c r="F143" s="26">
        <v>216.65</v>
      </c>
      <c r="G143" s="17">
        <f t="shared" ref="G143:G157" si="34">(E143/F143)/287</f>
        <v>0.12772893546086231</v>
      </c>
      <c r="H143" s="26">
        <v>884.87</v>
      </c>
      <c r="I143" s="26">
        <v>291969</v>
      </c>
      <c r="J143" s="17">
        <v>14.665703000000001</v>
      </c>
      <c r="K143" s="17">
        <f t="shared" si="31"/>
        <v>0.41010743883461431</v>
      </c>
      <c r="L143" s="17">
        <v>1.2721765</v>
      </c>
      <c r="M143" s="18">
        <v>212521.53</v>
      </c>
      <c r="N143" s="17">
        <f t="shared" si="32"/>
        <v>0.72789073497528844</v>
      </c>
      <c r="O143" s="17">
        <v>1.2625084</v>
      </c>
      <c r="P143" s="18">
        <v>200543.94</v>
      </c>
      <c r="Q143" s="17">
        <f t="shared" si="33"/>
        <v>0.68686723590518173</v>
      </c>
      <c r="R143" s="17">
        <v>6497.8589000000002</v>
      </c>
      <c r="S143" s="17">
        <f t="shared" si="27"/>
        <v>443.06494547175816</v>
      </c>
      <c r="T143" s="6">
        <v>4.0759999999999996</v>
      </c>
      <c r="U143" s="6">
        <v>8.6210000000000004</v>
      </c>
      <c r="V143" s="6">
        <v>13.7</v>
      </c>
      <c r="W143" s="7">
        <v>4.0759999999999996</v>
      </c>
      <c r="X143" s="7">
        <v>4.5449999999999999</v>
      </c>
      <c r="Y143" s="7">
        <v>5.0789999999999997</v>
      </c>
      <c r="Z143" s="6">
        <v>7.3049999999999997</v>
      </c>
      <c r="AA143" s="6">
        <v>0</v>
      </c>
      <c r="AB143" s="8">
        <v>6.3949999999999996</v>
      </c>
      <c r="AC143" s="8">
        <v>7.3049999999999997</v>
      </c>
      <c r="AD143" s="6">
        <v>1.631</v>
      </c>
      <c r="AE143" s="6">
        <v>6.3289999999999997</v>
      </c>
      <c r="AF143" s="6">
        <v>316.43299999999999</v>
      </c>
      <c r="AG143" s="6">
        <v>50</v>
      </c>
      <c r="AH143" s="14">
        <v>1.5</v>
      </c>
      <c r="AI143" s="14" t="s">
        <v>378</v>
      </c>
    </row>
    <row r="144" spans="1:35">
      <c r="A144" s="14" t="s">
        <v>354</v>
      </c>
      <c r="B144" s="16" t="s">
        <v>11</v>
      </c>
      <c r="C144" s="16" t="s">
        <v>185</v>
      </c>
      <c r="D144" s="26">
        <v>3</v>
      </c>
      <c r="E144" s="26">
        <v>7942</v>
      </c>
      <c r="F144" s="26">
        <v>216.65</v>
      </c>
      <c r="G144" s="17">
        <f t="shared" si="34"/>
        <v>0.12772893546086231</v>
      </c>
      <c r="H144" s="26">
        <v>884.87</v>
      </c>
      <c r="I144" s="26">
        <v>291969</v>
      </c>
      <c r="J144" s="17">
        <v>14.457378</v>
      </c>
      <c r="K144" s="17">
        <f t="shared" si="31"/>
        <v>0.40428189932960584</v>
      </c>
      <c r="L144" s="17">
        <v>1.2270209000000001</v>
      </c>
      <c r="M144" s="18">
        <v>207817.52</v>
      </c>
      <c r="N144" s="17">
        <f t="shared" si="32"/>
        <v>0.71177940123780259</v>
      </c>
      <c r="O144" s="17">
        <v>1.2295004</v>
      </c>
      <c r="P144" s="18">
        <v>195951.52</v>
      </c>
      <c r="Q144" s="17">
        <f t="shared" si="33"/>
        <v>0.67113810027776921</v>
      </c>
      <c r="R144" s="17">
        <v>6630.8563999999997</v>
      </c>
      <c r="S144" s="17">
        <f t="shared" si="27"/>
        <v>458.64861526066483</v>
      </c>
      <c r="T144" s="6">
        <v>4.0759999999999996</v>
      </c>
      <c r="U144" s="6">
        <v>8.6210000000000004</v>
      </c>
      <c r="V144" s="6">
        <v>13.7</v>
      </c>
      <c r="W144" s="7">
        <v>4.0759999999999996</v>
      </c>
      <c r="X144" s="7">
        <v>4.5449999999999999</v>
      </c>
      <c r="Y144" s="7">
        <v>5.0789999999999997</v>
      </c>
      <c r="Z144" s="6">
        <v>7.3049999999999997</v>
      </c>
      <c r="AA144" s="6">
        <v>0</v>
      </c>
      <c r="AB144" s="8">
        <v>6.3949999999999996</v>
      </c>
      <c r="AC144" s="8">
        <v>7.3049999999999997</v>
      </c>
      <c r="AD144" s="6">
        <v>1.631</v>
      </c>
      <c r="AE144" s="6">
        <v>6.3289999999999997</v>
      </c>
      <c r="AF144" s="6">
        <v>316.43299999999999</v>
      </c>
      <c r="AG144" s="6">
        <v>50</v>
      </c>
      <c r="AH144" s="14">
        <v>2</v>
      </c>
      <c r="AI144" s="14" t="s">
        <v>378</v>
      </c>
    </row>
    <row r="145" spans="1:35">
      <c r="A145" s="14" t="s">
        <v>355</v>
      </c>
      <c r="B145" s="16" t="s">
        <v>12</v>
      </c>
      <c r="C145" s="16" t="s">
        <v>186</v>
      </c>
      <c r="D145" s="26">
        <v>3</v>
      </c>
      <c r="E145" s="26">
        <v>7942</v>
      </c>
      <c r="F145" s="26">
        <v>216.65</v>
      </c>
      <c r="G145" s="17">
        <f t="shared" si="34"/>
        <v>0.12772893546086231</v>
      </c>
      <c r="H145" s="26">
        <v>884.87</v>
      </c>
      <c r="I145" s="26">
        <v>291969</v>
      </c>
      <c r="J145" s="17">
        <v>14.28546</v>
      </c>
      <c r="K145" s="17">
        <f t="shared" si="31"/>
        <v>0.39947443454802878</v>
      </c>
      <c r="L145" s="17">
        <v>1.2380248</v>
      </c>
      <c r="M145" s="18">
        <v>204083.91</v>
      </c>
      <c r="N145" s="17">
        <f t="shared" si="32"/>
        <v>0.69899170802379706</v>
      </c>
      <c r="O145" s="17">
        <v>1.1914169999999999</v>
      </c>
      <c r="P145" s="18">
        <v>191628.19</v>
      </c>
      <c r="Q145" s="17">
        <f t="shared" si="33"/>
        <v>0.65633060359147721</v>
      </c>
      <c r="R145" s="17">
        <v>6769.7075000000004</v>
      </c>
      <c r="S145" s="17">
        <f t="shared" si="27"/>
        <v>473.88796020569168</v>
      </c>
      <c r="T145" s="6">
        <v>4.0759999999999996</v>
      </c>
      <c r="U145" s="6">
        <v>8.6210000000000004</v>
      </c>
      <c r="V145" s="6">
        <v>13.7</v>
      </c>
      <c r="W145" s="7">
        <v>4.0759999999999996</v>
      </c>
      <c r="X145" s="7">
        <v>4.5449999999999999</v>
      </c>
      <c r="Y145" s="7">
        <v>5.0789999999999997</v>
      </c>
      <c r="Z145" s="6">
        <v>7.3049999999999997</v>
      </c>
      <c r="AA145" s="6">
        <v>0</v>
      </c>
      <c r="AB145" s="8">
        <v>6.3949999999999996</v>
      </c>
      <c r="AC145" s="8">
        <v>7.3049999999999997</v>
      </c>
      <c r="AD145" s="6">
        <v>1.631</v>
      </c>
      <c r="AE145" s="6">
        <v>6.3289999999999997</v>
      </c>
      <c r="AF145" s="6">
        <v>316.43299999999999</v>
      </c>
      <c r="AG145" s="6">
        <v>50</v>
      </c>
      <c r="AH145" s="14">
        <v>2.5</v>
      </c>
      <c r="AI145" s="14" t="s">
        <v>378</v>
      </c>
    </row>
    <row r="146" spans="1:35" s="45" customFormat="1">
      <c r="A146" s="14" t="s">
        <v>356</v>
      </c>
      <c r="B146" s="27">
        <v>7</v>
      </c>
      <c r="C146" s="27" t="s">
        <v>199</v>
      </c>
      <c r="D146" s="26">
        <v>3</v>
      </c>
      <c r="E146" s="26">
        <v>7942</v>
      </c>
      <c r="F146" s="26">
        <v>216.65</v>
      </c>
      <c r="G146" s="17">
        <f t="shared" si="34"/>
        <v>0.12772893546086231</v>
      </c>
      <c r="H146" s="26">
        <v>884.87</v>
      </c>
      <c r="I146" s="26">
        <v>291969</v>
      </c>
      <c r="J146" s="54">
        <v>14.122790999999999</v>
      </c>
      <c r="K146" s="54">
        <f t="shared" si="31"/>
        <v>0.39492560610333788</v>
      </c>
      <c r="L146" s="54">
        <v>1.1825927000000001</v>
      </c>
      <c r="M146" s="55">
        <v>192268.16</v>
      </c>
      <c r="N146" s="54">
        <f t="shared" si="32"/>
        <v>0.65852251437652631</v>
      </c>
      <c r="O146" s="54">
        <v>1.2326226</v>
      </c>
      <c r="P146" s="55">
        <v>186891.3</v>
      </c>
      <c r="Q146" s="54">
        <f t="shared" si="33"/>
        <v>0.64010665515859555</v>
      </c>
      <c r="R146" s="54">
        <v>6929.7597999999998</v>
      </c>
      <c r="S146" s="17">
        <f t="shared" si="27"/>
        <v>490.67920073305623</v>
      </c>
      <c r="T146" s="6">
        <v>4.0759999999999996</v>
      </c>
      <c r="U146" s="6">
        <v>8.6210000000000004</v>
      </c>
      <c r="V146" s="6">
        <v>13.7</v>
      </c>
      <c r="W146" s="7">
        <v>4.0759999999999996</v>
      </c>
      <c r="X146" s="7">
        <v>4.5449999999999999</v>
      </c>
      <c r="Y146" s="7">
        <v>5.0789999999999997</v>
      </c>
      <c r="Z146" s="6">
        <v>7.3049999999999997</v>
      </c>
      <c r="AA146" s="6">
        <v>0</v>
      </c>
      <c r="AB146" s="8">
        <v>6.3949999999999996</v>
      </c>
      <c r="AC146" s="8">
        <v>7.3049999999999997</v>
      </c>
      <c r="AD146" s="6">
        <v>1.631</v>
      </c>
      <c r="AE146" s="6">
        <v>6.3289999999999997</v>
      </c>
      <c r="AF146" s="6">
        <v>316.43299999999999</v>
      </c>
      <c r="AG146" s="6">
        <v>50</v>
      </c>
      <c r="AH146" s="44">
        <v>3</v>
      </c>
      <c r="AI146" s="14" t="s">
        <v>378</v>
      </c>
    </row>
    <row r="147" spans="1:35" s="45" customFormat="1">
      <c r="A147" s="14" t="s">
        <v>357</v>
      </c>
      <c r="B147" s="27">
        <v>8</v>
      </c>
      <c r="C147" s="16" t="s">
        <v>200</v>
      </c>
      <c r="D147" s="26">
        <v>3</v>
      </c>
      <c r="E147" s="26">
        <v>7942</v>
      </c>
      <c r="F147" s="26">
        <v>216.65</v>
      </c>
      <c r="G147" s="17">
        <f t="shared" si="34"/>
        <v>0.12772893546086231</v>
      </c>
      <c r="H147" s="26">
        <v>884.87</v>
      </c>
      <c r="I147" s="26">
        <v>291969</v>
      </c>
      <c r="J147" s="54">
        <v>13.723248</v>
      </c>
      <c r="K147" s="54">
        <f t="shared" si="31"/>
        <v>0.3837529022490257</v>
      </c>
      <c r="L147" s="54">
        <v>1.1446331999999999</v>
      </c>
      <c r="M147" s="55">
        <v>185876.61</v>
      </c>
      <c r="N147" s="54">
        <f t="shared" si="32"/>
        <v>0.63663132044840376</v>
      </c>
      <c r="O147" s="54">
        <v>1.1861176</v>
      </c>
      <c r="P147" s="55">
        <v>179240.56</v>
      </c>
      <c r="Q147" s="54">
        <f t="shared" si="33"/>
        <v>0.61390270884922715</v>
      </c>
      <c r="R147" s="54">
        <v>7234.6436000000003</v>
      </c>
      <c r="S147" s="17">
        <f t="shared" si="27"/>
        <v>527.18158266905914</v>
      </c>
      <c r="T147" s="6">
        <v>4.0759999999999996</v>
      </c>
      <c r="U147" s="6">
        <v>8.6210000000000004</v>
      </c>
      <c r="V147" s="6">
        <v>13.7</v>
      </c>
      <c r="W147" s="7">
        <v>4.0759999999999996</v>
      </c>
      <c r="X147" s="7">
        <v>4.5449999999999999</v>
      </c>
      <c r="Y147" s="7">
        <v>5.0789999999999997</v>
      </c>
      <c r="Z147" s="6">
        <v>7.3049999999999997</v>
      </c>
      <c r="AA147" s="6">
        <v>0</v>
      </c>
      <c r="AB147" s="8">
        <v>6.3949999999999996</v>
      </c>
      <c r="AC147" s="8">
        <v>7.3049999999999997</v>
      </c>
      <c r="AD147" s="6">
        <v>1.631</v>
      </c>
      <c r="AE147" s="6">
        <v>6.3289999999999997</v>
      </c>
      <c r="AF147" s="6">
        <v>316.43299999999999</v>
      </c>
      <c r="AG147" s="6">
        <v>50</v>
      </c>
      <c r="AH147" s="44">
        <v>4</v>
      </c>
      <c r="AI147" s="14" t="s">
        <v>378</v>
      </c>
    </row>
    <row r="148" spans="1:35">
      <c r="A148" s="14" t="s">
        <v>358</v>
      </c>
      <c r="B148" s="27">
        <v>9</v>
      </c>
      <c r="C148" s="16" t="s">
        <v>201</v>
      </c>
      <c r="D148" s="26">
        <v>3</v>
      </c>
      <c r="E148" s="26">
        <v>7942</v>
      </c>
      <c r="F148" s="26">
        <v>216.65</v>
      </c>
      <c r="G148" s="17">
        <f t="shared" si="34"/>
        <v>0.12772893546086231</v>
      </c>
      <c r="H148" s="26">
        <v>884.87</v>
      </c>
      <c r="I148" s="26">
        <v>291969</v>
      </c>
      <c r="J148" s="54">
        <v>13.234508999999999</v>
      </c>
      <c r="K148" s="54">
        <f t="shared" si="31"/>
        <v>0.37008594748057094</v>
      </c>
      <c r="L148" s="54">
        <v>1.0850921</v>
      </c>
      <c r="M148" s="55">
        <v>175817.2</v>
      </c>
      <c r="N148" s="54">
        <f t="shared" si="32"/>
        <v>0.60217762844685574</v>
      </c>
      <c r="O148" s="54">
        <v>1.1410940999999999</v>
      </c>
      <c r="P148" s="55">
        <v>171540.52</v>
      </c>
      <c r="Q148" s="54">
        <f t="shared" si="33"/>
        <v>0.58752990899718804</v>
      </c>
      <c r="R148" s="54">
        <v>7605.9540999999999</v>
      </c>
      <c r="S148" s="17">
        <f t="shared" si="27"/>
        <v>574.70617912610135</v>
      </c>
      <c r="T148" s="6">
        <v>4.0759999999999996</v>
      </c>
      <c r="U148" s="6">
        <v>8.6210000000000004</v>
      </c>
      <c r="V148" s="6">
        <v>13.7</v>
      </c>
      <c r="W148" s="7">
        <v>4.0759999999999996</v>
      </c>
      <c r="X148" s="7">
        <v>4.5449999999999999</v>
      </c>
      <c r="Y148" s="7">
        <v>5.0789999999999997</v>
      </c>
      <c r="Z148" s="6">
        <v>7.3049999999999997</v>
      </c>
      <c r="AA148" s="6">
        <v>0</v>
      </c>
      <c r="AB148" s="8">
        <v>6.3949999999999996</v>
      </c>
      <c r="AC148" s="8">
        <v>7.3049999999999997</v>
      </c>
      <c r="AD148" s="6">
        <v>1.631</v>
      </c>
      <c r="AE148" s="6">
        <v>6.3289999999999997</v>
      </c>
      <c r="AF148" s="6">
        <v>316.43299999999999</v>
      </c>
      <c r="AG148" s="6">
        <v>50</v>
      </c>
      <c r="AH148" s="14">
        <v>5</v>
      </c>
      <c r="AI148" s="14" t="s">
        <v>378</v>
      </c>
    </row>
    <row r="149" spans="1:35">
      <c r="A149" s="14" t="s">
        <v>359</v>
      </c>
      <c r="B149" s="51" t="s">
        <v>25</v>
      </c>
      <c r="C149" s="51" t="s">
        <v>202</v>
      </c>
      <c r="D149" s="47">
        <v>6.5</v>
      </c>
      <c r="E149" s="52">
        <v>1690</v>
      </c>
      <c r="F149" s="52">
        <v>224.23400000000001</v>
      </c>
      <c r="G149" s="53">
        <f t="shared" si="34"/>
        <v>2.6260521340029961E-2</v>
      </c>
      <c r="H149" s="53">
        <v>1950.4852000000001</v>
      </c>
      <c r="I149" s="28">
        <v>4411630</v>
      </c>
      <c r="J149" s="54">
        <v>13.720579000000001</v>
      </c>
      <c r="K149" s="53">
        <f t="shared" si="31"/>
        <v>0.84662280155842207</v>
      </c>
      <c r="L149" s="54">
        <v>3.5591602</v>
      </c>
      <c r="M149" s="55">
        <v>2969139</v>
      </c>
      <c r="N149" s="54">
        <f t="shared" si="32"/>
        <v>0.67302538970856574</v>
      </c>
      <c r="O149" s="54">
        <v>3.3832407</v>
      </c>
      <c r="P149" s="55">
        <v>2633355.7999999998</v>
      </c>
      <c r="Q149" s="54">
        <f t="shared" si="33"/>
        <v>0.59691220705272197</v>
      </c>
      <c r="R149" s="54">
        <v>2713.0383000000002</v>
      </c>
      <c r="S149" s="53">
        <f t="shared" si="27"/>
        <v>197.734971680131</v>
      </c>
      <c r="T149" s="6">
        <v>4.0759999999999996</v>
      </c>
      <c r="U149" s="6">
        <v>8.6210000000000004</v>
      </c>
      <c r="V149" s="6">
        <v>13.7</v>
      </c>
      <c r="W149" s="7">
        <v>4.0759999999999996</v>
      </c>
      <c r="X149" s="7">
        <v>4.5449999999999999</v>
      </c>
      <c r="Y149" s="7">
        <v>5.0789999999999997</v>
      </c>
      <c r="Z149" s="6">
        <v>7.3049999999999997</v>
      </c>
      <c r="AA149" s="6">
        <v>0</v>
      </c>
      <c r="AB149" s="8">
        <v>6.3949999999999996</v>
      </c>
      <c r="AC149" s="8">
        <v>7.3049999999999997</v>
      </c>
      <c r="AD149" s="6">
        <v>1.631</v>
      </c>
      <c r="AE149" s="6">
        <v>6.3289999999999997</v>
      </c>
      <c r="AF149" s="6">
        <v>316.43299999999999</v>
      </c>
      <c r="AG149" s="6">
        <v>50</v>
      </c>
      <c r="AH149" s="14">
        <v>0</v>
      </c>
      <c r="AI149" s="14" t="s">
        <v>379</v>
      </c>
    </row>
    <row r="150" spans="1:35">
      <c r="A150" s="14" t="s">
        <v>360</v>
      </c>
      <c r="B150" s="51" t="s">
        <v>370</v>
      </c>
      <c r="C150" s="51" t="s">
        <v>203</v>
      </c>
      <c r="D150" s="47">
        <v>6.5</v>
      </c>
      <c r="E150" s="52">
        <v>1690</v>
      </c>
      <c r="F150" s="52">
        <v>224.23400000000001</v>
      </c>
      <c r="G150" s="53">
        <f t="shared" si="34"/>
        <v>2.6260521340029961E-2</v>
      </c>
      <c r="H150" s="53">
        <v>1950.4852000000001</v>
      </c>
      <c r="I150" s="28">
        <v>4411630</v>
      </c>
      <c r="J150" s="53">
        <v>13.692166</v>
      </c>
      <c r="K150" s="53">
        <f t="shared" si="31"/>
        <v>0.84486958883608143</v>
      </c>
      <c r="L150" s="53">
        <v>3.5383901999999998</v>
      </c>
      <c r="M150" s="56">
        <v>2927021.5</v>
      </c>
      <c r="N150" s="53">
        <f t="shared" si="32"/>
        <v>0.6634784648757942</v>
      </c>
      <c r="O150" s="53">
        <v>3.3479822000000001</v>
      </c>
      <c r="P150" s="56">
        <v>2561210.5</v>
      </c>
      <c r="Q150" s="53">
        <f t="shared" si="33"/>
        <v>0.58055877306120418</v>
      </c>
      <c r="R150" s="53">
        <v>2656.1985</v>
      </c>
      <c r="S150" s="53">
        <f t="shared" si="27"/>
        <v>193.99403279218203</v>
      </c>
      <c r="T150" s="6">
        <v>4.0759999999999996</v>
      </c>
      <c r="U150" s="6">
        <v>8.6210000000000004</v>
      </c>
      <c r="V150" s="6">
        <v>13.7</v>
      </c>
      <c r="W150" s="7">
        <v>4.0759999999999996</v>
      </c>
      <c r="X150" s="7">
        <v>4.5449999999999999</v>
      </c>
      <c r="Y150" s="7">
        <v>5.0789999999999997</v>
      </c>
      <c r="Z150" s="6">
        <v>7.3049999999999997</v>
      </c>
      <c r="AA150" s="6">
        <v>0</v>
      </c>
      <c r="AB150" s="8">
        <v>6.3949999999999996</v>
      </c>
      <c r="AC150" s="8">
        <v>7.3049999999999997</v>
      </c>
      <c r="AD150" s="6">
        <v>1.631</v>
      </c>
      <c r="AE150" s="6">
        <v>6.3289999999999997</v>
      </c>
      <c r="AF150" s="6">
        <v>316.43299999999999</v>
      </c>
      <c r="AG150" s="6">
        <v>50</v>
      </c>
      <c r="AH150" s="14">
        <v>0.5</v>
      </c>
      <c r="AI150" s="14" t="s">
        <v>379</v>
      </c>
    </row>
    <row r="151" spans="1:35">
      <c r="A151" s="14" t="s">
        <v>361</v>
      </c>
      <c r="B151" s="51" t="s">
        <v>371</v>
      </c>
      <c r="C151" s="51" t="s">
        <v>204</v>
      </c>
      <c r="D151" s="47">
        <v>6.5</v>
      </c>
      <c r="E151" s="52">
        <v>1690</v>
      </c>
      <c r="F151" s="52">
        <v>224.23400000000001</v>
      </c>
      <c r="G151" s="53">
        <f t="shared" si="34"/>
        <v>2.6260521340029961E-2</v>
      </c>
      <c r="H151" s="53">
        <v>1950.4852000000001</v>
      </c>
      <c r="I151" s="28">
        <v>4411630</v>
      </c>
      <c r="J151" s="53">
        <v>13.536118</v>
      </c>
      <c r="K151" s="53">
        <f t="shared" si="31"/>
        <v>0.83524070984069876</v>
      </c>
      <c r="L151" s="53">
        <v>3.4567225000000001</v>
      </c>
      <c r="M151" s="56">
        <v>2745524.3</v>
      </c>
      <c r="N151" s="53">
        <f t="shared" si="32"/>
        <v>0.62233784338215126</v>
      </c>
      <c r="O151" s="53">
        <v>3.2725556</v>
      </c>
      <c r="P151" s="56">
        <v>2386843</v>
      </c>
      <c r="Q151" s="53">
        <f t="shared" si="33"/>
        <v>0.54103426624626272</v>
      </c>
      <c r="R151" s="53">
        <v>2750.7175000000002</v>
      </c>
      <c r="S151" s="53">
        <f t="shared" si="27"/>
        <v>203.21317382132753</v>
      </c>
      <c r="T151" s="6">
        <v>4.0759999999999996</v>
      </c>
      <c r="U151" s="6">
        <v>8.6210000000000004</v>
      </c>
      <c r="V151" s="6">
        <v>13.7</v>
      </c>
      <c r="W151" s="7">
        <v>4.0759999999999996</v>
      </c>
      <c r="X151" s="7">
        <v>4.5449999999999999</v>
      </c>
      <c r="Y151" s="7">
        <v>5.0789999999999997</v>
      </c>
      <c r="Z151" s="6">
        <v>7.3049999999999997</v>
      </c>
      <c r="AA151" s="6">
        <v>0</v>
      </c>
      <c r="AB151" s="8">
        <v>6.3949999999999996</v>
      </c>
      <c r="AC151" s="8">
        <v>7.3049999999999997</v>
      </c>
      <c r="AD151" s="6">
        <v>1.631</v>
      </c>
      <c r="AE151" s="6">
        <v>6.3289999999999997</v>
      </c>
      <c r="AF151" s="6">
        <v>316.43299999999999</v>
      </c>
      <c r="AG151" s="6">
        <v>50</v>
      </c>
      <c r="AH151" s="14">
        <v>1</v>
      </c>
      <c r="AI151" s="14" t="s">
        <v>379</v>
      </c>
    </row>
    <row r="152" spans="1:35">
      <c r="A152" s="14" t="s">
        <v>362</v>
      </c>
      <c r="B152" s="51" t="s">
        <v>372</v>
      </c>
      <c r="C152" s="51" t="s">
        <v>205</v>
      </c>
      <c r="D152" s="47">
        <v>6.5</v>
      </c>
      <c r="E152" s="52">
        <v>1690</v>
      </c>
      <c r="F152" s="52">
        <v>224.23400000000001</v>
      </c>
      <c r="G152" s="53">
        <f t="shared" si="34"/>
        <v>2.6260521340029961E-2</v>
      </c>
      <c r="H152" s="53">
        <v>1950.4852000000001</v>
      </c>
      <c r="I152" s="28">
        <v>4411630</v>
      </c>
      <c r="J152" s="53">
        <v>13.331298</v>
      </c>
      <c r="K152" s="53">
        <f t="shared" si="31"/>
        <v>0.82260237422707816</v>
      </c>
      <c r="L152" s="53">
        <v>3.3576972</v>
      </c>
      <c r="M152" s="56">
        <v>2556528.5</v>
      </c>
      <c r="N152" s="53">
        <f t="shared" si="32"/>
        <v>0.57949748732327966</v>
      </c>
      <c r="O152" s="53">
        <v>3.1738822</v>
      </c>
      <c r="P152" s="56">
        <v>2218666.5</v>
      </c>
      <c r="Q152" s="53">
        <f t="shared" si="33"/>
        <v>0.50291309561318609</v>
      </c>
      <c r="R152" s="53">
        <v>2848.2649000000001</v>
      </c>
      <c r="S152" s="53">
        <f t="shared" si="27"/>
        <v>213.65248155130882</v>
      </c>
      <c r="T152" s="6">
        <v>4.0759999999999996</v>
      </c>
      <c r="U152" s="6">
        <v>8.6210000000000004</v>
      </c>
      <c r="V152" s="6">
        <v>13.7</v>
      </c>
      <c r="W152" s="7">
        <v>4.0759999999999996</v>
      </c>
      <c r="X152" s="7">
        <v>4.5449999999999999</v>
      </c>
      <c r="Y152" s="7">
        <v>5.0789999999999997</v>
      </c>
      <c r="Z152" s="6">
        <v>7.3049999999999997</v>
      </c>
      <c r="AA152" s="6">
        <v>0</v>
      </c>
      <c r="AB152" s="8">
        <v>6.3949999999999996</v>
      </c>
      <c r="AC152" s="8">
        <v>7.3049999999999997</v>
      </c>
      <c r="AD152" s="6">
        <v>1.631</v>
      </c>
      <c r="AE152" s="6">
        <v>6.3289999999999997</v>
      </c>
      <c r="AF152" s="6">
        <v>316.43299999999999</v>
      </c>
      <c r="AG152" s="6">
        <v>50</v>
      </c>
      <c r="AH152" s="14">
        <v>1.5</v>
      </c>
      <c r="AI152" s="14" t="s">
        <v>379</v>
      </c>
    </row>
    <row r="153" spans="1:35">
      <c r="A153" s="14" t="s">
        <v>363</v>
      </c>
      <c r="B153" s="51" t="s">
        <v>373</v>
      </c>
      <c r="C153" s="51" t="s">
        <v>206</v>
      </c>
      <c r="D153" s="47">
        <v>6.5</v>
      </c>
      <c r="E153" s="52">
        <v>1690</v>
      </c>
      <c r="F153" s="52">
        <v>224.23400000000001</v>
      </c>
      <c r="G153" s="53">
        <f t="shared" si="34"/>
        <v>2.6260521340029961E-2</v>
      </c>
      <c r="H153" s="53">
        <v>1950.4852000000001</v>
      </c>
      <c r="I153" s="28">
        <v>4411630</v>
      </c>
      <c r="J153" s="53">
        <v>13.105245999999999</v>
      </c>
      <c r="K153" s="53">
        <f t="shared" si="31"/>
        <v>0.80865392660413993</v>
      </c>
      <c r="L153" s="53">
        <v>3.2346686999999998</v>
      </c>
      <c r="M153" s="56">
        <v>2356029.2999999998</v>
      </c>
      <c r="N153" s="53">
        <f t="shared" si="32"/>
        <v>0.5340496143148904</v>
      </c>
      <c r="O153" s="53">
        <v>3.0958055999999998</v>
      </c>
      <c r="P153" s="56">
        <v>2042666.8</v>
      </c>
      <c r="Q153" s="53">
        <f t="shared" si="33"/>
        <v>0.46301861216829154</v>
      </c>
      <c r="R153" s="53">
        <v>2954.1855</v>
      </c>
      <c r="S153" s="53">
        <f t="shared" si="27"/>
        <v>225.4200722367211</v>
      </c>
      <c r="T153" s="6">
        <v>4.0759999999999996</v>
      </c>
      <c r="U153" s="6">
        <v>8.6210000000000004</v>
      </c>
      <c r="V153" s="6">
        <v>13.7</v>
      </c>
      <c r="W153" s="7">
        <v>4.0759999999999996</v>
      </c>
      <c r="X153" s="7">
        <v>4.5449999999999999</v>
      </c>
      <c r="Y153" s="7">
        <v>5.0789999999999997</v>
      </c>
      <c r="Z153" s="6">
        <v>7.3049999999999997</v>
      </c>
      <c r="AA153" s="6">
        <v>0</v>
      </c>
      <c r="AB153" s="8">
        <v>6.3949999999999996</v>
      </c>
      <c r="AC153" s="8">
        <v>7.3049999999999997</v>
      </c>
      <c r="AD153" s="6">
        <v>1.631</v>
      </c>
      <c r="AE153" s="6">
        <v>6.3289999999999997</v>
      </c>
      <c r="AF153" s="6">
        <v>316.43299999999999</v>
      </c>
      <c r="AG153" s="6">
        <v>50</v>
      </c>
      <c r="AH153" s="14">
        <v>2</v>
      </c>
      <c r="AI153" s="14" t="s">
        <v>379</v>
      </c>
    </row>
    <row r="154" spans="1:35">
      <c r="A154" s="14" t="s">
        <v>364</v>
      </c>
      <c r="B154" s="51" t="s">
        <v>374</v>
      </c>
      <c r="C154" s="51" t="s">
        <v>207</v>
      </c>
      <c r="D154" s="47">
        <v>6.5</v>
      </c>
      <c r="E154" s="52">
        <v>1690</v>
      </c>
      <c r="F154" s="52">
        <v>224.23400000000001</v>
      </c>
      <c r="G154" s="53">
        <f t="shared" si="34"/>
        <v>2.6260521340029961E-2</v>
      </c>
      <c r="H154" s="53">
        <v>1950.4852000000001</v>
      </c>
      <c r="I154" s="28">
        <v>4411630</v>
      </c>
      <c r="J154" s="53">
        <v>12.828044</v>
      </c>
      <c r="K154" s="53">
        <f t="shared" si="31"/>
        <v>0.79154928883064679</v>
      </c>
      <c r="L154" s="53">
        <v>3.1142184999999998</v>
      </c>
      <c r="M154" s="56">
        <v>2113582.2999999998</v>
      </c>
      <c r="N154" s="53">
        <f t="shared" si="32"/>
        <v>0.47909328298157366</v>
      </c>
      <c r="O154" s="53">
        <v>2.9848615999999999</v>
      </c>
      <c r="P154" s="56">
        <v>1823009.5</v>
      </c>
      <c r="Q154" s="53">
        <f t="shared" si="33"/>
        <v>0.41322810389810571</v>
      </c>
      <c r="R154" s="53">
        <v>3073.8292999999999</v>
      </c>
      <c r="S154" s="53">
        <f t="shared" si="27"/>
        <v>239.61792616239856</v>
      </c>
      <c r="T154" s="6">
        <v>4.0759999999999996</v>
      </c>
      <c r="U154" s="6">
        <v>8.6210000000000004</v>
      </c>
      <c r="V154" s="6">
        <v>13.7</v>
      </c>
      <c r="W154" s="7">
        <v>4.0759999999999996</v>
      </c>
      <c r="X154" s="7">
        <v>4.5449999999999999</v>
      </c>
      <c r="Y154" s="7">
        <v>5.0789999999999997</v>
      </c>
      <c r="Z154" s="6">
        <v>7.3049999999999997</v>
      </c>
      <c r="AA154" s="6">
        <v>0</v>
      </c>
      <c r="AB154" s="8">
        <v>6.3949999999999996</v>
      </c>
      <c r="AC154" s="8">
        <v>7.3049999999999997</v>
      </c>
      <c r="AD154" s="6">
        <v>1.631</v>
      </c>
      <c r="AE154" s="6">
        <v>6.3289999999999997</v>
      </c>
      <c r="AF154" s="6">
        <v>316.43299999999999</v>
      </c>
      <c r="AG154" s="6">
        <v>50</v>
      </c>
      <c r="AH154" s="14">
        <v>2.5</v>
      </c>
      <c r="AI154" s="14" t="s">
        <v>379</v>
      </c>
    </row>
    <row r="155" spans="1:35" s="45" customFormat="1">
      <c r="A155" s="14" t="s">
        <v>365</v>
      </c>
      <c r="B155" s="27">
        <v>7</v>
      </c>
      <c r="C155" s="27" t="s">
        <v>208</v>
      </c>
      <c r="D155" s="48">
        <v>6.5</v>
      </c>
      <c r="E155" s="49">
        <v>1690</v>
      </c>
      <c r="F155" s="49">
        <v>224.23400000000001</v>
      </c>
      <c r="G155" s="29">
        <f t="shared" si="34"/>
        <v>2.6260521340029961E-2</v>
      </c>
      <c r="H155" s="30">
        <v>1949.9725000000001</v>
      </c>
      <c r="I155" s="28">
        <v>4403011</v>
      </c>
      <c r="J155" s="47">
        <v>12.569584000000001</v>
      </c>
      <c r="K155" s="17">
        <f t="shared" si="31"/>
        <v>0.7758050449277154</v>
      </c>
      <c r="L155" s="17">
        <v>2.9826438</v>
      </c>
      <c r="M155" s="18">
        <v>1868203.5</v>
      </c>
      <c r="N155" s="17">
        <f t="shared" si="32"/>
        <v>0.4243013474188459</v>
      </c>
      <c r="O155" s="17">
        <v>2.8617127</v>
      </c>
      <c r="P155" s="18">
        <v>1582103.8</v>
      </c>
      <c r="Q155" s="17">
        <f t="shared" si="33"/>
        <v>0.35932315408705545</v>
      </c>
      <c r="R155" s="17">
        <v>3211.4657999999999</v>
      </c>
      <c r="S155" s="17">
        <f t="shared" si="27"/>
        <v>255.49499490197923</v>
      </c>
      <c r="T155" s="6">
        <v>4.0759999999999996</v>
      </c>
      <c r="U155" s="6">
        <v>8.6210000000000004</v>
      </c>
      <c r="V155" s="6">
        <v>13.7</v>
      </c>
      <c r="W155" s="7">
        <v>4.0759999999999996</v>
      </c>
      <c r="X155" s="7">
        <v>4.5449999999999999</v>
      </c>
      <c r="Y155" s="7">
        <v>5.0789999999999997</v>
      </c>
      <c r="Z155" s="6">
        <v>7.3049999999999997</v>
      </c>
      <c r="AA155" s="6">
        <v>0</v>
      </c>
      <c r="AB155" s="8">
        <v>6.3949999999999996</v>
      </c>
      <c r="AC155" s="8">
        <v>7.3049999999999997</v>
      </c>
      <c r="AD155" s="6">
        <v>1.631</v>
      </c>
      <c r="AE155" s="6">
        <v>6.3289999999999997</v>
      </c>
      <c r="AF155" s="6">
        <v>316.43299999999999</v>
      </c>
      <c r="AG155" s="6">
        <v>50</v>
      </c>
      <c r="AH155" s="44">
        <v>3</v>
      </c>
      <c r="AI155" s="14" t="s">
        <v>379</v>
      </c>
    </row>
    <row r="156" spans="1:35" s="45" customFormat="1">
      <c r="A156" s="14" t="s">
        <v>366</v>
      </c>
      <c r="B156" s="27">
        <v>8</v>
      </c>
      <c r="C156" s="16" t="s">
        <v>209</v>
      </c>
      <c r="D156" s="48">
        <v>6.5</v>
      </c>
      <c r="E156" s="49">
        <v>1690</v>
      </c>
      <c r="F156" s="49">
        <v>224.23400000000001</v>
      </c>
      <c r="G156" s="29">
        <f t="shared" si="34"/>
        <v>2.6260521340029961E-2</v>
      </c>
      <c r="H156" s="30">
        <v>1949.3778</v>
      </c>
      <c r="I156" s="28">
        <v>4390544</v>
      </c>
      <c r="J156" s="47">
        <v>12.065289</v>
      </c>
      <c r="K156" s="17">
        <f t="shared" si="31"/>
        <v>0.74490672412316672</v>
      </c>
      <c r="L156" s="17">
        <v>2.7391972999999998</v>
      </c>
      <c r="M156" s="18">
        <v>1384462.1</v>
      </c>
      <c r="N156" s="17">
        <f t="shared" si="32"/>
        <v>0.31532814612494492</v>
      </c>
      <c r="O156" s="17">
        <v>2.5959742000000001</v>
      </c>
      <c r="P156" s="18">
        <v>1137717.3999999999</v>
      </c>
      <c r="Q156" s="17">
        <f t="shared" si="33"/>
        <v>0.25912902820242772</v>
      </c>
      <c r="R156" s="17">
        <v>3545.1763000000001</v>
      </c>
      <c r="S156" s="17">
        <f t="shared" si="27"/>
        <v>293.83268813536085</v>
      </c>
      <c r="T156" s="6">
        <v>4.0759999999999996</v>
      </c>
      <c r="U156" s="6">
        <v>8.6210000000000004</v>
      </c>
      <c r="V156" s="6">
        <v>13.7</v>
      </c>
      <c r="W156" s="7">
        <v>4.0759999999999996</v>
      </c>
      <c r="X156" s="7">
        <v>4.5449999999999999</v>
      </c>
      <c r="Y156" s="7">
        <v>5.0789999999999997</v>
      </c>
      <c r="Z156" s="6">
        <v>7.3049999999999997</v>
      </c>
      <c r="AA156" s="6">
        <v>0</v>
      </c>
      <c r="AB156" s="8">
        <v>6.3949999999999996</v>
      </c>
      <c r="AC156" s="8">
        <v>7.3049999999999997</v>
      </c>
      <c r="AD156" s="6">
        <v>1.631</v>
      </c>
      <c r="AE156" s="6">
        <v>6.3289999999999997</v>
      </c>
      <c r="AF156" s="6">
        <v>316.43299999999999</v>
      </c>
      <c r="AG156" s="6">
        <v>50</v>
      </c>
      <c r="AH156" s="44">
        <v>4</v>
      </c>
      <c r="AI156" s="14" t="s">
        <v>379</v>
      </c>
    </row>
    <row r="157" spans="1:35">
      <c r="A157" s="14" t="s">
        <v>367</v>
      </c>
      <c r="B157" s="27">
        <v>9</v>
      </c>
      <c r="C157" s="16" t="s">
        <v>210</v>
      </c>
      <c r="D157" s="48">
        <v>6.5</v>
      </c>
      <c r="E157" s="49">
        <v>1690</v>
      </c>
      <c r="F157" s="49">
        <v>224.23400000000001</v>
      </c>
      <c r="G157" s="29">
        <f t="shared" si="34"/>
        <v>2.6260521340029961E-2</v>
      </c>
      <c r="H157" s="30">
        <v>1948.7743</v>
      </c>
      <c r="I157" s="28">
        <v>4381991</v>
      </c>
      <c r="J157" s="47">
        <v>11.574894</v>
      </c>
      <c r="K157" s="17">
        <f t="shared" si="31"/>
        <v>0.71485121619508718</v>
      </c>
      <c r="L157" s="17">
        <v>2.5416408000000001</v>
      </c>
      <c r="M157" s="18">
        <v>1073909.3</v>
      </c>
      <c r="N157" s="17">
        <f t="shared" si="32"/>
        <v>0.24507336961668796</v>
      </c>
      <c r="O157" s="17">
        <v>2.4017521999999998</v>
      </c>
      <c r="P157" s="18">
        <v>867275.88</v>
      </c>
      <c r="Q157" s="17">
        <f t="shared" si="33"/>
        <v>0.19791822484345586</v>
      </c>
      <c r="R157" s="17">
        <v>3885.3721</v>
      </c>
      <c r="S157" s="17">
        <f t="shared" si="27"/>
        <v>335.67236987224243</v>
      </c>
      <c r="T157" s="6">
        <v>4.0759999999999996</v>
      </c>
      <c r="U157" s="6">
        <v>8.6210000000000004</v>
      </c>
      <c r="V157" s="6">
        <v>13.7</v>
      </c>
      <c r="W157" s="7">
        <v>4.0759999999999996</v>
      </c>
      <c r="X157" s="7">
        <v>4.5449999999999999</v>
      </c>
      <c r="Y157" s="7">
        <v>5.0789999999999997</v>
      </c>
      <c r="Z157" s="6">
        <v>7.3049999999999997</v>
      </c>
      <c r="AA157" s="6">
        <v>0</v>
      </c>
      <c r="AB157" s="8">
        <v>6.3949999999999996</v>
      </c>
      <c r="AC157" s="8">
        <v>7.3049999999999997</v>
      </c>
      <c r="AD157" s="6">
        <v>1.631</v>
      </c>
      <c r="AE157" s="6">
        <v>6.3289999999999997</v>
      </c>
      <c r="AF157" s="6">
        <v>316.43299999999999</v>
      </c>
      <c r="AG157" s="6">
        <v>50</v>
      </c>
      <c r="AH157" s="14">
        <v>5</v>
      </c>
      <c r="AI157" s="14" t="s">
        <v>379</v>
      </c>
    </row>
    <row r="158" spans="1:35">
      <c r="G158" s="35"/>
      <c r="H158" s="35"/>
      <c r="I158" s="35"/>
    </row>
    <row r="159" spans="1:35">
      <c r="E159" s="39"/>
      <c r="G159" s="35"/>
      <c r="H159" s="35"/>
    </row>
    <row r="160" spans="1:35">
      <c r="E160" s="39"/>
    </row>
    <row r="161" spans="1:5">
      <c r="E161" s="39"/>
    </row>
    <row r="162" spans="1:5">
      <c r="E162" s="39"/>
    </row>
    <row r="163" spans="1:5">
      <c r="E163" s="39"/>
    </row>
    <row r="167" spans="1:5">
      <c r="A167" s="45"/>
    </row>
    <row r="168" spans="1:5">
      <c r="A168" s="45"/>
    </row>
  </sheetData>
  <autoFilter ref="A1:AI157"/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45" zoomScaleNormal="145" workbookViewId="0">
      <selection activeCell="B10" sqref="B10"/>
    </sheetView>
  </sheetViews>
  <sheetFormatPr defaultRowHeight="14.4"/>
  <cols>
    <col min="1" max="1" width="9.44140625" bestFit="1" customWidth="1"/>
    <col min="2" max="2" width="74.77734375" customWidth="1"/>
    <col min="3" max="3" width="18.88671875" customWidth="1"/>
  </cols>
  <sheetData>
    <row r="1" spans="1:4">
      <c r="A1" s="48" t="s">
        <v>388</v>
      </c>
      <c r="B1" s="48" t="s">
        <v>389</v>
      </c>
      <c r="C1" t="s">
        <v>390</v>
      </c>
      <c r="D1" t="s">
        <v>391</v>
      </c>
    </row>
    <row r="2" spans="1:4">
      <c r="A2" s="48">
        <v>1</v>
      </c>
      <c r="B2" s="48" t="s">
        <v>397</v>
      </c>
    </row>
    <row r="3" spans="1:4">
      <c r="A3" s="48">
        <v>2</v>
      </c>
      <c r="B3" s="48" t="s">
        <v>396</v>
      </c>
    </row>
    <row r="4" spans="1:4" ht="28.8">
      <c r="A4" s="48">
        <v>3</v>
      </c>
      <c r="B4" s="48" t="s">
        <v>395</v>
      </c>
    </row>
    <row r="5" spans="1:4">
      <c r="A5" s="48">
        <v>4</v>
      </c>
      <c r="B5" s="48" t="s">
        <v>394</v>
      </c>
    </row>
    <row r="6" spans="1:4">
      <c r="A6" s="48">
        <v>5</v>
      </c>
      <c r="B6" s="48" t="s">
        <v>393</v>
      </c>
    </row>
    <row r="7" spans="1:4" ht="28.8">
      <c r="A7" s="48" t="s">
        <v>211</v>
      </c>
      <c r="B7" s="48" t="s">
        <v>392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待补、核说明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2022-10-18T13:26:41Z</dcterms:modified>
</cp:coreProperties>
</file>