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\source\MSG\"/>
    </mc:Choice>
  </mc:AlternateContent>
  <xr:revisionPtr revIDLastSave="0" documentId="13_ncr:1_{6767501E-4307-4998-B970-D897FED45BD0}" xr6:coauthVersionLast="45" xr6:coauthVersionMax="45" xr10:uidLastSave="{00000000-0000-0000-0000-000000000000}"/>
  <bookViews>
    <workbookView xWindow="-28920" yWindow="1185" windowWidth="29040" windowHeight="15840" xr2:uid="{00000000-000D-0000-FFFF-FFFF00000000}"/>
  </bookViews>
  <sheets>
    <sheet name="МСГ" sheetId="1" r:id="rId1"/>
    <sheet name="Людские, технические ресурсы" sheetId="7" r:id="rId2"/>
    <sheet name="Людские_тех_ресурсы_Шаблон" sheetId="6" r:id="rId3"/>
    <sheet name="МСГ_Шаблон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" localSheetId="1" hidden="1">[1]Sheet1!#REF!,[1]Sheet1!#REF!</definedName>
    <definedName name="_" localSheetId="2" hidden="1">[1]Sheet1!#REF!,[1]Sheet1!#REF!</definedName>
    <definedName name="_" localSheetId="0" hidden="1">[1]Sheet1!#REF!,[1]Sheet1!#REF!</definedName>
    <definedName name="_" localSheetId="3" hidden="1">[1]Sheet1!#REF!,[1]Sheet1!#REF!</definedName>
    <definedName name="_" hidden="1">[1]Sheet1!#REF!,[1]Sheet1!#REF!</definedName>
    <definedName name="__123Graph_A" hidden="1">'[2]Finansal tamamlanma Eğrisi'!$E$29:$P$29</definedName>
    <definedName name="__123Graph_AMANO" localSheetId="1" hidden="1">#REF!</definedName>
    <definedName name="__123Graph_AMANO" localSheetId="2" hidden="1">#REF!</definedName>
    <definedName name="__123Graph_AMANO" localSheetId="0" hidden="1">#REF!</definedName>
    <definedName name="__123Graph_AMANO" localSheetId="3" hidden="1">#REF!</definedName>
    <definedName name="__123Graph_AMANO" hidden="1">#REF!</definedName>
    <definedName name="__123Graph_B" hidden="1">'[2]Finansal tamamlanma Eğrisi'!$E$32:$P$32</definedName>
    <definedName name="__123Graph_BMANO" localSheetId="1" hidden="1">#REF!</definedName>
    <definedName name="__123Graph_BMANO" localSheetId="2" hidden="1">#REF!</definedName>
    <definedName name="__123Graph_BMANO" localSheetId="0" hidden="1">#REF!</definedName>
    <definedName name="__123Graph_BMANO" localSheetId="3" hidden="1">#REF!</definedName>
    <definedName name="__123Graph_BMANO" hidden="1">#REF!</definedName>
    <definedName name="__123Graph_C" localSheetId="1" hidden="1">'[2]Finansal tamamlanma Eğrisi'!#REF!</definedName>
    <definedName name="__123Graph_C" localSheetId="2" hidden="1">'[2]Finansal tamamlanma Eğrisi'!#REF!</definedName>
    <definedName name="__123Graph_C" localSheetId="0" hidden="1">'[2]Finansal tamamlanma Eğrisi'!#REF!</definedName>
    <definedName name="__123Graph_C" localSheetId="3" hidden="1">'[2]Finansal tamamlanma Eğrisi'!#REF!</definedName>
    <definedName name="__123Graph_C" hidden="1">'[2]Finansal tamamlanma Eğrisi'!#REF!</definedName>
    <definedName name="__123Graph_CMANO" localSheetId="1" hidden="1">#REF!</definedName>
    <definedName name="__123Graph_CMANO" localSheetId="2" hidden="1">#REF!</definedName>
    <definedName name="__123Graph_CMANO" localSheetId="0" hidden="1">#REF!</definedName>
    <definedName name="__123Graph_CMANO" localSheetId="3" hidden="1">#REF!</definedName>
    <definedName name="__123Graph_CMANO" hidden="1">#REF!</definedName>
    <definedName name="__123Graph_D" localSheetId="1" hidden="1">'[2]Finansal tamamlanma Eğrisi'!#REF!</definedName>
    <definedName name="__123Graph_D" localSheetId="2" hidden="1">'[2]Finansal tamamlanma Eğrisi'!#REF!</definedName>
    <definedName name="__123Graph_D" localSheetId="0" hidden="1">'[2]Finansal tamamlanma Eğrisi'!#REF!</definedName>
    <definedName name="__123Graph_D" localSheetId="3" hidden="1">'[2]Finansal tamamlanma Eğrisi'!#REF!</definedName>
    <definedName name="__123Graph_D" hidden="1">'[2]Finansal tamamlanma Eğrisi'!#REF!</definedName>
    <definedName name="__123Graph_DPHIS" localSheetId="1" hidden="1">#REF!</definedName>
    <definedName name="__123Graph_DPHIS" localSheetId="2" hidden="1">#REF!</definedName>
    <definedName name="__123Graph_DPHIS" localSheetId="0" hidden="1">#REF!</definedName>
    <definedName name="__123Graph_DPHIS" localSheetId="3" hidden="1">#REF!</definedName>
    <definedName name="__123Graph_DPHIS" hidden="1">#REF!</definedName>
    <definedName name="__123Graph_E" hidden="1">'[3]TABLO-3'!$B$8:$B$8</definedName>
    <definedName name="__123Graph_EPHIS" localSheetId="1" hidden="1">#REF!</definedName>
    <definedName name="__123Graph_EPHIS" localSheetId="2" hidden="1">#REF!</definedName>
    <definedName name="__123Graph_EPHIS" localSheetId="0" hidden="1">#REF!</definedName>
    <definedName name="__123Graph_EPHIS" localSheetId="3" hidden="1">#REF!</definedName>
    <definedName name="__123Graph_EPHIS" hidden="1">#REF!</definedName>
    <definedName name="__123Graph_F" localSheetId="1" hidden="1">[4]ESCON!#REF!</definedName>
    <definedName name="__123Graph_F" localSheetId="2" hidden="1">[4]ESCON!#REF!</definedName>
    <definedName name="__123Graph_F" localSheetId="0" hidden="1">[4]ESCON!#REF!</definedName>
    <definedName name="__123Graph_F" localSheetId="3" hidden="1">[4]ESCON!#REF!</definedName>
    <definedName name="__123Graph_F" hidden="1">[4]ESCON!#REF!</definedName>
    <definedName name="__123Graph_FPHIS" localSheetId="1" hidden="1">#REF!</definedName>
    <definedName name="__123Graph_FPHIS" localSheetId="2" hidden="1">#REF!</definedName>
    <definedName name="__123Graph_FPHIS" localSheetId="0" hidden="1">#REF!</definedName>
    <definedName name="__123Graph_FPHIS" localSheetId="3" hidden="1">#REF!</definedName>
    <definedName name="__123Graph_FPHIS" hidden="1">#REF!</definedName>
    <definedName name="__123Graph_X" hidden="1">'[2]Finansal tamamlanma Eğrisi'!$E$5:$P$5</definedName>
    <definedName name="__123Graph_XMANO" localSheetId="1" hidden="1">#REF!</definedName>
    <definedName name="__123Graph_XMANO" localSheetId="2" hidden="1">#REF!</definedName>
    <definedName name="__123Graph_XMANO" localSheetId="0" hidden="1">#REF!</definedName>
    <definedName name="__123Graph_XMANO" localSheetId="3" hidden="1">#REF!</definedName>
    <definedName name="__123Graph_XMANO" hidden="1">#REF!</definedName>
    <definedName name="__123Graph_XPHIS" localSheetId="1" hidden="1">#REF!</definedName>
    <definedName name="__123Graph_XPHIS" localSheetId="2" hidden="1">#REF!</definedName>
    <definedName name="__123Graph_XPHIS" localSheetId="0" hidden="1">#REF!</definedName>
    <definedName name="__123Graph_XPHIS" localSheetId="3" hidden="1">#REF!</definedName>
    <definedName name="__123Graph_XPHIS" hidden="1">#REF!</definedName>
    <definedName name="_13__123Graph_BCHART_1" localSheetId="1" hidden="1">'[2]Finansal tamamlanma Eğrisi'!#REF!</definedName>
    <definedName name="_13__123Graph_BCHART_1" localSheetId="2" hidden="1">'[2]Finansal tamamlanma Eğrisi'!#REF!</definedName>
    <definedName name="_13__123Graph_BCHART_1" localSheetId="0" hidden="1">'[2]Finansal tamamlanma Eğrisi'!#REF!</definedName>
    <definedName name="_13__123Graph_BCHART_1" localSheetId="3" hidden="1">'[2]Finansal tamamlanma Eğrisi'!#REF!</definedName>
    <definedName name="_13__123Graph_BCHART_1" hidden="1">'[2]Finansal tamamlanma Eğrisi'!#REF!</definedName>
    <definedName name="_13F" localSheetId="1" hidden="1">'[5]집계표(OPTION)'!#REF!</definedName>
    <definedName name="_13F" localSheetId="2" hidden="1">'[5]집계표(OPTION)'!#REF!</definedName>
    <definedName name="_13F" localSheetId="0" hidden="1">'[5]집계표(OPTION)'!#REF!</definedName>
    <definedName name="_13F" localSheetId="3" hidden="1">'[5]집계표(OPTION)'!#REF!</definedName>
    <definedName name="_13F" hidden="1">'[5]집계표(OPTION)'!#REF!</definedName>
    <definedName name="_18__123Graph_LBL_ACHART_1" hidden="1">'[2]Finansal tamamlanma Eğrisi'!$E$43:$P$43</definedName>
    <definedName name="_23__123Graph_XCHART_1" hidden="1">'[2]Finansal tamamlanma Eğrisi'!$E$5:$P$5</definedName>
    <definedName name="_3__123Graph_BCHART_1" localSheetId="1" hidden="1">'[6]Finansal tamamlanma Eğrisi'!#REF!</definedName>
    <definedName name="_3__123Graph_BCHART_1" localSheetId="2" hidden="1">'[6]Finansal tamamlanma Eğrisi'!#REF!</definedName>
    <definedName name="_3__123Graph_BCHART_1" localSheetId="0" hidden="1">'[6]Finansal tamamlanma Eğrisi'!#REF!</definedName>
    <definedName name="_3__123Graph_BCHART_1" localSheetId="3" hidden="1">'[6]Finansal tamamlanma Eğrisi'!#REF!</definedName>
    <definedName name="_3__123Graph_BCHART_1" hidden="1">'[6]Finansal tamamlanma Eğrisi'!#REF!</definedName>
    <definedName name="_44_0_0_F" localSheetId="1" hidden="1">'[5]집계표(OPTION)'!#REF!</definedName>
    <definedName name="_44_0_0_F" localSheetId="2" hidden="1">'[5]집계표(OPTION)'!#REF!</definedName>
    <definedName name="_44_0_0_F" localSheetId="0" hidden="1">'[5]집계표(OPTION)'!#REF!</definedName>
    <definedName name="_44_0_0_F" localSheetId="3" hidden="1">'[5]집계표(OPTION)'!#REF!</definedName>
    <definedName name="_44_0_0_F" hidden="1">'[5]집계표(OPTION)'!#REF!</definedName>
    <definedName name="_4S" localSheetId="1" hidden="1">#REF!</definedName>
    <definedName name="_4S" localSheetId="2" hidden="1">#REF!</definedName>
    <definedName name="_4S" localSheetId="0" hidden="1">#REF!</definedName>
    <definedName name="_4S" localSheetId="3" hidden="1">#REF!</definedName>
    <definedName name="_4S" hidden="1">#REF!</definedName>
    <definedName name="_5__123Graph_ACHART_1" hidden="1">'[2]Finansal tamamlanma Eğrisi'!$E$43:$P$43</definedName>
    <definedName name="_5_0_S" localSheetId="1" hidden="1">#REF!</definedName>
    <definedName name="_5_0_S" localSheetId="2" hidden="1">#REF!</definedName>
    <definedName name="_5_0_S" localSheetId="0" hidden="1">#REF!</definedName>
    <definedName name="_5_0_S" localSheetId="3" hidden="1">#REF!</definedName>
    <definedName name="_5_0_S" hidden="1">#REF!</definedName>
    <definedName name="_aaa3" localSheetId="1" hidden="1">'[2]Finansal tamamlanma Eğrisi'!#REF!</definedName>
    <definedName name="_aaa3" localSheetId="2" hidden="1">'[2]Finansal tamamlanma Eğrisi'!#REF!</definedName>
    <definedName name="_aaa3" localSheetId="0" hidden="1">'[2]Finansal tamamlanma Eğrisi'!#REF!</definedName>
    <definedName name="_aaa3" localSheetId="3" hidden="1">'[2]Finansal tamamlanma Eğrisi'!#REF!</definedName>
    <definedName name="_aaa3" hidden="1">'[2]Finansal tamamlanma Eğrisi'!#REF!</definedName>
    <definedName name="_aaa4" hidden="1">'[2]Finansal tamamlanma Eğrisi'!$E$43:$P$43</definedName>
    <definedName name="_aaa5" hidden="1">'[2]Finansal tamamlanma Eğrisi'!$E$5:$P$5</definedName>
    <definedName name="_Fill" localSheetId="1" hidden="1">#REF!</definedName>
    <definedName name="_Fill" localSheetId="2" hidden="1">#REF!</definedName>
    <definedName name="_Fill" localSheetId="0" hidden="1">#REF!</definedName>
    <definedName name="_Fill" localSheetId="3" hidden="1">#REF!</definedName>
    <definedName name="_Fill" hidden="1">#REF!</definedName>
    <definedName name="_Key1" localSheetId="1" hidden="1">#REF!</definedName>
    <definedName name="_Key1" localSheetId="2" hidden="1">#REF!</definedName>
    <definedName name="_Key1" localSheetId="0" hidden="1">#REF!</definedName>
    <definedName name="_Key1" localSheetId="3" hidden="1">#REF!</definedName>
    <definedName name="_Key1" hidden="1">#REF!</definedName>
    <definedName name="_Key2" localSheetId="1" hidden="1">#REF!</definedName>
    <definedName name="_Key2" localSheetId="2" hidden="1">#REF!</definedName>
    <definedName name="_Key2" localSheetId="0" hidden="1">#REF!</definedName>
    <definedName name="_Key2" localSheetId="3" hidden="1">#REF!</definedName>
    <definedName name="_Key2" hidden="1">#REF!</definedName>
    <definedName name="_Order1" hidden="1">255</definedName>
    <definedName name="_Order2" hidden="1">255</definedName>
    <definedName name="_Parse_Out" localSheetId="1" hidden="1">#REF!</definedName>
    <definedName name="_Parse_Out" localSheetId="2" hidden="1">#REF!</definedName>
    <definedName name="_Parse_Out" localSheetId="0" hidden="1">#REF!</definedName>
    <definedName name="_Parse_Out" localSheetId="3" hidden="1">#REF!</definedName>
    <definedName name="_Parse_Out" hidden="1">#REF!</definedName>
    <definedName name="_Regression_Int" hidden="1">1</definedName>
    <definedName name="_Sort" localSheetId="1" hidden="1">#REF!</definedName>
    <definedName name="_Sort" localSheetId="2" hidden="1">#REF!</definedName>
    <definedName name="_Sort" localSheetId="0" hidden="1">#REF!</definedName>
    <definedName name="_Sort" localSheetId="3" hidden="1">#REF!</definedName>
    <definedName name="_Sort" hidden="1">#REF!</definedName>
    <definedName name="_Table2_Out" localSheetId="1" hidden="1">#REF!</definedName>
    <definedName name="_Table2_Out" localSheetId="2" hidden="1">#REF!</definedName>
    <definedName name="_Table2_Out" localSheetId="0" hidden="1">#REF!</definedName>
    <definedName name="_Table2_Out" localSheetId="3" hidden="1">#REF!</definedName>
    <definedName name="_Table2_Out" hidden="1">#REF!</definedName>
    <definedName name="_xlnm._FilterDatabase" localSheetId="1" hidden="1">'Людские, технические ресурсы'!$E$7:$I$63</definedName>
    <definedName name="_xlnm._FilterDatabase" localSheetId="2" hidden="1">Людские_тех_ресурсы_Шаблон!$E$7:$K$63</definedName>
    <definedName name="_xlnm._FilterDatabase" localSheetId="0" hidden="1">МСГ!$A$3:$Q$7</definedName>
    <definedName name="_xlnm._FilterDatabase" localSheetId="3" hidden="1">МСГ_Шаблон!$A$3:$Q$7</definedName>
    <definedName name="_xlnm._FilterDatabase" hidden="1">#REF!</definedName>
    <definedName name="a_CURRENCY_COURSE_NAME" hidden="1">[7]XLR_NoRangeSheet!$CI$6</definedName>
    <definedName name="a_IS_BUDGET_PAY" hidden="1">[7]XLR_NoRangeSheet!$AF$6</definedName>
    <definedName name="a_PERCENT_NDS" hidden="1">[7]XLR_NoRangeSheet!$BB$6</definedName>
    <definedName name="aaa" hidden="1">'[2]Finansal tamamlanma Eğrisi'!$E$43:$P$43</definedName>
    <definedName name="c_NAME" hidden="1">[8]XLR_NoRangeSheet!$C$6</definedName>
    <definedName name="dfgdfg" hidden="1">#REF!</definedName>
    <definedName name="e_NDS_RATE" hidden="1">[8]XLR_NoRangeSheet!$D$7</definedName>
    <definedName name="emin" localSheetId="1" hidden="1">#REF!</definedName>
    <definedName name="emin" localSheetId="2" hidden="1">#REF!</definedName>
    <definedName name="emin" localSheetId="0" hidden="1">#REF!</definedName>
    <definedName name="emin" localSheetId="3" hidden="1">#REF!</definedName>
    <definedName name="emin" hidden="1">#REF!</definedName>
    <definedName name="fill_" localSheetId="1" hidden="1">#REF!</definedName>
    <definedName name="fill_" localSheetId="2" hidden="1">#REF!</definedName>
    <definedName name="fill_" localSheetId="0" hidden="1">#REF!</definedName>
    <definedName name="fill_" localSheetId="3" hidden="1">#REF!</definedName>
    <definedName name="fill_" hidden="1">#REF!</definedName>
    <definedName name="FILLED" localSheetId="1" hidden="1">#REF!</definedName>
    <definedName name="FILLED" localSheetId="2" hidden="1">#REF!</definedName>
    <definedName name="FILLED" localSheetId="0" hidden="1">#REF!</definedName>
    <definedName name="FILLED" localSheetId="3" hidden="1">#REF!</definedName>
    <definedName name="FILLED" hidden="1">#REF!</definedName>
    <definedName name="GG" hidden="1">'[2]Finansal tamamlanma Eğrisi'!$E$29:$P$29</definedName>
    <definedName name="m_PERIOD_NAME" hidden="1">[9]XLR_NoRangeSheet!$C$6</definedName>
    <definedName name="MALZEME2" localSheetId="1" hidden="1">#REF!</definedName>
    <definedName name="MALZEME2" localSheetId="2" hidden="1">#REF!</definedName>
    <definedName name="MALZEME2" localSheetId="0" hidden="1">#REF!</definedName>
    <definedName name="MALZEME2" localSheetId="3" hidden="1">#REF!</definedName>
    <definedName name="MALZEME2" hidden="1">#REF!</definedName>
    <definedName name="prog" hidden="1">[10]x!$A$5:$A$102</definedName>
    <definedName name="Proj11" localSheetId="1">'Людские, технические ресурсы'!Proj11</definedName>
    <definedName name="Proj11" localSheetId="2">Людские_тех_ресурсы_Шаблон!Proj11</definedName>
    <definedName name="Proj11">[0]!Proj11</definedName>
    <definedName name="rfq" localSheetId="1" hidden="1">#REF!</definedName>
    <definedName name="rfq" localSheetId="2" hidden="1">#REF!</definedName>
    <definedName name="rfq" localSheetId="0" hidden="1">#REF!</definedName>
    <definedName name="rfq" localSheetId="3" hidden="1">#REF!</definedName>
    <definedName name="rfq" hidden="1">#REF!</definedName>
    <definedName name="solver_adj" localSheetId="1" hidden="1">[11]Sheet1!#REF!,[11]Sheet1!#REF!</definedName>
    <definedName name="solver_adj" localSheetId="2" hidden="1">[11]Sheet1!#REF!,[11]Sheet1!#REF!</definedName>
    <definedName name="solver_adj" localSheetId="0" hidden="1">[11]Sheet1!#REF!,[11]Sheet1!#REF!</definedName>
    <definedName name="solver_adj" localSheetId="3" hidden="1">[11]Sheet1!#REF!,[11]Sheet1!#REF!</definedName>
    <definedName name="solver_adj" hidden="1">[11]Sheet1!#REF!,[11]Sheet1!#REF!</definedName>
    <definedName name="solver_lin" hidden="1">0</definedName>
    <definedName name="solver_num" hidden="1">0</definedName>
    <definedName name="solver_rel10" hidden="1">2</definedName>
    <definedName name="solver_rel11" hidden="1">2</definedName>
    <definedName name="solver_rel5" hidden="1">2</definedName>
    <definedName name="solver_rel6" hidden="1">2</definedName>
    <definedName name="solver_rel7" hidden="1">2</definedName>
    <definedName name="solver_rel8" hidden="1">2</definedName>
    <definedName name="solver_rel9" hidden="1">2</definedName>
    <definedName name="solver_rhs10" hidden="1">315430</definedName>
    <definedName name="solver_rhs11" hidden="1">284920</definedName>
    <definedName name="solver_tmp" localSheetId="1" hidden="1">[11]Sheet1!#REF!,[11]Sheet1!#REF!</definedName>
    <definedName name="solver_tmp" localSheetId="2" hidden="1">[11]Sheet1!#REF!,[11]Sheet1!#REF!</definedName>
    <definedName name="solver_tmp" localSheetId="0" hidden="1">[11]Sheet1!#REF!,[11]Sheet1!#REF!</definedName>
    <definedName name="solver_tmp" localSheetId="3" hidden="1">[11]Sheet1!#REF!,[11]Sheet1!#REF!</definedName>
    <definedName name="solver_tmp" hidden="1">[11]Sheet1!#REF!,[11]Sheet1!#REF!</definedName>
    <definedName name="solver_typ" hidden="1">3</definedName>
    <definedName name="solver_val" hidden="1">22000000000</definedName>
    <definedName name="SR" localSheetId="1" hidden="1">#REF!</definedName>
    <definedName name="SR" localSheetId="2" hidden="1">#REF!</definedName>
    <definedName name="SR" localSheetId="0" hidden="1">#REF!</definedName>
    <definedName name="SR" localSheetId="3" hidden="1">#REF!</definedName>
    <definedName name="SR" hidden="1">#REF!</definedName>
    <definedName name="SS" localSheetId="1" hidden="1">#REF!</definedName>
    <definedName name="SS" localSheetId="2" hidden="1">#REF!</definedName>
    <definedName name="SS" localSheetId="0" hidden="1">#REF!</definedName>
    <definedName name="SS" localSheetId="3" hidden="1">#REF!</definedName>
    <definedName name="SS" hidden="1">#REF!</definedName>
    <definedName name="test" localSheetId="1" hidden="1">{"Estimate Cover Form",#N/A,TRUE,"ESTIMATE COVER";"Estimate Page 2",#N/A,TRUE,"ESTIMATE COVER"}</definedName>
    <definedName name="test" localSheetId="2" hidden="1">{"Estimate Cover Form",#N/A,TRUE,"ESTIMATE COVER";"Estimate Page 2",#N/A,TRUE,"ESTIMATE COVER"}</definedName>
    <definedName name="test" hidden="1">{"Estimate Cover Form",#N/A,TRUE,"ESTIMATE COVER";"Estimate Page 2",#N/A,TRUE,"ESTIMATE COVER"}</definedName>
    <definedName name="test1" localSheetId="1" hidden="1">{"Estimate Cover Form",#N/A,TRUE,"ESTIMATE COVER";"Estimate Page 2",#N/A,TRUE,"ESTIMATE COVER"}</definedName>
    <definedName name="test1" localSheetId="2" hidden="1">{"Estimate Cover Form",#N/A,TRUE,"ESTIMATE COVER";"Estimate Page 2",#N/A,TRUE,"ESTIMATE COVER"}</definedName>
    <definedName name="test1" hidden="1">{"Estimate Cover Form",#N/A,TRUE,"ESTIMATE COVER";"Estimate Page 2",#N/A,TRUE,"ESTIMATE COVER"}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ur" localSheetId="1" hidden="1">#REF!</definedName>
    <definedName name="vur" localSheetId="2" hidden="1">#REF!</definedName>
    <definedName name="vur" localSheetId="0" hidden="1">#REF!</definedName>
    <definedName name="vur" localSheetId="3" hidden="1">#REF!</definedName>
    <definedName name="vur" hidden="1">#REF!</definedName>
    <definedName name="vural" localSheetId="1" hidden="1">#REF!</definedName>
    <definedName name="vural" localSheetId="2" hidden="1">#REF!</definedName>
    <definedName name="vural" localSheetId="0" hidden="1">#REF!</definedName>
    <definedName name="vural" localSheetId="3" hidden="1">#REF!</definedName>
    <definedName name="vural" hidden="1">#REF!</definedName>
    <definedName name="wrn.31.03.2001." localSheetId="1" hidden="1">{#N/A,#N/A,FALSE,"310101FC";#N/A,#N/A,FALSE,"310301P3";#N/A,#N/A,FALSE,"310101IST"}</definedName>
    <definedName name="wrn.31.03.2001." localSheetId="2" hidden="1">{#N/A,#N/A,FALSE,"310101FC";#N/A,#N/A,FALSE,"310301P3";#N/A,#N/A,FALSE,"310101IST"}</definedName>
    <definedName name="wrn.31.03.2001." hidden="1">{#N/A,#N/A,FALSE,"310101FC";#N/A,#N/A,FALSE,"310301P3";#N/A,#N/A,FALSE,"310101IST"}</definedName>
    <definedName name="wrn.bh." localSheetId="1" hidden="1">{#N/A,#N/A,FALSE,"TELEFON"}</definedName>
    <definedName name="wrn.bh." localSheetId="2" hidden="1">{#N/A,#N/A,FALSE,"TELEFON"}</definedName>
    <definedName name="wrn.bh." hidden="1">{#N/A,#N/A,FALSE,"TELEFON"}</definedName>
    <definedName name="wrn.FIZIB." localSheetId="1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wrn.FIZIB." localSheetId="2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wrn.FIZIB.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wrn.План._.продаж." localSheetId="1" hidden="1">{"План продаж",#N/A,FALSE,"товар"}</definedName>
    <definedName name="wrn.План._.продаж." localSheetId="2" hidden="1">{"План продаж",#N/A,FALSE,"товар"}</definedName>
    <definedName name="wrn.План._.продаж." hidden="1">{"План продаж",#N/A,FALSE,"товар"}</definedName>
    <definedName name="wrn.План._.товар." localSheetId="1" hidden="1">{"План товар",#N/A,FALSE,"товар"}</definedName>
    <definedName name="wrn.План._.товар." localSheetId="2" hidden="1">{"План товар",#N/A,FALSE,"товар"}</definedName>
    <definedName name="wrn.План._.товар." hidden="1">{"План товар",#N/A,FALSE,"товар"}</definedName>
    <definedName name="wrn.Товарн.выраб._.А4." localSheetId="1" hidden="1">{"Товар.выработка без продаж",#N/A,FALSE,"товар"}</definedName>
    <definedName name="wrn.Товарн.выраб._.А4." localSheetId="2" hidden="1">{"Товар.выработка без продаж",#N/A,FALSE,"товар"}</definedName>
    <definedName name="wrn.Товарн.выраб._.А4." hidden="1">{"Товар.выработка без продаж",#N/A,FALSE,"товар"}</definedName>
    <definedName name="XLR_ERRNAMESTR" hidden="1">[12]XLR_NoRangeSheet!$B$5</definedName>
    <definedName name="XLR_VERSION" localSheetId="1" hidden="1">[13]XLR_NoRangeSheet!#REF!</definedName>
    <definedName name="XLR_VERSION" localSheetId="2" hidden="1">[13]XLR_NoRangeSheet!#REF!</definedName>
    <definedName name="XLR_VERSION" localSheetId="0" hidden="1">[13]XLR_NoRangeSheet!#REF!</definedName>
    <definedName name="XLR_VERSION" localSheetId="3" hidden="1">[13]XLR_NoRangeSheet!#REF!</definedName>
    <definedName name="XLR_VERSION" hidden="1">[13]XLR_NoRangeSheet!#REF!</definedName>
    <definedName name="yasin" localSheetId="1" hidden="1">#REF!</definedName>
    <definedName name="yasin" localSheetId="2" hidden="1">#REF!</definedName>
    <definedName name="yasin" localSheetId="0" hidden="1">#REF!</definedName>
    <definedName name="yasin" localSheetId="3" hidden="1">#REF!</definedName>
    <definedName name="yasin" hidden="1">#REF!</definedName>
    <definedName name="апошщ" localSheetId="1" hidden="1">[4]ESCON!#REF!</definedName>
    <definedName name="апошщ" localSheetId="2" hidden="1">[4]ESCON!#REF!</definedName>
    <definedName name="апошщ" hidden="1">[4]ESCON!#REF!</definedName>
    <definedName name="База" localSheetId="1" hidden="1">#REF!</definedName>
    <definedName name="База" localSheetId="2" hidden="1">#REF!</definedName>
    <definedName name="База" localSheetId="0" hidden="1">#REF!</definedName>
    <definedName name="База" localSheetId="3" hidden="1">#REF!</definedName>
    <definedName name="База" hidden="1">#REF!</definedName>
    <definedName name="вчфы" localSheetId="1" hidden="1">#REF!</definedName>
    <definedName name="вчфы" localSheetId="2" hidden="1">#REF!</definedName>
    <definedName name="вчфы" localSheetId="0" hidden="1">#REF!</definedName>
    <definedName name="вчфы" localSheetId="3" hidden="1">#REF!</definedName>
    <definedName name="вчфы" hidden="1">#REF!</definedName>
    <definedName name="дек" localSheetId="1" hidden="1">{"План продаж",#N/A,FALSE,"товар"}</definedName>
    <definedName name="дек" localSheetId="2" hidden="1">{"План продаж",#N/A,FALSE,"товар"}</definedName>
    <definedName name="дек" hidden="1">{"План продаж",#N/A,FALSE,"товар"}</definedName>
    <definedName name="еее" localSheetId="1" hidden="1">{"Товар.выработка без продаж",#N/A,FALSE,"товар"}</definedName>
    <definedName name="еее" localSheetId="2" hidden="1">{"Товар.выработка без продаж",#N/A,FALSE,"товар"}</definedName>
    <definedName name="еее" hidden="1">{"Товар.выработка без продаж",#N/A,FALSE,"товар"}</definedName>
    <definedName name="_xlnm.Print_Titles" localSheetId="0">МСГ!$1:$3</definedName>
    <definedName name="_xlnm.Print_Titles" localSheetId="3">МСГ_Шаблон!$1:$3</definedName>
    <definedName name="Мобилизация" hidden="1">#REF!</definedName>
    <definedName name="мр" localSheetId="1" hidden="1">{"Товар.выработка без продаж",#N/A,FALSE,"товар"}</definedName>
    <definedName name="мр" localSheetId="2" hidden="1">{"Товар.выработка без продаж",#N/A,FALSE,"товар"}</definedName>
    <definedName name="мр" hidden="1">{"Товар.выработка без продаж",#N/A,FALSE,"товар"}</definedName>
    <definedName name="Нед" localSheetId="1" hidden="1">#REF!</definedName>
    <definedName name="Нед" localSheetId="2" hidden="1">#REF!</definedName>
    <definedName name="Нед" localSheetId="0" hidden="1">#REF!</definedName>
    <definedName name="Нед" localSheetId="3" hidden="1">#REF!</definedName>
    <definedName name="Нед" hidden="1">#REF!</definedName>
    <definedName name="_xlnm.Print_Area" localSheetId="1">'Людские, технические ресурсы'!$A$2:$I$9</definedName>
    <definedName name="_xlnm.Print_Area" localSheetId="2">Людские_тех_ресурсы_Шаблон!$A$2:$I$9</definedName>
    <definedName name="_xlnm.Print_Area" localSheetId="0">МСГ!$A$1:$Q$3</definedName>
    <definedName name="_xlnm.Print_Area" localSheetId="3">МСГ_Шаблон!$A$1:$S$3</definedName>
    <definedName name="пр" localSheetId="1" hidden="1">{"План продаж",#N/A,FALSE,"товар"}</definedName>
    <definedName name="пр" localSheetId="2" hidden="1">{"План продаж",#N/A,FALSE,"товар"}</definedName>
    <definedName name="пр" hidden="1">{"План продаж",#N/A,FALSE,"товар"}</definedName>
    <definedName name="рол" localSheetId="1" hidden="1">{"Товар.выработка без продаж",#N/A,FALSE,"товар"}</definedName>
    <definedName name="рол" localSheetId="2" hidden="1">{"Товар.выработка без продаж",#N/A,FALSE,"товар"}</definedName>
    <definedName name="рол" hidden="1">{"Товар.выработка без продаж",#N/A,FALSE,"товар"}</definedName>
    <definedName name="см" localSheetId="1" hidden="1">{"План продаж",#N/A,FALSE,"товар"}</definedName>
    <definedName name="см" localSheetId="2" hidden="1">{"План продаж",#N/A,FALSE,"товар"}</definedName>
    <definedName name="см" hidden="1">{"План продаж",#N/A,FALSE,"товар"}</definedName>
    <definedName name="Техника" localSheetId="1" hidden="1">{"Товар.выработка без продаж",#N/A,FALSE,"товар"}</definedName>
    <definedName name="Техника" localSheetId="2" hidden="1">{"Товар.выработка без продаж",#N/A,FALSE,"товар"}</definedName>
    <definedName name="Техника" hidden="1">{"Товар.выработка без продаж",#N/A,FALSE,"товар"}</definedName>
    <definedName name="ттт" localSheetId="1" hidden="1">{"План товар",#N/A,FALSE,"товар"}</definedName>
    <definedName name="ттт" localSheetId="2" hidden="1">{"План товар",#N/A,FALSE,"товар"}</definedName>
    <definedName name="ттт" hidden="1">{"План товар",#N/A,FALSE,"товар"}</definedName>
    <definedName name="Фомин" localSheetId="1" hidden="1">{"План продаж",#N/A,FALSE,"товар"}</definedName>
    <definedName name="Фомин" localSheetId="2" hidden="1">{"План продаж",#N/A,FALSE,"товар"}</definedName>
    <definedName name="Фомин" hidden="1">{"План продаж",#N/A,FALSE,"товар"}</definedName>
    <definedName name="Фомин1" localSheetId="1" hidden="1">{"Товар.выработка без продаж",#N/A,FALSE,"товар"}</definedName>
    <definedName name="Фомин1" localSheetId="2" hidden="1">{"Товар.выработка без продаж",#N/A,FALSE,"товар"}</definedName>
    <definedName name="Фомин1" hidden="1">{"Товар.выработка без продаж",#N/A,FALSE,"товар"}</definedName>
    <definedName name="Фомин2" localSheetId="1" hidden="1">{"План товар",#N/A,FALSE,"товар"}</definedName>
    <definedName name="Фомин2" localSheetId="2" hidden="1">{"План товар",#N/A,FALSE,"товар"}</definedName>
    <definedName name="Фомин2" hidden="1">{"План товар",#N/A,FALSE,"товар"}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14" i="1" l="1"/>
  <c r="AV14" i="1"/>
  <c r="AN14" i="1"/>
  <c r="AF14" i="1"/>
  <c r="X14" i="1"/>
  <c r="R14" i="1"/>
  <c r="J14" i="1"/>
  <c r="BD13" i="1"/>
  <c r="AV13" i="1"/>
  <c r="AN13" i="1"/>
  <c r="AF13" i="1"/>
  <c r="X13" i="1"/>
  <c r="R13" i="1"/>
  <c r="O13" i="1"/>
  <c r="G13" i="1"/>
  <c r="J13" i="1" s="1"/>
  <c r="F13" i="1"/>
  <c r="BD11" i="1"/>
  <c r="AV11" i="1"/>
  <c r="AN11" i="1"/>
  <c r="AF11" i="1"/>
  <c r="X11" i="1"/>
  <c r="R11" i="1"/>
  <c r="J11" i="1"/>
  <c r="BD10" i="1"/>
  <c r="AV10" i="1"/>
  <c r="AN10" i="1"/>
  <c r="AF10" i="1"/>
  <c r="X10" i="1"/>
  <c r="R10" i="1"/>
  <c r="O10" i="1"/>
  <c r="G10" i="1"/>
  <c r="J10" i="1" s="1"/>
  <c r="F10" i="1"/>
  <c r="BD9" i="1"/>
  <c r="AV9" i="1"/>
  <c r="AN9" i="1"/>
  <c r="AF9" i="1"/>
  <c r="X9" i="1"/>
  <c r="R9" i="1"/>
  <c r="J9" i="1"/>
  <c r="BD8" i="1"/>
  <c r="AV8" i="1"/>
  <c r="AN8" i="1"/>
  <c r="AF8" i="1"/>
  <c r="X8" i="1"/>
  <c r="R8" i="1"/>
  <c r="O8" i="1"/>
  <c r="G8" i="1"/>
  <c r="J8" i="1" s="1"/>
  <c r="F8" i="1"/>
  <c r="BD7" i="1"/>
  <c r="AV7" i="1"/>
  <c r="AN7" i="1"/>
  <c r="AF7" i="1"/>
  <c r="X7" i="1"/>
  <c r="R7" i="1"/>
  <c r="J7" i="1"/>
  <c r="BD6" i="1"/>
  <c r="AV6" i="1"/>
  <c r="AN6" i="1"/>
  <c r="AF6" i="1"/>
  <c r="X6" i="1"/>
  <c r="R6" i="1"/>
  <c r="O6" i="1"/>
  <c r="G6" i="1"/>
  <c r="J6" i="1" s="1"/>
  <c r="F6" i="1"/>
  <c r="BD7" i="5"/>
  <c r="AV7" i="5"/>
  <c r="AN7" i="5"/>
  <c r="AF7" i="5"/>
  <c r="X7" i="5"/>
  <c r="R7" i="5"/>
  <c r="J7" i="5"/>
  <c r="BD6" i="5"/>
  <c r="AV6" i="5"/>
  <c r="AN6" i="5"/>
  <c r="AF6" i="5"/>
  <c r="X6" i="5"/>
  <c r="R6" i="5"/>
  <c r="O6" i="5"/>
  <c r="G6" i="5"/>
  <c r="J6" i="5" s="1"/>
  <c r="F6" i="5"/>
  <c r="AW63" i="7"/>
  <c r="AW62" i="7"/>
  <c r="AW53" i="7"/>
  <c r="AW52" i="7"/>
  <c r="AW35" i="7"/>
  <c r="AW66" i="7" s="1"/>
  <c r="AW34" i="7"/>
  <c r="AW65" i="7" s="1"/>
  <c r="AV33" i="7"/>
  <c r="AV32" i="7"/>
  <c r="AV31" i="7"/>
  <c r="AV30" i="7"/>
  <c r="AV29" i="7"/>
  <c r="AV28" i="7"/>
  <c r="AV27" i="7"/>
  <c r="AV26" i="7"/>
  <c r="AV25" i="7"/>
  <c r="AV24" i="7"/>
  <c r="AV23" i="7"/>
  <c r="AV22" i="7"/>
  <c r="AV21" i="7"/>
  <c r="AV20" i="7"/>
  <c r="AV19" i="7"/>
  <c r="AV18" i="7"/>
  <c r="AV17" i="7"/>
  <c r="AV16" i="7"/>
  <c r="AV15" i="7"/>
  <c r="AV14" i="7"/>
  <c r="AV13" i="7"/>
  <c r="AV12" i="7"/>
  <c r="AV63" i="7"/>
  <c r="AV62" i="7"/>
  <c r="AV61" i="7"/>
  <c r="AV60" i="7"/>
  <c r="AV59" i="7"/>
  <c r="AV58" i="7"/>
  <c r="AV57" i="7"/>
  <c r="AV56" i="7"/>
  <c r="AV51" i="7"/>
  <c r="AV53" i="7" s="1"/>
  <c r="AV50" i="7"/>
  <c r="AV52" i="7" s="1"/>
  <c r="AV49" i="7"/>
  <c r="AV48" i="7"/>
  <c r="AV47" i="7"/>
  <c r="AV46" i="7"/>
  <c r="AV45" i="7"/>
  <c r="AV44" i="7"/>
  <c r="AV43" i="7"/>
  <c r="AV42" i="7"/>
  <c r="AV41" i="7"/>
  <c r="AV40" i="7"/>
  <c r="AV39" i="7"/>
  <c r="AV38" i="7"/>
  <c r="AV37" i="7"/>
  <c r="AV36" i="7"/>
  <c r="AV35" i="7"/>
  <c r="AV66" i="7" s="1"/>
  <c r="AV34" i="7"/>
  <c r="AV65" i="7" s="1"/>
  <c r="AU63" i="7"/>
  <c r="AU62" i="7"/>
  <c r="AU53" i="7"/>
  <c r="AU52" i="7"/>
  <c r="AU35" i="7"/>
  <c r="AU66" i="7" s="1"/>
  <c r="AU34" i="7"/>
  <c r="AU65" i="7" s="1"/>
  <c r="AT63" i="7"/>
  <c r="AT62" i="7"/>
  <c r="AT53" i="7"/>
  <c r="AT52" i="7"/>
  <c r="AT35" i="7"/>
  <c r="AT66" i="7" s="1"/>
  <c r="AT34" i="7"/>
  <c r="AT65" i="7" s="1"/>
  <c r="AS63" i="7"/>
  <c r="AS62" i="7"/>
  <c r="AS53" i="7"/>
  <c r="AS52" i="7"/>
  <c r="AS35" i="7"/>
  <c r="AS66" i="7" s="1"/>
  <c r="AS34" i="7"/>
  <c r="AS65" i="7" s="1"/>
  <c r="AR63" i="7"/>
  <c r="AR62" i="7"/>
  <c r="AR53" i="7"/>
  <c r="AR52" i="7"/>
  <c r="AR35" i="7"/>
  <c r="AR66" i="7" s="1"/>
  <c r="AR34" i="7"/>
  <c r="AR65" i="7" s="1"/>
  <c r="AQ63" i="7"/>
  <c r="AQ62" i="7"/>
  <c r="AQ53" i="7"/>
  <c r="AQ52" i="7"/>
  <c r="AQ35" i="7"/>
  <c r="AQ66" i="7" s="1"/>
  <c r="AQ34" i="7"/>
  <c r="AQ65" i="7" s="1"/>
  <c r="AP63" i="7"/>
  <c r="AP62" i="7"/>
  <c r="AP53" i="7"/>
  <c r="AP52" i="7"/>
  <c r="AP35" i="7"/>
  <c r="AP66" i="7" s="1"/>
  <c r="AP34" i="7"/>
  <c r="AP65" i="7" s="1"/>
  <c r="AO63" i="7"/>
  <c r="AO62" i="7"/>
  <c r="AO53" i="7"/>
  <c r="AO52" i="7"/>
  <c r="AO35" i="7"/>
  <c r="AO66" i="7" s="1"/>
  <c r="AO34" i="7"/>
  <c r="AO65" i="7" s="1"/>
  <c r="AN33" i="7"/>
  <c r="AN32" i="7"/>
  <c r="AN31" i="7"/>
  <c r="AN30" i="7"/>
  <c r="AN29" i="7"/>
  <c r="AN28" i="7"/>
  <c r="AN27" i="7"/>
  <c r="AN26" i="7"/>
  <c r="AN25" i="7"/>
  <c r="AN24" i="7"/>
  <c r="AN23" i="7"/>
  <c r="AN22" i="7"/>
  <c r="AN21" i="7"/>
  <c r="AN20" i="7"/>
  <c r="AN19" i="7"/>
  <c r="AN18" i="7"/>
  <c r="AN17" i="7"/>
  <c r="AN16" i="7"/>
  <c r="AN15" i="7"/>
  <c r="AN14" i="7"/>
  <c r="AN13" i="7"/>
  <c r="AN12" i="7"/>
  <c r="AN63" i="7"/>
  <c r="AN62" i="7"/>
  <c r="AN61" i="7"/>
  <c r="AN60" i="7"/>
  <c r="AN59" i="7"/>
  <c r="AN58" i="7"/>
  <c r="AN57" i="7"/>
  <c r="AN56" i="7"/>
  <c r="AN51" i="7"/>
  <c r="AN53" i="7" s="1"/>
  <c r="AN50" i="7"/>
  <c r="AN52" i="7" s="1"/>
  <c r="AN49" i="7"/>
  <c r="AN48" i="7"/>
  <c r="AN47" i="7"/>
  <c r="AN46" i="7"/>
  <c r="AN45" i="7"/>
  <c r="AN44" i="7"/>
  <c r="AN43" i="7"/>
  <c r="AN42" i="7"/>
  <c r="AN41" i="7"/>
  <c r="AN40" i="7"/>
  <c r="AN39" i="7"/>
  <c r="AN38" i="7"/>
  <c r="AN37" i="7"/>
  <c r="AN36" i="7"/>
  <c r="AM63" i="7"/>
  <c r="AM62" i="7"/>
  <c r="AM53" i="7"/>
  <c r="AM52" i="7"/>
  <c r="AM35" i="7"/>
  <c r="AM66" i="7" s="1"/>
  <c r="AM34" i="7"/>
  <c r="AM65" i="7" s="1"/>
  <c r="AL63" i="7"/>
  <c r="AL62" i="7"/>
  <c r="AL53" i="7"/>
  <c r="AL52" i="7"/>
  <c r="AL35" i="7"/>
  <c r="AL66" i="7" s="1"/>
  <c r="AL34" i="7"/>
  <c r="AL65" i="7" s="1"/>
  <c r="AK63" i="7"/>
  <c r="AK62" i="7"/>
  <c r="AK53" i="7"/>
  <c r="AK52" i="7"/>
  <c r="AK35" i="7"/>
  <c r="AK66" i="7" s="1"/>
  <c r="AK34" i="7"/>
  <c r="AK65" i="7" s="1"/>
  <c r="AJ63" i="7"/>
  <c r="AJ62" i="7"/>
  <c r="AJ53" i="7"/>
  <c r="AJ52" i="7"/>
  <c r="AJ35" i="7"/>
  <c r="AJ66" i="7" s="1"/>
  <c r="AJ34" i="7"/>
  <c r="AJ65" i="7" s="1"/>
  <c r="AI63" i="7"/>
  <c r="AI62" i="7"/>
  <c r="AI53" i="7"/>
  <c r="AI52" i="7"/>
  <c r="AI35" i="7"/>
  <c r="AI66" i="7" s="1"/>
  <c r="AI34" i="7"/>
  <c r="AI65" i="7" s="1"/>
  <c r="AH63" i="7"/>
  <c r="AH62" i="7"/>
  <c r="AH53" i="7"/>
  <c r="AH52" i="7"/>
  <c r="AH35" i="7"/>
  <c r="AH66" i="7" s="1"/>
  <c r="AH34" i="7"/>
  <c r="AH65" i="7" s="1"/>
  <c r="AG63" i="7"/>
  <c r="AG62" i="7"/>
  <c r="AG53" i="7"/>
  <c r="AG52" i="7"/>
  <c r="AG35" i="7"/>
  <c r="AG66" i="7" s="1"/>
  <c r="AG34" i="7"/>
  <c r="AG65" i="7" s="1"/>
  <c r="AF33" i="7"/>
  <c r="AF32" i="7"/>
  <c r="AF31" i="7"/>
  <c r="AF30" i="7"/>
  <c r="AF29" i="7"/>
  <c r="AF28" i="7"/>
  <c r="AF27" i="7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63" i="7"/>
  <c r="AF62" i="7"/>
  <c r="AF61" i="7"/>
  <c r="AF60" i="7"/>
  <c r="AF59" i="7"/>
  <c r="AF58" i="7"/>
  <c r="AF57" i="7"/>
  <c r="AF56" i="7"/>
  <c r="AF51" i="7"/>
  <c r="AF53" i="7" s="1"/>
  <c r="AF50" i="7"/>
  <c r="AF52" i="7" s="1"/>
  <c r="AF49" i="7"/>
  <c r="AF48" i="7"/>
  <c r="AF47" i="7"/>
  <c r="AF46" i="7"/>
  <c r="AF45" i="7"/>
  <c r="AF44" i="7"/>
  <c r="AF43" i="7"/>
  <c r="AF42" i="7"/>
  <c r="AF41" i="7"/>
  <c r="AF40" i="7"/>
  <c r="AF39" i="7"/>
  <c r="AF38" i="7"/>
  <c r="AF37" i="7"/>
  <c r="AF36" i="7"/>
  <c r="AE63" i="7"/>
  <c r="AE62" i="7"/>
  <c r="AE53" i="7"/>
  <c r="AE52" i="7"/>
  <c r="AE35" i="7"/>
  <c r="AE66" i="7" s="1"/>
  <c r="AE34" i="7"/>
  <c r="AE65" i="7" s="1"/>
  <c r="AD63" i="7"/>
  <c r="AD62" i="7"/>
  <c r="AD53" i="7"/>
  <c r="AD52" i="7"/>
  <c r="AD35" i="7"/>
  <c r="AD66" i="7" s="1"/>
  <c r="AD34" i="7"/>
  <c r="AD65" i="7" s="1"/>
  <c r="AC63" i="7"/>
  <c r="AC62" i="7"/>
  <c r="AC53" i="7"/>
  <c r="AC52" i="7"/>
  <c r="AC35" i="7"/>
  <c r="AC66" i="7" s="1"/>
  <c r="AC34" i="7"/>
  <c r="AC65" i="7" s="1"/>
  <c r="AB63" i="7"/>
  <c r="AB62" i="7"/>
  <c r="AB53" i="7"/>
  <c r="AB52" i="7"/>
  <c r="AB35" i="7"/>
  <c r="AB66" i="7" s="1"/>
  <c r="AB34" i="7"/>
  <c r="AB65" i="7" s="1"/>
  <c r="AA63" i="7"/>
  <c r="AA62" i="7"/>
  <c r="AA53" i="7"/>
  <c r="AA52" i="7"/>
  <c r="AA35" i="7"/>
  <c r="AA66" i="7" s="1"/>
  <c r="AA34" i="7"/>
  <c r="AA65" i="7" s="1"/>
  <c r="Z63" i="7"/>
  <c r="Z62" i="7"/>
  <c r="Z53" i="7"/>
  <c r="Z52" i="7"/>
  <c r="Z35" i="7"/>
  <c r="Z66" i="7" s="1"/>
  <c r="Z34" i="7"/>
  <c r="Z65" i="7" s="1"/>
  <c r="Y63" i="7"/>
  <c r="Y62" i="7"/>
  <c r="Y53" i="7"/>
  <c r="Y52" i="7"/>
  <c r="Y35" i="7"/>
  <c r="Y66" i="7" s="1"/>
  <c r="Y34" i="7"/>
  <c r="Y65" i="7" s="1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63" i="7"/>
  <c r="X62" i="7"/>
  <c r="X61" i="7"/>
  <c r="X60" i="7"/>
  <c r="X59" i="7"/>
  <c r="X58" i="7"/>
  <c r="X57" i="7"/>
  <c r="X56" i="7"/>
  <c r="X51" i="7"/>
  <c r="X53" i="7" s="1"/>
  <c r="X50" i="7"/>
  <c r="X52" i="7" s="1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W63" i="7"/>
  <c r="W62" i="7"/>
  <c r="W53" i="7"/>
  <c r="W52" i="7"/>
  <c r="W35" i="7"/>
  <c r="W66" i="7" s="1"/>
  <c r="W34" i="7"/>
  <c r="W65" i="7" s="1"/>
  <c r="V63" i="7"/>
  <c r="V62" i="7"/>
  <c r="V53" i="7"/>
  <c r="V52" i="7"/>
  <c r="V35" i="7"/>
  <c r="V66" i="7" s="1"/>
  <c r="V34" i="7"/>
  <c r="V65" i="7" s="1"/>
  <c r="U63" i="7"/>
  <c r="U62" i="7"/>
  <c r="U53" i="7"/>
  <c r="U52" i="7"/>
  <c r="U35" i="7"/>
  <c r="U66" i="7" s="1"/>
  <c r="U34" i="7"/>
  <c r="U65" i="7" s="1"/>
  <c r="T63" i="7"/>
  <c r="T62" i="7"/>
  <c r="T53" i="7"/>
  <c r="T52" i="7"/>
  <c r="T35" i="7"/>
  <c r="T66" i="7" s="1"/>
  <c r="T34" i="7"/>
  <c r="T65" i="7" s="1"/>
  <c r="S63" i="7"/>
  <c r="S62" i="7"/>
  <c r="S53" i="7"/>
  <c r="S52" i="7"/>
  <c r="S35" i="7"/>
  <c r="S66" i="7" s="1"/>
  <c r="S34" i="7"/>
  <c r="S65" i="7" s="1"/>
  <c r="R63" i="7"/>
  <c r="R62" i="7"/>
  <c r="R53" i="7"/>
  <c r="R52" i="7"/>
  <c r="R35" i="7"/>
  <c r="R66" i="7" s="1"/>
  <c r="R34" i="7"/>
  <c r="R65" i="7" s="1"/>
  <c r="Q63" i="7"/>
  <c r="Q62" i="7"/>
  <c r="Q53" i="7"/>
  <c r="Q52" i="7"/>
  <c r="Q35" i="7"/>
  <c r="Q66" i="7" s="1"/>
  <c r="Q34" i="7"/>
  <c r="Q65" i="7" s="1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63" i="7"/>
  <c r="P62" i="7"/>
  <c r="P61" i="7"/>
  <c r="P60" i="7"/>
  <c r="P59" i="7"/>
  <c r="P58" i="7"/>
  <c r="P57" i="7"/>
  <c r="P56" i="7"/>
  <c r="P51" i="7"/>
  <c r="P53" i="7" s="1"/>
  <c r="P50" i="7"/>
  <c r="P52" i="7" s="1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O63" i="7"/>
  <c r="O62" i="7"/>
  <c r="O53" i="7"/>
  <c r="O52" i="7"/>
  <c r="O35" i="7"/>
  <c r="O66" i="7" s="1"/>
  <c r="O34" i="7"/>
  <c r="O65" i="7" s="1"/>
  <c r="N63" i="7"/>
  <c r="N62" i="7"/>
  <c r="N53" i="7"/>
  <c r="N52" i="7"/>
  <c r="N35" i="7"/>
  <c r="N66" i="7" s="1"/>
  <c r="N34" i="7"/>
  <c r="N65" i="7" s="1"/>
  <c r="M63" i="7"/>
  <c r="M62" i="7"/>
  <c r="M53" i="7"/>
  <c r="M52" i="7"/>
  <c r="M35" i="7"/>
  <c r="M66" i="7" s="1"/>
  <c r="M34" i="7"/>
  <c r="M65" i="7" s="1"/>
  <c r="L63" i="7"/>
  <c r="L62" i="7"/>
  <c r="L53" i="7"/>
  <c r="L52" i="7"/>
  <c r="L35" i="7"/>
  <c r="L66" i="7" s="1"/>
  <c r="L34" i="7"/>
  <c r="L65" i="7" s="1"/>
  <c r="K63" i="7"/>
  <c r="K62" i="7"/>
  <c r="K53" i="7"/>
  <c r="K52" i="7"/>
  <c r="K35" i="7"/>
  <c r="K66" i="7" s="1"/>
  <c r="K34" i="7"/>
  <c r="K65" i="7" s="1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63" i="7"/>
  <c r="J62" i="7"/>
  <c r="J61" i="7"/>
  <c r="J60" i="7"/>
  <c r="J59" i="7"/>
  <c r="J58" i="7"/>
  <c r="J57" i="7"/>
  <c r="J56" i="7"/>
  <c r="J51" i="7"/>
  <c r="J53" i="7" s="1"/>
  <c r="J50" i="7"/>
  <c r="J49" i="7"/>
  <c r="J48" i="7"/>
  <c r="J47" i="7"/>
  <c r="J46" i="7"/>
  <c r="J45" i="7"/>
  <c r="J44" i="7"/>
  <c r="J52" i="7" s="1"/>
  <c r="J43" i="7"/>
  <c r="J42" i="7"/>
  <c r="J41" i="7"/>
  <c r="J40" i="7"/>
  <c r="J39" i="7"/>
  <c r="J38" i="7"/>
  <c r="J37" i="7"/>
  <c r="J36" i="7"/>
  <c r="K13" i="1" l="1"/>
  <c r="L13" i="1" s="1"/>
  <c r="I13" i="1"/>
  <c r="H13" i="1"/>
  <c r="K10" i="1"/>
  <c r="L10" i="1" s="1"/>
  <c r="H10" i="1"/>
  <c r="I10" i="1"/>
  <c r="K8" i="1"/>
  <c r="L8" i="1" s="1"/>
  <c r="I8" i="1"/>
  <c r="H8" i="1"/>
  <c r="K6" i="1"/>
  <c r="L6" i="1" s="1"/>
  <c r="H6" i="1"/>
  <c r="I6" i="1"/>
  <c r="K6" i="5"/>
  <c r="L6" i="5" s="1"/>
  <c r="H6" i="5"/>
  <c r="I6" i="5"/>
  <c r="AN34" i="7"/>
  <c r="AN65" i="7" s="1"/>
  <c r="AN35" i="7"/>
  <c r="AN66" i="7" s="1"/>
  <c r="AF34" i="7"/>
  <c r="AF65" i="7" s="1"/>
  <c r="AF35" i="7"/>
  <c r="AF66" i="7" s="1"/>
  <c r="X35" i="7"/>
  <c r="X66" i="7" s="1"/>
  <c r="X34" i="7"/>
  <c r="X65" i="7" s="1"/>
  <c r="P34" i="7"/>
  <c r="P65" i="7" s="1"/>
  <c r="P35" i="7"/>
  <c r="P66" i="7" s="1"/>
  <c r="J34" i="7"/>
  <c r="J65" i="7" s="1"/>
  <c r="J35" i="7"/>
  <c r="J66" i="7" s="1"/>
  <c r="K66" i="6"/>
  <c r="K65" i="6"/>
  <c r="J66" i="6"/>
  <c r="J65" i="6"/>
  <c r="K53" i="6" l="1"/>
  <c r="K52" i="6"/>
  <c r="K35" i="6"/>
  <c r="K34" i="6"/>
  <c r="J35" i="6"/>
  <c r="J34" i="6"/>
  <c r="E9" i="7" l="1"/>
  <c r="E9" i="6"/>
  <c r="K12" i="6"/>
  <c r="K13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J52" i="6"/>
  <c r="J53" i="6"/>
  <c r="K56" i="6"/>
  <c r="K57" i="6"/>
  <c r="K58" i="6"/>
  <c r="K59" i="6"/>
  <c r="K60" i="6"/>
  <c r="K61" i="6"/>
  <c r="J62" i="6"/>
  <c r="J63" i="6"/>
  <c r="K63" i="6" s="1"/>
  <c r="K14" i="6" l="1"/>
  <c r="K62" i="6"/>
  <c r="K15" i="6"/>
  <c r="K33" i="6"/>
  <c r="K32" i="6" l="1"/>
  <c r="J4" i="5"/>
  <c r="K4" i="5" l="1"/>
  <c r="K4" i="1" l="1"/>
  <c r="J4" i="1"/>
</calcChain>
</file>

<file path=xl/sharedStrings.xml><?xml version="1.0" encoding="utf-8"?>
<sst xmlns="http://schemas.openxmlformats.org/spreadsheetml/2006/main" count="288" uniqueCount="82">
  <si>
    <t>Наименование работ</t>
  </si>
  <si>
    <t>Кол-во по проекту</t>
  </si>
  <si>
    <t>Ед.
изм.</t>
  </si>
  <si>
    <t>Выполнено с начала строительства</t>
  </si>
  <si>
    <t>План/
Факт</t>
  </si>
  <si>
    <t>План</t>
  </si>
  <si>
    <t>Факт</t>
  </si>
  <si>
    <t>Откл. -/+</t>
  </si>
  <si>
    <t>Статус</t>
  </si>
  <si>
    <t>Ост. по проекту</t>
  </si>
  <si>
    <t>Начало</t>
  </si>
  <si>
    <t>Окончание</t>
  </si>
  <si>
    <t>"____"___________________ 2021 г.</t>
  </si>
  <si>
    <t xml:space="preserve">УТВЕРЖДАЮ: </t>
  </si>
  <si>
    <t>Целиков М. Ю.</t>
  </si>
  <si>
    <t>Начальник отдела, Отдел по реализации программы ЗМУО</t>
  </si>
  <si>
    <t>Всего</t>
  </si>
  <si>
    <t>Персонал</t>
  </si>
  <si>
    <t>ИТР</t>
  </si>
  <si>
    <t>Рабочий персонал</t>
  </si>
  <si>
    <t>Монтажники</t>
  </si>
  <si>
    <t>Строители (общестрой)</t>
  </si>
  <si>
    <t>Маляры</t>
  </si>
  <si>
    <t>Изолировщики</t>
  </si>
  <si>
    <t>Разнорабочие</t>
  </si>
  <si>
    <t>Электромонтажники</t>
  </si>
  <si>
    <t>Механизаторы</t>
  </si>
  <si>
    <t>Итого</t>
  </si>
  <si>
    <t>Техника</t>
  </si>
  <si>
    <t>Краны</t>
  </si>
  <si>
    <t>Самосвалы</t>
  </si>
  <si>
    <t>Экскаваторы</t>
  </si>
  <si>
    <t>Спецтехника</t>
  </si>
  <si>
    <t>Автовышки</t>
  </si>
  <si>
    <t>ООО "Газпром-Энергосервис"</t>
  </si>
  <si>
    <t>156816.111.12-09-99-AD4W</t>
  </si>
  <si>
    <t>Люди</t>
  </si>
  <si>
    <t>ООО "НИПТ"</t>
  </si>
  <si>
    <t>Отчетная дата</t>
  </si>
  <si>
    <t>Общее количество</t>
  </si>
  <si>
    <t>Термисты</t>
  </si>
  <si>
    <t>Сварщики</t>
  </si>
  <si>
    <t>Манипуляторы</t>
  </si>
  <si>
    <t>Длиномеры</t>
  </si>
  <si>
    <t>Илососы</t>
  </si>
  <si>
    <t>СПП-Элемент: 05766623-0176-AC1Y</t>
  </si>
  <si>
    <t>Оснащение системой размыва резервуаров тит. 1085 (530, 531) тит. 1084_2 (535), тит. 1084_4 (537), для предотвращения накопления осадков</t>
  </si>
  <si>
    <t>Замена реакторов Р-201, Р-202</t>
  </si>
  <si>
    <t>Перевод существующего контура охлаждения насосных агрегатов на замкнутый контур с циркуляцией охлаждающей низкозамерзающей жидкостью (антифриз)» на установке МТБЭ.</t>
  </si>
  <si>
    <t>156804.112.12-09-99-OT55</t>
  </si>
  <si>
    <t>неделя
01.09 - 04.09</t>
  </si>
  <si>
    <t>м</t>
  </si>
  <si>
    <t>НИПТ</t>
  </si>
  <si>
    <t>Статус реализации</t>
  </si>
  <si>
    <t>Сроки реализации</t>
  </si>
  <si>
    <t>Ранее вып. объемы</t>
  </si>
  <si>
    <t>№ п/п</t>
  </si>
  <si>
    <t>% 
по РД</t>
  </si>
  <si>
    <t>% 
по плану</t>
  </si>
  <si>
    <t>Дней</t>
  </si>
  <si>
    <t>Общее итоговое количество ресурсов (план/факт)</t>
  </si>
  <si>
    <t>СПП-Элемент:</t>
  </si>
  <si>
    <t>Прочие мероприятия ЗМУО</t>
  </si>
  <si>
    <t>27.07.2023</t>
  </si>
  <si>
    <t>неделя_x000D_
 28 - 01</t>
  </si>
  <si>
    <t>неделя_x000D_
 02 - 08</t>
  </si>
  <si>
    <t>неделя  28 - 01</t>
  </si>
  <si>
    <t>неделя_x000D_
 09 - 15</t>
  </si>
  <si>
    <t>неделя  02 - 08</t>
  </si>
  <si>
    <t>неделя_x000D_
 16 - 22</t>
  </si>
  <si>
    <t>неделя  09 - 15</t>
  </si>
  <si>
    <t>неделя_x000D_
 23 - 29</t>
  </si>
  <si>
    <t>неделя  16 - 22</t>
  </si>
  <si>
    <t>неделя_x000D_
 30 - 05</t>
  </si>
  <si>
    <t>неделя  23 - 29</t>
  </si>
  <si>
    <t>Раздел 1</t>
  </si>
  <si>
    <t>Разработка грунта</t>
  </si>
  <si>
    <t>шт</t>
  </si>
  <si>
    <t>Бетонировние  ЖБК</t>
  </si>
  <si>
    <t>м3</t>
  </si>
  <si>
    <t>Монтаж  ФМ1</t>
  </si>
  <si>
    <t>Раздел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</si>
</sst>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dd"/>
    <numFmt numFmtId="166" formatCode="0.0"/>
    <numFmt numFmtId="167" formatCode="d;@"/>
    <numFmt numFmtId="168" formatCode="0.0%"/>
  </numFmts>
  <fonts count="29">
    <font>
      <sz val="11"/>
      <color theme="1"/>
      <name val="Calibri"/>
      <family val="2"/>
      <charset val="204"/>
      <scheme val="minor"/>
    </font>
    <font>
      <b/>
      <sz val="12"/>
      <color theme="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2"/>
      <name val="Aral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4"/>
      <color rgb="FFF38B0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b/>
      <sz val="12"/>
      <color theme="0"/>
      <name val="Arial Narrow"/>
      <family val="2"/>
      <charset val="204"/>
    </font>
    <font>
      <b/>
      <sz val="12"/>
      <color rgb="FFFFFF00"/>
      <name val="Arial Narrow"/>
      <family val="2"/>
      <charset val="204"/>
    </font>
    <font>
      <sz val="12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b/>
      <sz val="12"/>
      <color rgb="FFF38B00"/>
      <name val="Arial Narrow"/>
      <family val="2"/>
      <charset val="204"/>
    </font>
    <font>
      <b/>
      <sz val="12"/>
      <name val="Arial Narrow"/>
      <family val="2"/>
      <charset val="204"/>
    </font>
    <font>
      <b/>
      <sz val="10"/>
      <color theme="0"/>
      <name val="Century Gothic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2"/>
      <color theme="0"/>
      <name val="Aral"/>
      <charset val="204"/>
    </font>
    <font>
      <sz val="12"/>
      <color theme="0"/>
      <name val="Arial"/>
      <family val="2"/>
      <charset val="204"/>
    </font>
    <font>
      <sz val="12"/>
      <color theme="0"/>
      <name val="Aral"/>
      <charset val="204"/>
    </font>
    <font>
      <sz val="11"/>
      <color theme="0"/>
      <name val="Arial"/>
      <family val="2"/>
      <charset val="204"/>
    </font>
    <font>
      <sz val="8"/>
      <name val="Calibri"/>
      <family val="2"/>
      <charset val="204"/>
      <scheme val="minor"/>
    </font>
    <font>
      <b/>
      <sz val="14"/>
      <color theme="0"/>
      <name val="Arial Narrow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rgb="FF0070BA"/>
        <bgColor indexed="64"/>
      </patternFill>
    </fill>
    <fill>
      <patternFill patternType="solid">
        <fgColor rgb="FF0097D8"/>
        <bgColor indexed="64"/>
      </patternFill>
    </fill>
    <fill>
      <patternFill patternType="solid">
        <fgColor rgb="FF808285"/>
        <bgColor indexed="64"/>
      </patternFill>
    </fill>
    <fill>
      <patternFill patternType="solid">
        <fgColor rgb="FF0070BA"/>
        <bgColor auto="1"/>
      </patternFill>
    </fill>
    <fill>
      <patternFill patternType="solid">
        <fgColor rgb="FF0070BA"/>
        <bgColor theme="4" tint="0.79998168889431442"/>
      </patternFill>
    </fill>
    <fill>
      <patternFill patternType="lightUp">
        <fgColor theme="0" tint="-4.9989318521683403E-2"/>
        <bgColor theme="0" tint="-0.249977111117893"/>
      </patternFill>
    </fill>
    <fill>
      <patternFill patternType="lightUp">
        <fgColor theme="0" tint="-4.9989318521683403E-2"/>
        <bgColor theme="0" tint="-4.9989318521683403E-2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38B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45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double">
        <color theme="0" tint="-0.24994659260841701"/>
      </left>
      <right style="double">
        <color theme="0" tint="-0.24994659260841701"/>
      </right>
      <top style="double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1">
    <xf numFmtId="0" fontId="0" fillId="0" borderId="0"/>
    <xf numFmtId="0" fontId="4" fillId="0" borderId="0"/>
    <xf numFmtId="0" fontId="5" fillId="0" borderId="0"/>
    <xf numFmtId="0" fontId="7" fillId="0" borderId="0"/>
    <xf numFmtId="0" fontId="10" fillId="0" borderId="0"/>
    <xf numFmtId="9" fontId="10" fillId="0" borderId="0" applyFont="0" applyFill="0" applyBorder="0" applyAlignment="0" applyProtection="0"/>
    <xf numFmtId="0" fontId="11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</cellStyleXfs>
  <cellXfs count="113">
    <xf numFmtId="0" fontId="0" fillId="0" borderId="0" xfId="0"/>
    <xf numFmtId="1" fontId="8" fillId="0" borderId="0" xfId="3" applyNumberFormat="1" applyFont="1"/>
    <xf numFmtId="1" fontId="9" fillId="0" borderId="0" xfId="3" applyNumberFormat="1" applyFont="1"/>
    <xf numFmtId="1" fontId="3" fillId="0" borderId="0" xfId="3" applyNumberFormat="1" applyFont="1"/>
    <xf numFmtId="0" fontId="13" fillId="9" borderId="4" xfId="0" applyFont="1" applyFill="1" applyBorder="1" applyAlignment="1">
      <alignment horizontal="center" vertical="center" wrapText="1"/>
    </xf>
    <xf numFmtId="165" fontId="13" fillId="8" borderId="4" xfId="0" applyNumberFormat="1" applyFont="1" applyFill="1" applyBorder="1" applyAlignment="1">
      <alignment horizontal="center" vertical="center" wrapText="1"/>
    </xf>
    <xf numFmtId="14" fontId="14" fillId="8" borderId="2" xfId="0" applyNumberFormat="1" applyFont="1" applyFill="1" applyBorder="1" applyAlignment="1">
      <alignment horizontal="left" vertical="center"/>
    </xf>
    <xf numFmtId="0" fontId="0" fillId="0" borderId="0" xfId="0" applyFill="1"/>
    <xf numFmtId="0" fontId="15" fillId="9" borderId="3" xfId="0" applyFont="1" applyFill="1" applyBorder="1" applyAlignment="1">
      <alignment horizontal="left" vertical="center"/>
    </xf>
    <xf numFmtId="0" fontId="14" fillId="10" borderId="2" xfId="0" applyFont="1" applyFill="1" applyBorder="1" applyAlignment="1">
      <alignment vertical="center"/>
    </xf>
    <xf numFmtId="0" fontId="14" fillId="10" borderId="3" xfId="0" applyFont="1" applyFill="1" applyBorder="1" applyAlignment="1">
      <alignment vertical="center"/>
    </xf>
    <xf numFmtId="166" fontId="17" fillId="5" borderId="4" xfId="0" applyNumberFormat="1" applyFont="1" applyFill="1" applyBorder="1" applyAlignment="1">
      <alignment horizontal="center" vertical="center"/>
    </xf>
    <xf numFmtId="166" fontId="17" fillId="6" borderId="4" xfId="0" applyNumberFormat="1" applyFont="1" applyFill="1" applyBorder="1" applyAlignment="1">
      <alignment horizontal="center" vertical="center"/>
    </xf>
    <xf numFmtId="166" fontId="18" fillId="4" borderId="4" xfId="0" applyNumberFormat="1" applyFont="1" applyFill="1" applyBorder="1" applyAlignment="1">
      <alignment horizontal="center" vertical="center"/>
    </xf>
    <xf numFmtId="166" fontId="18" fillId="3" borderId="4" xfId="0" applyNumberFormat="1" applyFont="1" applyFill="1" applyBorder="1" applyAlignment="1">
      <alignment horizontal="center" vertical="center"/>
    </xf>
    <xf numFmtId="166" fontId="18" fillId="2" borderId="4" xfId="0" applyNumberFormat="1" applyFont="1" applyFill="1" applyBorder="1" applyAlignment="1">
      <alignment horizontal="center" vertical="center"/>
    </xf>
    <xf numFmtId="167" fontId="14" fillId="8" borderId="4" xfId="2" applyNumberFormat="1" applyFont="1" applyFill="1" applyBorder="1" applyAlignment="1">
      <alignment horizontal="center" vertical="center"/>
    </xf>
    <xf numFmtId="1" fontId="17" fillId="5" borderId="4" xfId="2" applyNumberFormat="1" applyFont="1" applyFill="1" applyBorder="1" applyAlignment="1">
      <alignment horizontal="center" vertical="center"/>
    </xf>
    <xf numFmtId="1" fontId="17" fillId="0" borderId="4" xfId="2" applyNumberFormat="1" applyFont="1" applyBorder="1" applyAlignment="1">
      <alignment horizontal="center" vertical="center"/>
    </xf>
    <xf numFmtId="0" fontId="14" fillId="9" borderId="14" xfId="0" applyFont="1" applyFill="1" applyBorder="1"/>
    <xf numFmtId="0" fontId="5" fillId="0" borderId="0" xfId="2"/>
    <xf numFmtId="1" fontId="24" fillId="0" borderId="0" xfId="3" applyNumberFormat="1" applyFont="1"/>
    <xf numFmtId="1" fontId="26" fillId="0" borderId="0" xfId="3" applyNumberFormat="1" applyFont="1"/>
    <xf numFmtId="0" fontId="22" fillId="0" borderId="0" xfId="0" applyFont="1"/>
    <xf numFmtId="165" fontId="13" fillId="10" borderId="4" xfId="0" applyNumberFormat="1" applyFont="1" applyFill="1" applyBorder="1" applyAlignment="1">
      <alignment horizontal="center" vertical="center" wrapText="1"/>
    </xf>
    <xf numFmtId="1" fontId="14" fillId="12" borderId="4" xfId="2" applyNumberFormat="1" applyFont="1" applyFill="1" applyBorder="1" applyAlignment="1">
      <alignment horizontal="center" vertical="center" wrapText="1"/>
    </xf>
    <xf numFmtId="0" fontId="0" fillId="0" borderId="0" xfId="0"/>
    <xf numFmtId="14" fontId="14" fillId="8" borderId="3" xfId="0" applyNumberFormat="1" applyFont="1" applyFill="1" applyBorder="1" applyAlignment="1">
      <alignment horizontal="left" vertical="center"/>
    </xf>
    <xf numFmtId="1" fontId="18" fillId="5" borderId="4" xfId="2" applyNumberFormat="1" applyFont="1" applyFill="1" applyBorder="1" applyAlignment="1">
      <alignment horizontal="center" vertical="center"/>
    </xf>
    <xf numFmtId="1" fontId="17" fillId="13" borderId="13" xfId="2" applyNumberFormat="1" applyFont="1" applyFill="1" applyBorder="1" applyAlignment="1">
      <alignment horizontal="center" vertical="center"/>
    </xf>
    <xf numFmtId="1" fontId="18" fillId="0" borderId="4" xfId="2" applyNumberFormat="1" applyFont="1" applyBorder="1" applyAlignment="1">
      <alignment horizontal="center" vertical="center"/>
    </xf>
    <xf numFmtId="1" fontId="17" fillId="14" borderId="13" xfId="2" applyNumberFormat="1" applyFont="1" applyFill="1" applyBorder="1" applyAlignment="1">
      <alignment horizontal="center" vertical="center"/>
    </xf>
    <xf numFmtId="1" fontId="20" fillId="15" borderId="4" xfId="2" applyNumberFormat="1" applyFont="1" applyFill="1" applyBorder="1" applyAlignment="1">
      <alignment horizontal="center" vertical="center" wrapText="1"/>
    </xf>
    <xf numFmtId="1" fontId="16" fillId="16" borderId="4" xfId="0" applyNumberFormat="1" applyFont="1" applyFill="1" applyBorder="1" applyAlignment="1">
      <alignment horizontal="center" vertical="center"/>
    </xf>
    <xf numFmtId="1" fontId="21" fillId="17" borderId="4" xfId="2" applyNumberFormat="1" applyFont="1" applyFill="1" applyBorder="1" applyAlignment="1">
      <alignment horizontal="center" vertical="center" wrapText="1"/>
    </xf>
    <xf numFmtId="1" fontId="21" fillId="8" borderId="4" xfId="2" applyNumberFormat="1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vertical="center"/>
    </xf>
    <xf numFmtId="14" fontId="14" fillId="8" borderId="4" xfId="0" applyNumberFormat="1" applyFont="1" applyFill="1" applyBorder="1" applyAlignment="1">
      <alignment horizontal="center" vertical="center" wrapText="1"/>
    </xf>
    <xf numFmtId="0" fontId="28" fillId="17" borderId="4" xfId="0" applyFont="1" applyFill="1" applyBorder="1" applyAlignment="1">
      <alignment horizontal="center" vertical="center"/>
    </xf>
    <xf numFmtId="49" fontId="28" fillId="17" borderId="4" xfId="0" applyNumberFormat="1" applyFont="1" applyFill="1" applyBorder="1" applyAlignment="1">
      <alignment horizontal="left" vertical="center" wrapText="1"/>
    </xf>
    <xf numFmtId="0" fontId="28" fillId="17" borderId="4" xfId="0" applyFont="1" applyFill="1" applyBorder="1" applyAlignment="1">
      <alignment horizontal="center" vertical="center" wrapText="1"/>
    </xf>
    <xf numFmtId="4" fontId="28" fillId="17" borderId="4" xfId="0" applyNumberFormat="1" applyFont="1" applyFill="1" applyBorder="1" applyAlignment="1">
      <alignment horizontal="center" vertical="center" wrapText="1"/>
    </xf>
    <xf numFmtId="168" fontId="28" fillId="17" borderId="4" xfId="0" applyNumberFormat="1" applyFont="1" applyFill="1" applyBorder="1" applyAlignment="1">
      <alignment horizontal="center" vertical="center" wrapText="1"/>
    </xf>
    <xf numFmtId="0" fontId="28" fillId="9" borderId="4" xfId="0" applyFont="1" applyFill="1" applyBorder="1" applyAlignment="1">
      <alignment horizontal="center" vertical="center"/>
    </xf>
    <xf numFmtId="49" fontId="28" fillId="9" borderId="4" xfId="0" applyNumberFormat="1" applyFont="1" applyFill="1" applyBorder="1" applyAlignment="1">
      <alignment horizontal="left" vertical="center" wrapText="1"/>
    </xf>
    <xf numFmtId="0" fontId="28" fillId="9" borderId="4" xfId="0" applyFont="1" applyFill="1" applyBorder="1" applyAlignment="1">
      <alignment horizontal="center" vertical="center" wrapText="1"/>
    </xf>
    <xf numFmtId="4" fontId="28" fillId="9" borderId="4" xfId="0" applyNumberFormat="1" applyFont="1" applyFill="1" applyBorder="1" applyAlignment="1">
      <alignment horizontal="center" vertical="center" wrapText="1"/>
    </xf>
    <xf numFmtId="168" fontId="28" fillId="9" borderId="4" xfId="0" applyNumberFormat="1" applyFont="1" applyFill="1" applyBorder="1" applyAlignment="1">
      <alignment horizontal="center" vertical="center"/>
    </xf>
    <xf numFmtId="168" fontId="28" fillId="9" borderId="4" xfId="0" applyNumberFormat="1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vertical="center"/>
    </xf>
    <xf numFmtId="0" fontId="13" fillId="8" borderId="4" xfId="0" applyFont="1" applyFill="1" applyBorder="1" applyAlignment="1">
      <alignment horizontal="center" vertical="center" wrapText="1"/>
    </xf>
    <xf numFmtId="0" fontId="21" fillId="8" borderId="4" xfId="2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horizontal="center" vertical="center"/>
    </xf>
    <xf numFmtId="1" fontId="15" fillId="9" borderId="0" xfId="0" applyNumberFormat="1" applyFont="1" applyFill="1" applyAlignment="1">
      <alignment horizontal="center"/>
    </xf>
    <xf numFmtId="1" fontId="15" fillId="9" borderId="0" xfId="0" applyNumberFormat="1" applyFont="1" applyFill="1" applyAlignment="1">
      <alignment horizontal="center" vertical="center"/>
    </xf>
    <xf numFmtId="1" fontId="15" fillId="9" borderId="0" xfId="0" applyNumberFormat="1" applyFont="1" applyFill="1" applyAlignment="1">
      <alignment vertical="center"/>
    </xf>
    <xf numFmtId="1" fontId="1" fillId="7" borderId="0" xfId="3" applyNumberFormat="1" applyFont="1" applyFill="1" applyAlignment="1">
      <alignment vertical="center" wrapText="1"/>
    </xf>
    <xf numFmtId="49" fontId="25" fillId="0" borderId="0" xfId="1" applyNumberFormat="1" applyFont="1" applyAlignment="1">
      <alignment horizontal="left"/>
    </xf>
    <xf numFmtId="1" fontId="8" fillId="0" borderId="1" xfId="3" applyNumberFormat="1" applyFont="1" applyBorder="1"/>
    <xf numFmtId="49" fontId="25" fillId="0" borderId="1" xfId="1" applyNumberFormat="1" applyFont="1" applyBorder="1" applyAlignment="1">
      <alignment horizontal="left"/>
    </xf>
    <xf numFmtId="49" fontId="23" fillId="0" borderId="0" xfId="1" applyNumberFormat="1" applyFont="1" applyAlignment="1">
      <alignment horizontal="left" vertical="top"/>
    </xf>
    <xf numFmtId="0" fontId="12" fillId="8" borderId="4" xfId="0" applyFont="1" applyFill="1" applyBorder="1" applyAlignment="1">
      <alignment vertical="center" wrapText="1"/>
    </xf>
    <xf numFmtId="165" fontId="13" fillId="19" borderId="4" xfId="0" applyNumberFormat="1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vertical="center" wrapText="1"/>
    </xf>
    <xf numFmtId="0" fontId="16" fillId="3" borderId="5" xfId="0" applyFont="1" applyFill="1" applyBorder="1" applyAlignment="1">
      <alignment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2" fontId="16" fillId="0" borderId="7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 vertical="center"/>
    </xf>
    <xf numFmtId="4" fontId="16" fillId="5" borderId="7" xfId="0" applyNumberFormat="1" applyFont="1" applyFill="1" applyBorder="1" applyAlignment="1">
      <alignment horizontal="center" vertical="center"/>
    </xf>
    <xf numFmtId="4" fontId="16" fillId="5" borderId="5" xfId="0" applyNumberFormat="1" applyFont="1" applyFill="1" applyBorder="1" applyAlignment="1">
      <alignment horizontal="center" vertical="center"/>
    </xf>
    <xf numFmtId="4" fontId="16" fillId="18" borderId="7" xfId="0" applyNumberFormat="1" applyFont="1" applyFill="1" applyBorder="1" applyAlignment="1">
      <alignment horizontal="center" vertical="center"/>
    </xf>
    <xf numFmtId="4" fontId="16" fillId="18" borderId="5" xfId="0" applyNumberFormat="1" applyFont="1" applyFill="1" applyBorder="1" applyAlignment="1">
      <alignment horizontal="center" vertical="center"/>
    </xf>
    <xf numFmtId="4" fontId="16" fillId="0" borderId="7" xfId="0" applyNumberFormat="1" applyFont="1" applyBorder="1" applyAlignment="1">
      <alignment horizontal="center" vertical="center"/>
    </xf>
    <xf numFmtId="4" fontId="16" fillId="0" borderId="5" xfId="0" applyNumberFormat="1" applyFont="1" applyBorder="1" applyAlignment="1">
      <alignment horizontal="center" vertical="center"/>
    </xf>
    <xf numFmtId="4" fontId="16" fillId="0" borderId="19" xfId="0" applyNumberFormat="1" applyFont="1" applyBorder="1" applyAlignment="1">
      <alignment horizontal="center" vertical="center"/>
    </xf>
    <xf numFmtId="4" fontId="16" fillId="0" borderId="20" xfId="0" applyNumberFormat="1" applyFont="1" applyBorder="1" applyAlignment="1">
      <alignment horizontal="center" vertical="center"/>
    </xf>
    <xf numFmtId="14" fontId="13" fillId="8" borderId="4" xfId="0" applyNumberFormat="1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168" fontId="16" fillId="4" borderId="17" xfId="0" applyNumberFormat="1" applyFont="1" applyFill="1" applyBorder="1" applyAlignment="1">
      <alignment horizontal="center" vertical="center"/>
    </xf>
    <xf numFmtId="168" fontId="16" fillId="4" borderId="18" xfId="0" applyNumberFormat="1" applyFont="1" applyFill="1" applyBorder="1" applyAlignment="1">
      <alignment horizontal="center" vertical="center"/>
    </xf>
    <xf numFmtId="2" fontId="16" fillId="0" borderId="15" xfId="0" applyNumberFormat="1" applyFont="1" applyBorder="1" applyAlignment="1">
      <alignment horizontal="center" vertical="center"/>
    </xf>
    <xf numFmtId="2" fontId="16" fillId="0" borderId="16" xfId="0" applyNumberFormat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 vertical="center"/>
    </xf>
    <xf numFmtId="14" fontId="16" fillId="0" borderId="5" xfId="0" applyNumberFormat="1" applyFont="1" applyBorder="1" applyAlignment="1">
      <alignment horizontal="center" vertical="center"/>
    </xf>
    <xf numFmtId="49" fontId="6" fillId="0" borderId="0" xfId="1" applyNumberFormat="1" applyFont="1" applyAlignment="1">
      <alignment horizontal="left" vertical="center" wrapText="1"/>
    </xf>
    <xf numFmtId="1" fontId="19" fillId="8" borderId="4" xfId="2" quotePrefix="1" applyNumberFormat="1" applyFont="1" applyFill="1" applyBorder="1" applyAlignment="1">
      <alignment horizontal="center" vertical="center"/>
    </xf>
    <xf numFmtId="1" fontId="14" fillId="11" borderId="4" xfId="2" quotePrefix="1" applyNumberFormat="1" applyFont="1" applyFill="1" applyBorder="1" applyAlignment="1">
      <alignment horizontal="center" vertical="center" wrapText="1"/>
    </xf>
    <xf numFmtId="14" fontId="14" fillId="11" borderId="4" xfId="2" quotePrefix="1" applyNumberFormat="1" applyFont="1" applyFill="1" applyBorder="1" applyAlignment="1">
      <alignment horizontal="center" vertical="center"/>
    </xf>
    <xf numFmtId="1" fontId="14" fillId="8" borderId="4" xfId="2" applyNumberFormat="1" applyFont="1" applyFill="1" applyBorder="1" applyAlignment="1">
      <alignment horizontal="center" vertical="center" textRotation="90"/>
    </xf>
    <xf numFmtId="1" fontId="17" fillId="0" borderId="4" xfId="2" applyNumberFormat="1" applyFont="1" applyBorder="1" applyAlignment="1">
      <alignment horizontal="left" vertical="center"/>
    </xf>
    <xf numFmtId="1" fontId="17" fillId="15" borderId="4" xfId="2" applyNumberFormat="1" applyFont="1" applyFill="1" applyBorder="1" applyAlignment="1">
      <alignment horizontal="left" vertical="center"/>
    </xf>
    <xf numFmtId="1" fontId="17" fillId="0" borderId="8" xfId="2" applyNumberFormat="1" applyFont="1" applyBorder="1" applyAlignment="1">
      <alignment horizontal="left" vertical="center"/>
    </xf>
    <xf numFmtId="1" fontId="17" fillId="0" borderId="9" xfId="2" applyNumberFormat="1" applyFont="1" applyBorder="1" applyAlignment="1">
      <alignment horizontal="left" vertical="center"/>
    </xf>
    <xf numFmtId="1" fontId="17" fillId="0" borderId="10" xfId="2" applyNumberFormat="1" applyFont="1" applyBorder="1" applyAlignment="1">
      <alignment horizontal="left" vertical="center"/>
    </xf>
    <xf numFmtId="1" fontId="17" fillId="0" borderId="6" xfId="2" applyNumberFormat="1" applyFont="1" applyBorder="1" applyAlignment="1">
      <alignment horizontal="left" vertical="center"/>
    </xf>
    <xf numFmtId="1" fontId="17" fillId="0" borderId="11" xfId="2" applyNumberFormat="1" applyFont="1" applyBorder="1" applyAlignment="1">
      <alignment horizontal="left" vertical="center"/>
    </xf>
    <xf numFmtId="1" fontId="17" fillId="0" borderId="12" xfId="2" applyNumberFormat="1" applyFont="1" applyBorder="1" applyAlignment="1">
      <alignment horizontal="left" vertical="center"/>
    </xf>
    <xf numFmtId="1" fontId="14" fillId="8" borderId="4" xfId="2" applyNumberFormat="1" applyFont="1" applyFill="1" applyBorder="1" applyAlignment="1">
      <alignment horizontal="left" vertical="center"/>
    </xf>
    <xf numFmtId="1" fontId="14" fillId="8" borderId="8" xfId="2" applyNumberFormat="1" applyFont="1" applyFill="1" applyBorder="1" applyAlignment="1">
      <alignment horizontal="center" vertical="center" wrapText="1"/>
    </xf>
    <xf numFmtId="1" fontId="14" fillId="8" borderId="9" xfId="2" applyNumberFormat="1" applyFont="1" applyFill="1" applyBorder="1" applyAlignment="1">
      <alignment horizontal="center" vertical="center" wrapText="1"/>
    </xf>
    <xf numFmtId="1" fontId="14" fillId="8" borderId="10" xfId="2" applyNumberFormat="1" applyFont="1" applyFill="1" applyBorder="1" applyAlignment="1">
      <alignment horizontal="center" vertical="center" wrapText="1"/>
    </xf>
    <xf numFmtId="1" fontId="14" fillId="8" borderId="6" xfId="2" applyNumberFormat="1" applyFont="1" applyFill="1" applyBorder="1" applyAlignment="1">
      <alignment horizontal="center" vertical="center" wrapText="1"/>
    </xf>
    <xf numFmtId="1" fontId="14" fillId="8" borderId="11" xfId="2" applyNumberFormat="1" applyFont="1" applyFill="1" applyBorder="1" applyAlignment="1">
      <alignment horizontal="center" vertical="center" wrapText="1"/>
    </xf>
    <xf numFmtId="1" fontId="14" fillId="8" borderId="12" xfId="2" applyNumberFormat="1" applyFont="1" applyFill="1" applyBorder="1" applyAlignment="1">
      <alignment horizontal="center" vertical="center" wrapText="1"/>
    </xf>
    <xf numFmtId="1" fontId="14" fillId="12" borderId="2" xfId="2" applyNumberFormat="1" applyFont="1" applyFill="1" applyBorder="1" applyAlignment="1">
      <alignment horizontal="center" vertical="center" wrapText="1"/>
    </xf>
    <xf numFmtId="1" fontId="14" fillId="12" borderId="3" xfId="2" applyNumberFormat="1" applyFont="1" applyFill="1" applyBorder="1" applyAlignment="1">
      <alignment horizontal="center" vertical="center" wrapText="1"/>
    </xf>
    <xf numFmtId="1" fontId="14" fillId="12" borderId="21" xfId="2" applyNumberFormat="1" applyFont="1" applyFill="1" applyBorder="1" applyAlignment="1">
      <alignment horizontal="center" vertical="center" wrapText="1"/>
    </xf>
  </cellXfs>
  <cellStyles count="11">
    <cellStyle name="Excel Built-in Normal" xfId="6" xr:uid="{00000000-0005-0000-0000-000000000000}"/>
    <cellStyle name="Обычный" xfId="0" builtinId="0"/>
    <cellStyle name="Обычный 2" xfId="2" xr:uid="{00000000-0005-0000-0000-000002000000}"/>
    <cellStyle name="Обычный 2 2" xfId="10" xr:uid="{A060338B-E8CC-489A-8A4E-EE54002AD8D7}"/>
    <cellStyle name="Обычный 2 3" xfId="9" xr:uid="{8F435A3D-A037-46D5-A45F-ABBBC0128CC6}"/>
    <cellStyle name="Обычный 3" xfId="3" xr:uid="{00000000-0005-0000-0000-000003000000}"/>
    <cellStyle name="Обычный 4" xfId="4" xr:uid="{00000000-0005-0000-0000-000004000000}"/>
    <cellStyle name="Обычный 5" xfId="8" xr:uid="{00000000-0005-0000-0000-000005000000}"/>
    <cellStyle name="Обычный 5 46" xfId="1" xr:uid="{00000000-0005-0000-0000-000006000000}"/>
    <cellStyle name="Процентный 2" xfId="5" xr:uid="{00000000-0005-0000-0000-000007000000}"/>
    <cellStyle name="Финансовый 2" xfId="7" xr:uid="{00000000-0005-0000-0000-000008000000}"/>
  </cellStyles>
  <dxfs count="0"/>
  <tableStyles count="0" defaultTableStyle="TableStyleMedium2" defaultPivotStyle="PivotStyleLight16"/>
  <colors>
    <mruColors>
      <color rgb="FFF38B00"/>
      <color rgb="FF0070BA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Людские</a:t>
            </a:r>
            <a:r>
              <a:rPr lang="ru-RU" baseline="0"/>
              <a:t> и технические ресурсы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'Людские, технические ресурсы'!$E$65:$I$65</c:f>
              <c:strCache>
                <c:ptCount val="1"/>
                <c:pt idx="0">
                  <c:v>Общее итоговое количество ресурсов (план/факт) План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'Людские, технические ресурсы'!#REF!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'Людские, технические ресурсы'!#REF!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FAD-4102-AA33-6C0C680CE5EA}"/>
            </c:ext>
          </c:extLst>
        </c:ser>
        <c:ser>
          <c:idx val="1"/>
          <c:order val="1"/>
          <c:tx>
            <c:strRef>
              <c:f>'Людские, технические ресурсы'!$E$66:$I$66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hade val="15000"/>
                    <a:satMod val="180000"/>
                  </a:schemeClr>
                </a:gs>
                <a:gs pos="50000">
                  <a:schemeClr val="accent2">
                    <a:shade val="45000"/>
                    <a:satMod val="170000"/>
                  </a:schemeClr>
                </a:gs>
                <a:gs pos="70000">
                  <a:schemeClr val="accent2">
                    <a:tint val="99000"/>
                    <a:shade val="65000"/>
                    <a:satMod val="155000"/>
                  </a:schemeClr>
                </a:gs>
                <a:gs pos="100000">
                  <a:schemeClr val="accent2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'Людские, технические ресурсы'!#REF!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'Людские, технические ресурсы'!#REF!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FAD-4102-AA33-6C0C680CE5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295104"/>
        <c:axId val="153317760"/>
      </c:barChart>
      <c:catAx>
        <c:axId val="1532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Дни недели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317760"/>
        <c:crosses val="autoZero"/>
        <c:auto val="1"/>
        <c:lblAlgn val="ctr"/>
        <c:lblOffset val="100"/>
        <c:noMultiLvlLbl val="1"/>
      </c:catAx>
      <c:valAx>
        <c:axId val="1533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Количество,</a:t>
                </a:r>
                <a:r>
                  <a:rPr lang="ru-RU" baseline="0"/>
                  <a:t> чел.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accent5">
              <a:lumMod val="50000"/>
            </a:schemeClr>
          </a:solidFill>
        </a:defRPr>
      </a:pPr>
      <a:endParaRPr lang="ru-RU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Людские</a:t>
            </a:r>
            <a:r>
              <a:rPr lang="ru-RU" baseline="0"/>
              <a:t> и технические ресурсы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Людские_тех_ресурсы_Шаблон!$E$65:$I$65</c:f>
              <c:strCache>
                <c:ptCount val="5"/>
                <c:pt idx="0">
                  <c:v>Общее итоговое количество ресурсов (план/факт)</c:v>
                </c:pt>
                <c:pt idx="4">
                  <c:v>План</c:v>
                </c:pt>
              </c:strCache>
            </c:strRef>
          </c:tx>
          <c:spPr>
            <a:solidFill>
              <a:srgbClr val="0070BA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Людские_тех_ресурсы_Шаблон!$J$9:$K$9</c:f>
              <c:strCache>
                <c:ptCount val="2"/>
                <c:pt idx="1">
                  <c:v>Всего</c:v>
                </c:pt>
              </c:strCache>
            </c:strRef>
          </c:cat>
          <c:val>
            <c:numRef>
              <c:f>Людские_тех_ресурсы_Шаблон!$J$65:$K$65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3-4FE6-9F39-CC6EC419DDF8}"/>
            </c:ext>
          </c:extLst>
        </c:ser>
        <c:ser>
          <c:idx val="1"/>
          <c:order val="1"/>
          <c:tx>
            <c:strRef>
              <c:f>Людские_тех_ресурсы_Шаблон!$E$66:$I$66</c:f>
              <c:strCache>
                <c:ptCount val="5"/>
                <c:pt idx="0">
                  <c:v>Общее итоговое количество ресурсов (план/факт)</c:v>
                </c:pt>
                <c:pt idx="4">
                  <c:v>Факт</c:v>
                </c:pt>
              </c:strCache>
            </c:strRef>
          </c:tx>
          <c:spPr>
            <a:solidFill>
              <a:srgbClr val="F38B0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Людские_тех_ресурсы_Шаблон!$J$9:$K$9</c:f>
              <c:strCache>
                <c:ptCount val="2"/>
                <c:pt idx="1">
                  <c:v>Всего</c:v>
                </c:pt>
              </c:strCache>
            </c:strRef>
          </c:cat>
          <c:val>
            <c:numRef>
              <c:f>Людские_тех_ресурсы_Шаблон!$J$66:$K$66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3-4FE6-9F39-CC6EC419DD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295104"/>
        <c:axId val="153317760"/>
      </c:barChart>
      <c:catAx>
        <c:axId val="1532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Дни недели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317760"/>
        <c:crosses val="autoZero"/>
        <c:auto val="1"/>
        <c:lblAlgn val="ctr"/>
        <c:lblOffset val="100"/>
        <c:noMultiLvlLbl val="1"/>
      </c:catAx>
      <c:valAx>
        <c:axId val="1533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Количество,</a:t>
                </a:r>
                <a:r>
                  <a:rPr lang="ru-RU" baseline="0"/>
                  <a:t> чел.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accent5">
              <a:lumMod val="50000"/>
            </a:schemeClr>
          </a:solidFill>
        </a:defRPr>
      </a:pPr>
      <a:endParaRPr lang="ru-RU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259772</xdr:colOff>
      <xdr:row>67</xdr:row>
      <xdr:rowOff>51955</xdr:rowOff>
    </xdr:from>
    <xdr:to>
      <xdr:col>9</xdr:col>
      <xdr:colOff>0</xdr:colOff>
      <xdr:row>84</xdr:row>
      <xdr:rowOff>173182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08388C-0685-4F00-8E8C-BBE920520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259772</xdr:colOff>
      <xdr:row>67</xdr:row>
      <xdr:rowOff>51955</xdr:rowOff>
    </xdr:from>
    <xdr:to>
      <xdr:col>11</xdr:col>
      <xdr:colOff>0</xdr:colOff>
      <xdr:row>84</xdr:row>
      <xdr:rowOff>173182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953293-A248-46C2-89E7-52360F25B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LAMA/C/LEVENT/ANALIZ97/ANAIST97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Aysu/TK06022_ASTA/BIM/BILGI/IZMCARF/TK00021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LAMA/C/LEVENT/Camlik/KESCA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2/Oilchem/Model/Model_ora_2011%20V2%2030.08.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_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t40/EPG_Projeler/DATA/procedures/Qa/BIJWST6/AYRAP10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ilgiislem/bilgi%20islem/netbul/den/CPI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roject\yutaka\MECHANICAL-ts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elgelerim\mrk_rapor\My%20Documents\cumhur\My%20Documents\cumhurexcel\AYLIKR~1\OPR01_proje_monthl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rvs/fo/Documents%20and%20Settings/Demchuk_AE/&#1056;&#1072;&#1073;&#1086;&#1095;&#1080;&#1081;%20&#1089;&#1090;&#1086;&#1083;/&#1057;&#1048;&#1041;&#1059;&#1056;/&#1056;&#1077;&#1075;&#1083;&#1072;&#1084;&#1077;&#1085;&#1090;&#1099;/&#1047;&#1072;&#1103;&#1074;&#1082;&#1072;%20&#1085;&#1072;%20&#1087;&#1083;&#1072;&#1090;&#1077;&#1078;%20&#1055;&#1088;&#1080;&#1083;&#1086;&#1078;&#1077;&#1085;&#1080;&#1077;%201%20(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2/oilchem/Documents%20and%20Settings/EvstafievDV/Local%20Settings/Temporary%20Internet%20Files/OLK34/&#1069;&#1082;&#1086;&#1085;&#1086;&#1084;&#1080;&#1095;&#1077;&#1089;&#1082;&#1080;&#1077;%20&#1087;&#1086;&#1082;&#1072;&#1079;&#1072;&#1090;&#1077;&#1083;&#1080;%20&#1088;&#1072;&#1079;&#1074;&#1080;&#1090;&#1080;&#1103;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1/UPRSP/Documents%20and%20Settings/Stepanova/&#1052;&#1086;&#1080;%20&#1076;&#1086;&#1082;&#1091;&#1084;&#1077;&#1085;&#1090;&#1099;/&#1041;&#1102;&#1076;&#1078;&#1077;&#1090;/&#1041;&#1044;&#1056;-&#1087;&#1083;&#1072;&#1085;%20&#1103;&#1085;&#1074;&#1072;&#1088;&#1100;%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Parameters"/>
      <sheetName val="Control"/>
      <sheetName val="Profit Calculation"/>
      <sheetName val="Consolidated product flows"/>
      <sheetName val="Product handling"/>
      <sheetName val="Product flows details"/>
      <sheetName val="Production activities"/>
      <sheetName val="Production results"/>
      <sheetName val="Transportation results"/>
      <sheetName val="Transaction results"/>
      <sheetName val="ProductBundleDefinition"/>
      <sheetName val="GlobalParameter"/>
      <sheetName val="Production constraints"/>
      <sheetName val="Transportation constraints"/>
      <sheetName val="Transaction constraints"/>
      <sheetName val="Product (Naming)"/>
      <sheetName val="Location (Naming)"/>
      <sheetName val="Process (Naming)"/>
      <sheetName val="BuyerSeller (Naming)"/>
      <sheetName val="ProductBundle (Naming)"/>
      <sheetName val="Process Cap"/>
      <sheetName val="ProcessMode Coefficients"/>
      <sheetName val="ProcessMode Cap&amp;Rev"/>
      <sheetName val="Transportation Capacity"/>
      <sheetName val="TransportationMode Cap&amp;Rev"/>
      <sheetName val="Location Cap"/>
      <sheetName val="Location Handling"/>
      <sheetName val="BuyerSeller Cap&amp;Rev"/>
      <sheetName val="GAMSShell"/>
      <sheetName val="CPLEXOPT"/>
      <sheetName val="IONames"/>
      <sheetName val="XLR_NoRangeSheet"/>
      <sheetName val="Эк инф без рек"/>
      <sheetName val="Цены"/>
      <sheetName val="Драйверы"/>
      <sheetName val="Lookup Info"/>
      <sheetName val="Параметры"/>
      <sheetName val="таб.3.1.3 (5)"/>
      <sheetName val="Лист16"/>
      <sheetName val="Поликонденсация"/>
      <sheetName val="Титул"/>
      <sheetName val="AdditionalDataHidd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sal tamamlanma Eğrisi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O-3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COPE"/>
      <sheetName val="MAKER"/>
      <sheetName val="BQ"/>
      <sheetName val="TABLO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(OPTION)"/>
      <sheetName val="OPTION 2"/>
      <sheetName val="OPTION 3"/>
      <sheetName val="Sheet2"/>
      <sheetName val="Sheet3"/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Sheet1"/>
      <sheetName val="공문"/>
      <sheetName val="영업3"/>
      <sheetName val="영업2"/>
      <sheetName val="inter"/>
      <sheetName val="BQMPALOC"/>
      <sheetName val="1월"/>
      <sheetName val="금액내역서"/>
      <sheetName val="??"/>
      <sheetName val="BQ_Utl_Off"/>
      <sheetName val="ERECIN"/>
      <sheetName val="INPUT DATA"/>
      <sheetName val="BD集計用"/>
      <sheetName val="12CGOU"/>
      <sheetName val="경영혁신본부"/>
      <sheetName val="집계표 (25,26ဩ"/>
      <sheetName val="95삼성급(본사)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»ê±Ù"/>
      <sheetName val="___"/>
      <sheetName val="DESCRIPTION"/>
      <sheetName val="Form D-1"/>
      <sheetName val="Form B-1"/>
      <sheetName val="Form F-1"/>
      <sheetName val="Assist(B-1)"/>
      <sheetName val="Form A"/>
      <sheetName val="갑지"/>
      <sheetName val="연돌일위집계"/>
      <sheetName val="세금자료"/>
      <sheetName val="수입"/>
      <sheetName val="Form 0"/>
      <sheetName val="COVER"/>
      <sheetName val="Final(1)summary"/>
      <sheetName val="__"/>
      <sheetName val="General Data"/>
      <sheetName val="DRUM"/>
      <sheetName val="eq_data"/>
      <sheetName val="SANDAN"/>
      <sheetName val="LABOR &amp; 자재"/>
      <sheetName val="제작도"/>
      <sheetName val="입출재고현황 (2)"/>
      <sheetName val="뜃맟뭁돽띿맟?-BLDG"/>
      <sheetName val="SALA-002"/>
      <sheetName val="DHEQSUPT"/>
      <sheetName val="TTL"/>
      <sheetName val="기성내역"/>
      <sheetName val="POWER"/>
      <sheetName val="ESCON"/>
      <sheetName val="주간기성"/>
      <sheetName val="뜃맟뭁돽띿맟_-BLDG"/>
      <sheetName val="M-EQPT-Z"/>
      <sheetName val="Price Schedule"/>
      <sheetName val="간접비내역-1"/>
      <sheetName val="Lup2"/>
      <sheetName val="노임단가표"/>
      <sheetName val="INPUT_DATA"/>
      <sheetName val="General_Data"/>
      <sheetName val="집계표_(25,26ဩ"/>
      <sheetName val="Form_0"/>
      <sheetName val="CB"/>
      <sheetName val="간접비 총괄"/>
      <sheetName val="???(OPTION)"/>
      <sheetName val="B"/>
      <sheetName val="___(OPTION)"/>
      <sheetName val="EQUIPOS"/>
      <sheetName val="3.공통공사대비"/>
      <sheetName val="내역서 耰&quot;_x0000__x0000_"/>
      <sheetName val="_x0008_"/>
      <sheetName val="비교검토"/>
      <sheetName val="내역ࠜĀ_x0000_M4)"/>
      <sheetName val="h-013211-2"/>
      <sheetName val="BOROUGE2"/>
      <sheetName val="당진1,2호기전선관설치및접지4차공사내역서-을지"/>
      <sheetName val="????¢ç¢®¡¿????"/>
      <sheetName val="??????????¢ç??????"/>
      <sheetName val="???¡§????"/>
      <sheetName val="???????¢ç¢®¢¯????"/>
      <sheetName val="IN"/>
      <sheetName val="合成単価作成表-BLDG"/>
      <sheetName val="Rate Analysis"/>
      <sheetName val="INSTR"/>
      <sheetName val="PRICES"/>
      <sheetName val="Q&amp;pl-V"/>
      <sheetName val="EQUIP"/>
      <sheetName val="EQUIPMENT -2"/>
      <sheetName val="CAL."/>
      <sheetName val="EQT-ESTN"/>
      <sheetName val="???????®¡¿????"/>
      <sheetName val="??????????????????"/>
      <sheetName val="F4-F7"/>
      <sheetName val="표지"/>
      <sheetName val="내역서 耰&quot;_x005f_x0000__x005f_x0000_"/>
      <sheetName val="_x005f_x0008_"/>
      <sheetName val="내역ࠜĀ_x005f_x0000_M4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A"/>
      <sheetName val="Administrative Prices"/>
      <sheetName val="Calc"/>
      <sheetName val="내역ࠜĀ"/>
      <sheetName val="WBS 44"/>
      <sheetName val="WBS 41"/>
      <sheetName val="Precios por Administración"/>
      <sheetName val="Resumen"/>
      <sheetName val="Precios Unitarios"/>
      <sheetName val="Static Equip"/>
      <sheetName val="CAT_5"/>
      <sheetName val="WE'T"/>
      <sheetName val="CTEMCOST"/>
      <sheetName val="Subcon A"/>
      <sheetName val="AILC004"/>
      <sheetName val="내역서 耰&quot;??"/>
      <sheetName val="24V"/>
      <sheetName val="Cash2"/>
      <sheetName val="Z"/>
      <sheetName val="LEGEND"/>
      <sheetName val="SOURCE"/>
      <sheetName val="찍기"/>
      <sheetName val="실행"/>
      <sheetName val="물량"/>
      <sheetName val="WEIGHT LIST"/>
      <sheetName val="산#2-1 (2)"/>
      <sheetName val="POL6차-PIPING"/>
      <sheetName val="산#3-1"/>
      <sheetName val="BEND LOSS"/>
      <sheetName val="공사비 내역 (가)"/>
      <sheetName val="6PILE  (돌출)"/>
      <sheetName val="갑지1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INST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내역"/>
      <sheetName val="PROCURE"/>
      <sheetName val="Form A "/>
      <sheetName val="단면 (2)"/>
      <sheetName val="3.Breakdown Direct Paint"/>
      <sheetName val="Spl"/>
      <sheetName val="BID"/>
      <sheetName val="국내"/>
      <sheetName val="jobhist"/>
      <sheetName val="electrical"/>
      <sheetName val="PBS"/>
      <sheetName val="내역ࠜĀ?M4)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경영혁신본뷀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직재"/>
      <sheetName val="I一般比"/>
      <sheetName val="Quantity"/>
      <sheetName val="내역서 耰&quot;__"/>
      <sheetName val="Summary Sheets"/>
      <sheetName val="당초내역서"/>
      <sheetName val="Sheet6"/>
      <sheetName val="갑지(추정)"/>
      <sheetName val="ELEC_DCI"/>
      <sheetName val="DATA"/>
      <sheetName val="Compare"/>
      <sheetName val="Sheet1 (2)"/>
      <sheetName val="수로보호공"/>
      <sheetName val="데이타"/>
      <sheetName val="식재인부"/>
      <sheetName val="입력시트"/>
      <sheetName val="내역ࠜĀ_x005f_x005f_x005f_x0000_M4)"/>
      <sheetName val="내역서 耰&quot;_x005f_x005f_x005f_x0000__x005f_x005f_x0000"/>
      <sheetName val="_x005f_x005f_x005f_x0008_"/>
      <sheetName val="7. 월별투입내역서"/>
      <sheetName val="견적"/>
      <sheetName val="9906"/>
      <sheetName val="계측 내역서"/>
      <sheetName val="CIVIL"/>
      <sheetName val="ERECT"/>
      <sheetName val="PROSUM"/>
      <sheetName val="내역ࠜĀ_M4)"/>
      <sheetName val="2.2 STAFF Scedule"/>
      <sheetName val="내역서_耰&quot;__"/>
      <sheetName val="기계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고압수량(철거)"/>
      <sheetName val="인부신상자료"/>
      <sheetName val="Z- GENERAL PRICE SUMMARY"/>
      <sheetName val=" Estimate  "/>
      <sheetName val="T 3"/>
      <sheetName val="cable-data"/>
      <sheetName val="HORI. VESSEL"/>
      <sheetName val="PI"/>
      <sheetName val="EQUIP LIST"/>
      <sheetName val="내역서"/>
      <sheetName val="MP MOB"/>
      <sheetName val="SummaryC"/>
      <sheetName val="Detail"/>
      <sheetName val="Sheet4"/>
      <sheetName val="cable"/>
      <sheetName val="배관내역"/>
      <sheetName val="Form B"/>
      <sheetName val="BCPAB"/>
      <sheetName val="Insts"/>
      <sheetName val="Vind - BtB"/>
      <sheetName val="LV induction motors"/>
      <sheetName val="인원계획"/>
      <sheetName val="BSD (2)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BM DATA SHEET"/>
      <sheetName val="입찰품의서"/>
      <sheetName val="Q-7100-001"/>
      <sheetName val="수주추정"/>
      <sheetName val="_x0002__x0000_뻘N_x0000__x0000__x0001_ࠀ역서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VC2_10_993"/>
      <sheetName val="BATCH"/>
      <sheetName val="Direct"/>
      <sheetName val="FORM-12"/>
      <sheetName val="집계표"/>
      <sheetName val="All_2"/>
      <sheetName val="sum"/>
      <sheetName val="Summary"/>
      <sheetName val="trf(36%)"/>
      <sheetName val="97 사업추정(WEKI)"/>
      <sheetName val="Lstsub"/>
      <sheetName val="Hot"/>
      <sheetName val="Monthly Load"/>
      <sheetName val="Weekly Load"/>
      <sheetName val="DB@Acess"/>
      <sheetName val="실행집계"/>
      <sheetName val="breakdown of wage rate"/>
      <sheetName val="Indirect Cost"/>
      <sheetName val="Unit"/>
      <sheetName val="M_DB"/>
      <sheetName val="내역서 (∮ἀ嘆ɶ_x0000_᠀㬁_x0000_"/>
      <sheetName val="당초_xd8b4_∸ἀ"/>
      <sheetName val="Material Selections"/>
      <sheetName val="[SANDAN.XLS??"/>
      <sheetName val="Piping BQ for one turbine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총괄표"/>
      <sheetName val="DCS"/>
      <sheetName val="FWBS7000,8000"/>
      <sheetName val="ANALYSER"/>
      <sheetName val="Eq. Mobilization"/>
      <sheetName val="출금실적"/>
      <sheetName val="경영현황"/>
      <sheetName val="Utility and Fire flange"/>
      <sheetName val="Basic_Rate"/>
      <sheetName val="appendix_2_5_final_accounts"/>
      <sheetName val="Format"/>
      <sheetName val="Labour"/>
      <sheetName val="Material"/>
      <sheetName val="Sheet1_(2)"/>
      <sheetName val="금융"/>
      <sheetName val="7422CW00"/>
      <sheetName val="Heavy Equipments"/>
      <sheetName val="AG Pipe Qty Analysis"/>
      <sheetName val="BM-Elec"/>
      <sheetName val="BM-Inst"/>
      <sheetName val="General"/>
      <sheetName val="Menus"/>
      <sheetName val="수량집계"/>
      <sheetName val="총괄집계표"/>
      <sheetName val="일일총괄"/>
      <sheetName val="criteria"/>
      <sheetName val="RFP002"/>
      <sheetName val="HP-Steamdrum"/>
      <sheetName val="Cal"/>
      <sheetName val="목표세부명세"/>
      <sheetName val="중기일위대가"/>
      <sheetName val="_x0002_?뻘N??_x0001_ࠀ역서"/>
      <sheetName val="_SANDAN.XLS__"/>
      <sheetName val="입찰내역 발주처 양식"/>
      <sheetName val="BREAKDOWN(철거설치)"/>
      <sheetName val="BREAKDOWN(신규설치)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정부노임단가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choose"/>
      <sheetName val="TDTKP"/>
      <sheetName val="DK-KH"/>
      <sheetName val="_x0004__x0000__x000d__x0000__x0003__x0000__x0004__x0000__x0016__x0000__x000d__x0000__x0004_"/>
      <sheetName val="_x000a__x0000__x001b__x0000__x0006__x0000__x0006__x0000__x0008__x0000__x000a__x0000__x0000_"/>
      <sheetName val="Resource table"/>
      <sheetName val="원가"/>
      <sheetName val="중기"/>
      <sheetName val="Total"/>
      <sheetName val="97"/>
      <sheetName val="MANP"/>
      <sheetName val="C"/>
      <sheetName val="Equipment List"/>
      <sheetName val="info"/>
      <sheetName val="TP"/>
      <sheetName val="Form1.SQP"/>
      <sheetName val="Resource"/>
      <sheetName val="공정계획(내부계획25%,내부w.f)"/>
      <sheetName val="1350-A"/>
      <sheetName val="VIZ4"/>
      <sheetName val="VIZ7"/>
      <sheetName val="UZ"/>
      <sheetName val="COVER-P"/>
      <sheetName val="품셈"/>
      <sheetName val="실행내역"/>
      <sheetName val="_x0002_"/>
      <sheetName val="FWBS 1530"/>
      <sheetName val="Preliminaries"/>
      <sheetName val="piping"/>
      <sheetName val="Mech"/>
      <sheetName val="Fire Protection"/>
      <sheetName val="Buildings"/>
      <sheetName val="Instrument"/>
      <sheetName val="K_SURFACES"/>
      <sheetName val="SFN ORIG"/>
      <sheetName val="SFN"/>
      <sheetName val="R2564AHDTS"/>
      <sheetName val="CPS"/>
      <sheetName val="내역서 (∮ἀ嘆ɶ"/>
      <sheetName val="Dir Manpower Other Exp."/>
      <sheetName val="D-623D"/>
      <sheetName val="SCHEDD TAMBAHAN"/>
      <sheetName val="결과조달"/>
      <sheetName val="SS2"/>
      <sheetName val="w't table"/>
      <sheetName val="도"/>
      <sheetName val="사급자재집계표"/>
      <sheetName val="HVAC(사급자재)"/>
      <sheetName val="U-W"/>
      <sheetName val="수량산출서"/>
      <sheetName val="Administrative_Prices"/>
      <sheetName val="WBS_44"/>
      <sheetName val="WBS_41"/>
      <sheetName val="Precios_por_Administración"/>
      <sheetName val="Precios_Unitarios"/>
      <sheetName val="Subcon_A"/>
      <sheetName val="LOB"/>
      <sheetName val="ITB COST"/>
      <sheetName val="mto-rev0B"/>
      <sheetName val="4-3LEVEL-5 epic.4"/>
      <sheetName val="단가 (2)"/>
      <sheetName val="BOQ-B.DOWN"/>
      <sheetName val="Proposal"/>
      <sheetName val="실행예산 MM"/>
      <sheetName val="MODULE CONFIRM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D-12"/>
      <sheetName val="Form_B-12"/>
      <sheetName val="Form_F-12"/>
      <sheetName val="Form_A2"/>
      <sheetName val="Form_03"/>
      <sheetName val="General_Data3"/>
      <sheetName val="LABOR_&amp;_자재2"/>
      <sheetName val="입출재고현황_(2)2"/>
      <sheetName val="Price_Schedule2"/>
      <sheetName val="간접비_총괄2"/>
      <sheetName val="3_공통공사대비2"/>
      <sheetName val="Rate_Analysis2"/>
      <sheetName val="EQUIPMENT_-22"/>
      <sheetName val="CAL_2"/>
      <sheetName val="내역서_耰&quot;_x005f_x0000__x005f_x0000_1"/>
      <sheetName val="Static_Equip1"/>
      <sheetName val="WEIGHT_LIST1"/>
      <sheetName val="산#2-1_(2)1"/>
      <sheetName val="BEND_LOSS1"/>
      <sheetName val="공사비_내역_(가)1"/>
      <sheetName val="6PILE__(돌출)1"/>
      <sheetName val="내역서_耰&quot;??2"/>
      <sheetName val="단면_(2)1"/>
      <sheetName val="Form_A_1"/>
      <sheetName val="3_Breakdown_Direct_Paint1"/>
      <sheetName val="Man_Hole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Civil_11"/>
      <sheetName val="Civil_21"/>
      <sheetName val="Civil_31"/>
      <sheetName val="Site_11"/>
      <sheetName val="Site_21"/>
      <sheetName val="Site_31"/>
      <sheetName val="Site_Faci1"/>
      <sheetName val="내역서_耰&quot;__2"/>
      <sheetName val="Summary_Sheets1"/>
      <sheetName val="Sheet1_(2)1"/>
      <sheetName val="내역서_耰&quot;_x005f_x005f_x005f_x0000__x005f_x005f_x0000"/>
      <sheetName val="계측_내역서"/>
      <sheetName val="2_2_STAFF_Scedule"/>
      <sheetName val="7__월별투입내역서"/>
      <sheetName val="내역서_耰&quot;_x005f_x005f_x005f_x005f_x005f_x005f_x005f_x0000_"/>
      <sheetName val="Z-_GENERAL_PRICE_SUMMARY"/>
      <sheetName val="_Estimate__"/>
      <sheetName val="T_3"/>
      <sheetName val="HORI__VESSEL"/>
      <sheetName val="내역서_耰&quot;_x005f_x005f_x005f_x005f_x005f_x005f_x005f_x005f_"/>
      <sheetName val="Vind_-_BtB"/>
      <sheetName val="LV_induction_motors"/>
      <sheetName val="BSD_(2)"/>
      <sheetName val="EQUIP_LIST"/>
      <sheetName val="MP_MOB"/>
      <sheetName val="Form_B"/>
      <sheetName val="뻘Nࠀ역서"/>
      <sheetName val="Monthly_Load"/>
      <sheetName val="Weekly_Load"/>
      <sheetName val="Material_Selections"/>
      <sheetName val="97_사업추정(WEKI)"/>
      <sheetName val="breakdown_of_wage_rate"/>
      <sheetName val="Indirect_Cost"/>
      <sheetName val="내역서_(∮ἀ嘆ɶ᠀㬁"/>
      <sheetName val="[SANDAN_XLS??"/>
      <sheetName val="Piping_BQ_for_one_turbine"/>
      <sheetName val="Eq__Mobilization"/>
      <sheetName val="Utility_and_Fire_flange"/>
      <sheetName val="Heavy_Equipments"/>
      <sheetName val="AG_Pipe_Qty_Analysis"/>
      <sheetName val="Costo-MO"/>
      <sheetName val="CÓDIGOS"/>
      <sheetName val="생산계획"/>
      <sheetName val="상반기손익차2총괄"/>
      <sheetName val="VLOOKUP"/>
      <sheetName val="cal-foamglass"/>
      <sheetName val="연습"/>
      <sheetName val="운반"/>
      <sheetName val="CHANNEL"/>
      <sheetName val="PROTECTION "/>
      <sheetName val="CIBATU5OO"/>
      <sheetName val="부대비율"/>
      <sheetName val="BM_DATA_SHEET1"/>
      <sheetName val="내역서_耰&quot;1"/>
      <sheetName val="_x000a__x000a_"/>
      <sheetName val="Resource_table"/>
      <sheetName val="SFN_ORIG"/>
      <sheetName val="?뻘N??ࠀ역서"/>
      <sheetName val="_SANDAN_XLS__"/>
      <sheetName val="Equipment_List"/>
      <sheetName val="Form1_SQP"/>
      <sheetName val="공정계획(내부계획25%,내부w_f)"/>
      <sheetName val="한강운반비"/>
      <sheetName val="분전반계산서(석관)"/>
      <sheetName val="이자율"/>
      <sheetName val="WIND"/>
      <sheetName val="강재"/>
      <sheetName val="OD5000"/>
      <sheetName val="MTP"/>
      <sheetName val="노임9월"/>
      <sheetName val="SCHEDD_TAMBAHAN"/>
      <sheetName val="Dir_Manpower_Other_Exp_"/>
      <sheetName val="w't_table"/>
      <sheetName val="Fire_Protection"/>
      <sheetName val="입찰내역_발주처_양식"/>
      <sheetName val="PROGRESS"/>
      <sheetName val="Cash In-Cash Out Actual"/>
      <sheetName val="Database"/>
      <sheetName val="Hoja2"/>
      <sheetName val="SILICATE"/>
      <sheetName val="_x0004_"/>
      <sheetName val="_x000a_"/>
      <sheetName val="Labor"/>
      <sheetName val="INPUT"/>
      <sheetName val="FWBS"/>
      <sheetName val="경제지표"/>
      <sheetName val="1100-1200-1300-1910-2140-LEV 2"/>
      <sheetName val="plan&amp;section of foundation"/>
      <sheetName val="DESIGN CRITERIA"/>
      <sheetName val="Unit Price "/>
      <sheetName val="설계명세1-1"/>
      <sheetName val="실행(ALT1)"/>
      <sheetName val="내역서1999.8최종"/>
      <sheetName val="실행철강하도"/>
      <sheetName val="전기"/>
      <sheetName val="CUADRO DE PRECIOS"/>
      <sheetName val="견적대비표"/>
      <sheetName val="working load at the btm ft."/>
      <sheetName val="stability check"/>
      <sheetName val="design load"/>
      <sheetName val="breakdown_of_wage_rate1"/>
      <sheetName val="Indirect_Cost1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FWBS_1530"/>
      <sheetName val="dc1"/>
      <sheetName val="REDUCER"/>
      <sheetName val="DESIGN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배수내역"/>
      <sheetName val="판가반영"/>
      <sheetName val="공사내역"/>
      <sheetName val="일위대가(계측기설치)"/>
      <sheetName val="EP0618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Rekapitulasi"/>
      <sheetName val="BAG-2"/>
      <sheetName val="Overall"/>
      <sheetName val="salary"/>
      <sheetName val="첨부1-집행내역(요약)"/>
      <sheetName val="Closeout Control"/>
      <sheetName val="Site Findings Status Sheet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BOQ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내역서 耰&quot;_x005f_x0000__x0000"/>
      <sheetName val="_x005f_x005f_x005f_x005f_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내역서 耰&quot;"/>
      <sheetName val="내역ࠜĀM4)"/>
      <sheetName val="Direct PMS"/>
      <sheetName val="영업소실적"/>
      <sheetName val="PROJECT BRIEF"/>
      <sheetName val="tggwan(mac)"/>
      <sheetName val="Sum (Case-3)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NT"/>
      <sheetName val="D7(1)"/>
      <sheetName val="5-ALAT(1)"/>
      <sheetName val="4-Basic Price"/>
      <sheetName val="Rekap"/>
      <sheetName val="AHS"/>
      <sheetName val="Evaluasi Penw"/>
      <sheetName val="SEX"/>
      <sheetName val="Currency Rate"/>
      <sheetName val="Personnel"/>
      <sheetName val="ANALISA"/>
      <sheetName val="예산-내부"/>
      <sheetName val="OPT_x0012__x0000__x0010__x0000__x000a__x0000_"/>
      <sheetName val="_x0000__x0013__x0000__x0014_"/>
      <sheetName val="ANX3A11"/>
      <sheetName val="5.) Time Delays"/>
      <sheetName val="KP_List"/>
      <sheetName val="Weekl_x0004__x0000__x0016__x0000__x000d__x0000_"/>
      <sheetName val="_x0000__x000e__x0000__x0005_"/>
      <sheetName val="AUX"/>
      <sheetName val="Aux."/>
      <sheetName val="DB"/>
      <sheetName val="CONFIG"/>
      <sheetName val="Datos"/>
      <sheetName val="7422CW_x0013__x0000_"/>
      <sheetName val="_x0002__x0000_뻘N_x0000__x0000__"/>
      <sheetName val="_x0004__x0000__x000d__x0000__x0"/>
      <sheetName val="_x000a__x0000__x001b__x0000__x0"/>
      <sheetName val="_x0002__뻘N___x0001_ࠀ역서"/>
      <sheetName val="내역서_耰&quot;_x005f_x0000__x0000"/>
      <sheetName val="실행집_x0005_"/>
      <sheetName val="실행집聈"/>
      <sheetName val="Codes.Pers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In-House Summary"/>
      <sheetName val=" _x0000__x001b__x0000__x0006__x0000__x0006__x0000__x0008__x0000_ _x0000__x0000_"/>
      <sheetName val="할증 "/>
      <sheetName val="Library"/>
      <sheetName val="경비실"/>
      <sheetName val="Equipment_List1"/>
      <sheetName val="Form1_SQP1"/>
      <sheetName val="공정계획(내부계획25%,내부w_f)1"/>
      <sheetName val="Heavy_Equipments1"/>
      <sheetName val="AG_Pipe_Qty_Analysis1"/>
      <sheetName val="SFN_ORIG1"/>
      <sheetName val="w't_table1"/>
      <sheetName val="SCHEDD_TAMBAHAN1"/>
      <sheetName val="Fire_Protection1"/>
      <sheetName val="입찰내역_발주처_양식1"/>
      <sheetName val="Dir_Manpower_Other_Exp_1"/>
      <sheetName val="PROTECTION_"/>
      <sheetName val="ITB_COST1"/>
      <sheetName val="CUADRO_DE_PRECIOS"/>
      <sheetName val="Cash_In-Cash_Out_Actual"/>
      <sheetName val="Equipment_List2"/>
      <sheetName val="Form1_SQP2"/>
      <sheetName val="공정계획(내부계획25%,내부w_f)2"/>
      <sheetName val="Heavy_Equipments2"/>
      <sheetName val="AG_Pipe_Qty_Analysis2"/>
      <sheetName val="SFN_ORIG2"/>
      <sheetName val="w't_table2"/>
      <sheetName val="SCHEDD_TAMBAHAN2"/>
      <sheetName val="Fire_Protection2"/>
      <sheetName val="입찰내역_발주처_양식2"/>
      <sheetName val="Dir_Manpower_Other_Exp_2"/>
      <sheetName val="FWBS_15301"/>
      <sheetName val="내역서_(∮ἀ嘆ɶ1"/>
      <sheetName val="4-3LEVEL-5_epic_41"/>
      <sheetName val="단가_(2)1"/>
      <sheetName val="실행예산_MM1"/>
      <sheetName val="MODULE_CONFIRM1"/>
      <sheetName val="PROTECTION_1"/>
      <sheetName val="BOQ-B_DOWN1"/>
      <sheetName val="ITB_COST2"/>
      <sheetName val="CUADRO_DE_PRECIOS1"/>
      <sheetName val="Cash_In-Cash_Out_Actual1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입출재고현황_(2)5"/>
      <sheetName val="Form_06"/>
      <sheetName val="Form_D-15"/>
      <sheetName val="Form_B-15"/>
      <sheetName val="Form_F-15"/>
      <sheetName val="Form_A5"/>
      <sheetName val="General_Data6"/>
      <sheetName val="LABOR_&amp;_자재5"/>
      <sheetName val="Price_Schedule5"/>
      <sheetName val="간접비_총괄5"/>
      <sheetName val="3_공통공사대비5"/>
      <sheetName val="Rate_Analysis5"/>
      <sheetName val="CAL_5"/>
      <sheetName val="WEIGHT_LIST4"/>
      <sheetName val="산#2-1_(2)4"/>
      <sheetName val="BEND_LOSS4"/>
      <sheetName val="공사비_내역_(가)4"/>
      <sheetName val="내역서_耰&quot;??5"/>
      <sheetName val="EQUIPMENT_-25"/>
      <sheetName val="6PILE__(돌출)4"/>
      <sheetName val="Static_Equip4"/>
      <sheetName val="단면_(2)4"/>
      <sheetName val="Form_A_4"/>
      <sheetName val="내역서_耰&quot;_x005f_x0000__x005f_x0000_4"/>
      <sheetName val="3_Breakdown_Direct_Paint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Administrative_Prices3"/>
      <sheetName val="WBS_443"/>
      <sheetName val="WBS_413"/>
      <sheetName val="Precios_por_Administración3"/>
      <sheetName val="Precios_Unitarios3"/>
      <sheetName val="Subcon_A3"/>
      <sheetName val="BM_DATA_SHEET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EQUIP_LIST3"/>
      <sheetName val="Z-_GENERAL_PRICE_SUMMARY3"/>
      <sheetName val="_Estimate__3"/>
      <sheetName val="2_2_STAFF_Scedule3"/>
      <sheetName val="내역서_耰&quot;_x005f_x005f_x005f_x0000__x005f_x005f_x0003"/>
      <sheetName val="계측_내역서3"/>
      <sheetName val="Man_Hole3"/>
      <sheetName val="Sheet1_(2)4"/>
      <sheetName val="내역서_耰&quot;_x005f_x005f_x005f_x005f_x005f_x005f_x00003"/>
      <sheetName val="7__월별투입내역서3"/>
      <sheetName val="T_33"/>
      <sheetName val="HORI__VESSEL3"/>
      <sheetName val="Vind_-_BtB3"/>
      <sheetName val="LV_induction_motors3"/>
      <sheetName val="BSD_(2)3"/>
      <sheetName val="Monthly_Load3"/>
      <sheetName val="Weekly_Load3"/>
      <sheetName val="MP_MOB3"/>
      <sheetName val="Form_B3"/>
      <sheetName val="Material_Selections3"/>
      <sheetName val="내역서_耰&quot;_x005f_x005f_x005f_x005f_x005f_x005f_x005f3"/>
      <sheetName val="97_사업추정(WEKI)3"/>
      <sheetName val="breakdown_of_wage_rate3"/>
      <sheetName val="Indirect_Cost3"/>
      <sheetName val="[SANDAN_XLS??3"/>
      <sheetName val="Eq__Mobilization3"/>
      <sheetName val="Resource_table3"/>
      <sheetName val="Piping_BQ_for_one_turbine3"/>
      <sheetName val="Utility_and_Fire_flange3"/>
      <sheetName val="Equipment_List3"/>
      <sheetName val="Form1_SQP3"/>
      <sheetName val="공정계획(내부계획25%,내부w_f)3"/>
      <sheetName val="Heavy_Equipments3"/>
      <sheetName val="AG_Pipe_Qty_Analysis3"/>
      <sheetName val="_SANDAN_XLS__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입출재고현황_(2)6"/>
      <sheetName val="Form_07"/>
      <sheetName val="Form_D-16"/>
      <sheetName val="Form_B-16"/>
      <sheetName val="Form_F-16"/>
      <sheetName val="Form_A6"/>
      <sheetName val="General_Data7"/>
      <sheetName val="LABOR_&amp;_자재6"/>
      <sheetName val="Price_Schedule6"/>
      <sheetName val="간접비_총괄6"/>
      <sheetName val="3_공통공사대비6"/>
      <sheetName val="Rate_Analysis6"/>
      <sheetName val="CAL_6"/>
      <sheetName val="WEIGHT_LIST5"/>
      <sheetName val="산#2-1_(2)5"/>
      <sheetName val="BEND_LOSS5"/>
      <sheetName val="공사비_내역_(가)5"/>
      <sheetName val="내역서_耰&quot;??6"/>
      <sheetName val="EQUIPMENT_-26"/>
      <sheetName val="6PILE__(돌출)5"/>
      <sheetName val="Static_Equip5"/>
      <sheetName val="단면_(2)5"/>
      <sheetName val="Form_A_5"/>
      <sheetName val="내역서_耰&quot;_x005f_x0000__x005f_x0000_5"/>
      <sheetName val="3_Breakdown_Direct_Paint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Administrative_Prices4"/>
      <sheetName val="WBS_444"/>
      <sheetName val="WBS_414"/>
      <sheetName val="Precios_por_Administración4"/>
      <sheetName val="Precios_Unitarios4"/>
      <sheetName val="Subcon_A4"/>
      <sheetName val="BM_DATA_SHEET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EQUIP_LIST4"/>
      <sheetName val="Z-_GENERAL_PRICE_SUMMARY4"/>
      <sheetName val="_Estimate__4"/>
      <sheetName val="2_2_STAFF_Scedule4"/>
      <sheetName val="내역서_耰&quot;_x005f_x005f_x005f_x0000__x005f_x005f_x0004"/>
      <sheetName val="계측_내역서4"/>
      <sheetName val="Man_Hole4"/>
      <sheetName val="Sheet1_(2)5"/>
      <sheetName val="내역서_耰&quot;_x005f_x005f_x005f_x005f_x005f_x005f_x00004"/>
      <sheetName val="7__월별투입내역서4"/>
      <sheetName val="T_34"/>
      <sheetName val="HORI__VESSEL4"/>
      <sheetName val="Vind_-_BtB4"/>
      <sheetName val="LV_induction_motors4"/>
      <sheetName val="BSD_(2)4"/>
      <sheetName val="Monthly_Load4"/>
      <sheetName val="Weekly_Load4"/>
      <sheetName val="MP_MOB4"/>
      <sheetName val="Form_B4"/>
      <sheetName val="Material_Selections4"/>
      <sheetName val="내역서_耰&quot;_x005f_x005f_x005f_x005f_x005f_x005f_x005f4"/>
      <sheetName val="97_사업추정(WEKI)4"/>
      <sheetName val="breakdown_of_wage_rate4"/>
      <sheetName val="Indirect_Cost4"/>
      <sheetName val="[SANDAN_XLS??4"/>
      <sheetName val="Eq__Mobilization4"/>
      <sheetName val="Resource_table4"/>
      <sheetName val="Piping_BQ_for_one_turbine4"/>
      <sheetName val="Utility_and_Fire_flange4"/>
      <sheetName val="Equipment_List4"/>
      <sheetName val="Form1_SQP4"/>
      <sheetName val="공정계획(내부계획25%,내부w_f)4"/>
      <sheetName val="Heavy_Equipments4"/>
      <sheetName val="AG_Pipe_Qty_Analysis4"/>
      <sheetName val="_SANDAN_XLS__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내역서_(∮ἀ嘆ɶ"/>
      <sheetName val="SCH"/>
      <sheetName val="99. FWBS(Ref)"/>
      <sheetName val="99. Change Rate"/>
      <sheetName val="내역서_(N_x0009__x000e__x000e__x000e__x0009__x0009__x0012__x0010__x000a_"/>
      <sheetName val="ഀࠀကЀЀԀЀԀ̀ᤀഀ؀Ѐༀ"/>
      <sheetName val="골조시행"/>
      <sheetName val="Pengesahan "/>
      <sheetName val="RAB AR&amp;STR"/>
      <sheetName val="I-KAMAR"/>
      <sheetName val="BILL"/>
      <sheetName val="내역서_耰&quot;5"/>
      <sheetName val="내역서_耰&quot;4"/>
      <sheetName val="HVAC"/>
      <sheetName val="BD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00-Summary Information-ABB"/>
      <sheetName val="Unt rate"/>
      <sheetName val="??-BLDG"/>
      <sheetName val="  "/>
      <sheetName val=" 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breakdown of wage ra`f"/>
      <sheetName val="breakdown of wage ra"/>
      <sheetName val="breakdown of wage rað-"/>
      <sheetName val="UP MINOR"/>
      <sheetName val="내역서_(N _x000e__x000e__x000e_  _x0012__x0010__x000a_"/>
      <sheetName val="장산"/>
      <sheetName val="Material code"/>
      <sheetName val="Discounted Cash Flow"/>
      <sheetName val="Ocean Transporation Charge"/>
      <sheetName val="경상"/>
      <sheetName val="예가표"/>
      <sheetName val="Cash Flow bulanan"/>
      <sheetName val="schalt"/>
      <sheetName val="schtng"/>
      <sheetName val="schbhn"/>
      <sheetName val="H.Satuan"/>
      <sheetName val="I_KAMAR"/>
      <sheetName val="Process Data (2)"/>
      <sheetName val="노임이"/>
      <sheetName val="Item code"/>
      <sheetName val="업체코드"/>
      <sheetName val="General Notes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Harga Satuan"/>
      <sheetName val="LISTRIK"/>
      <sheetName val="F ALARM"/>
      <sheetName val="손익차9월2"/>
      <sheetName val="0. Resource　Code"/>
      <sheetName val="검측서"/>
      <sheetName val="OCT.FDN"/>
      <sheetName val="D-3109"/>
      <sheetName val="Exchange Rate"/>
      <sheetName val="예산실적전체당월"/>
      <sheetName val="배수공"/>
      <sheetName val="시행분석"/>
      <sheetName val="2.Overall Summary "/>
      <sheetName val="EE-PROP"/>
      <sheetName val="DATA MENTAH"/>
      <sheetName val="Bill rekap"/>
      <sheetName val="Chart_Cable"/>
      <sheetName val="breakdown of wage rap"/>
      <sheetName val="Rates &amp; Legend"/>
      <sheetName val="2. 현장 자금투입 집계표"/>
      <sheetName val="내역서_耰&quot;_x005f_x005f_x005f_x0000_"/>
      <sheetName val="내역서_耰&quot;_x005f_x005f_x005f_x005f_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_도면 및 도서 제출목록 및 일정_170202.xlsx"/>
      <sheetName val="TYPE"/>
      <sheetName val="수량산출"/>
      <sheetName val="CAL1"/>
      <sheetName val="BQ_IMPORT"/>
      <sheetName val="Updating_Form-Oct_2011"/>
      <sheetName val="Weld_Consumable"/>
      <sheetName val="NDE_Cost-Summary"/>
      <sheetName val="9July_Above_Ground_Pipe"/>
      <sheetName val="Tools_&amp;_Settings"/>
      <sheetName val="Data_Summary"/>
      <sheetName val="Crew_Costs"/>
      <sheetName val="Spread_Costs"/>
      <sheetName val="Unique_List_Misc"/>
      <sheetName val="M_11"/>
      <sheetName val="Process_Data_(2)"/>
      <sheetName val="plan&amp;section_of_foundation1"/>
      <sheetName val="Unit_Price_"/>
      <sheetName val="내역서1999_8최종"/>
      <sheetName val="working_load_at_the_btm_ft_1"/>
      <sheetName val="stability_check1"/>
      <sheetName val="design_load1"/>
      <sheetName val="1100-1200-1300-1910-2140-LEV_2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Site_Findings_Status_Sheet"/>
      <sheetName val="Currency_Rate"/>
      <sheetName val="4-Basic_Price"/>
      <sheetName val="Evaluasi_Penw"/>
      <sheetName val="Man_Power_&amp;_Comp"/>
      <sheetName val="Data_List"/>
      <sheetName val="Material_Price"/>
      <sheetName val="Codes_Pers"/>
      <sheetName val="Sum_(Case-3)"/>
      <sheetName val="PROJECT_BRIEF"/>
      <sheetName val="In-House_Summary"/>
      <sheetName val="7422CW"/>
      <sheetName val="차트 (2)"/>
      <sheetName val="Direct_PMS"/>
      <sheetName val="5_)_Time_Delays"/>
      <sheetName val="OPT_x000a_"/>
      <sheetName val="Weekl_x000a_"/>
      <sheetName val="Aux_"/>
      <sheetName val="PWA"/>
      <sheetName val="9_1차이내역"/>
      <sheetName val="pipeline-1"/>
      <sheetName val="Sheet5"/>
      <sheetName val="대운산출"/>
      <sheetName val="TJ1Q47"/>
      <sheetName val="Particular Sch"/>
      <sheetName val="LEGENDA"/>
      <sheetName val="design_criteria1"/>
      <sheetName val="Raw data"/>
      <sheetName val="Pipe-Hot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_뻘N__ࠀ역서"/>
      <sheetName val="Rates_&amp;_Legend"/>
      <sheetName val="OCT_FDN"/>
      <sheetName val="General_Notes"/>
      <sheetName val="당초?∸ἀ"/>
      <sheetName val="SUM "/>
      <sheetName val="Multi-currency"/>
      <sheetName val="DISCIPLINE"/>
      <sheetName val="BQMP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00__x0000_6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Others"/>
      <sheetName val="Analysis"/>
      <sheetName val="EVA-004-MEC"/>
      <sheetName val="Distribution Table"/>
      <sheetName val="BA1047集約"/>
      <sheetName val="__x0000__x001b__x0000__x0006__x"/>
      <sheetName val="DROP DOWN"/>
      <sheetName val="USDKRW"/>
      <sheetName val="Inquiry"/>
      <sheetName val="품셈TABLE"/>
      <sheetName val="개시대사 (2)"/>
      <sheetName val="환율"/>
      <sheetName val="7422CW_x0013_"/>
      <sheetName val="Action Item"/>
      <sheetName val="Rating"/>
      <sheetName val="도면자료제출일정"/>
      <sheetName val="유림골조"/>
      <sheetName val="Equipment Spec List"/>
      <sheetName val="ID.CD"/>
      <sheetName val="SPEC LIST(EQUP, SYS)"/>
      <sheetName val="용접품"/>
      <sheetName val="절단품"/>
      <sheetName val="Header"/>
      <sheetName val="drg"/>
      <sheetName val="BM"/>
      <sheetName val="Air Cooler-E"/>
      <sheetName val="MD"/>
      <sheetName val="Al Taweelah"/>
      <sheetName val="2003상반기노임기준"/>
      <sheetName val="Attach 4-18"/>
      <sheetName val="定额"/>
      <sheetName val="Linelist LNGC Process"/>
      <sheetName val="11.자재단가"/>
      <sheetName val="기기리스트"/>
      <sheetName val="내역서_(N _x000e__x000e__x000e_  _x0012__x0010_ "/>
      <sheetName val="Pulldown"/>
      <sheetName val="TQ Format"/>
      <sheetName val="Grafico"/>
      <sheetName val="구분"/>
      <sheetName val="208"/>
      <sheetName val="2_Overall_Summary_"/>
      <sheetName val="Codes"/>
      <sheetName val="Orçamento"/>
      <sheetName val="TABELE"/>
      <sheetName val="breakdown of wage raÐ¾"/>
      <sheetName val="Additional data"/>
      <sheetName val="Données"/>
      <sheetName val="GraphData"/>
      <sheetName val="내역서 (∮ἀ嘆ɶ?᠀㬁?"/>
      <sheetName val="당초_xd8b4_➴ȭ"/>
      <sheetName val="14-Eng rate"/>
      <sheetName val="Finansal tamamlanma Eğrisi"/>
      <sheetName val="Cashflow Analysis"/>
      <sheetName val="SIVA"/>
      <sheetName val="KUWATI(Total)_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OPTION_210"/>
      <sheetName val="OPTION_310"/>
      <sheetName val="2002년_현장공사비_국내_실적10"/>
      <sheetName val="2003년국내현장공사비_실적10"/>
      <sheetName val="VC2_10_9910"/>
      <sheetName val="집계표_(25,26ဩ9"/>
      <sheetName val="INPUT_DATA9"/>
      <sheetName val="입출재고현황_(2)8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Price_Schedule8"/>
      <sheetName val="간접비_총괄8"/>
      <sheetName val="3_공통공사대비8"/>
      <sheetName val="Rate_Analysis8"/>
      <sheetName val="내역서_耰&quot;??8"/>
      <sheetName val="EQUIPMENT_-28"/>
      <sheetName val="CAL_8"/>
      <sheetName val="WEIGHT_LIST7"/>
      <sheetName val="산#2-1_(2)7"/>
      <sheetName val="BEND_LOSS7"/>
      <sheetName val="공사비_내역_(가)7"/>
      <sheetName val="6PILE__(돌출)7"/>
      <sheetName val="단면_(2)7"/>
      <sheetName val="BM_DATA_SHEET7"/>
      <sheetName val="Static_Equip7"/>
      <sheetName val="Form_A_7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3_Breakdown_Direct_Paint7"/>
      <sheetName val="내역서_耰&quot;_x005f_x0000__x005f_x0000_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EQUIP_LIST6"/>
      <sheetName val="Z-_GENERAL_PRICE_SUMMARY6"/>
      <sheetName val="_Estimate__6"/>
      <sheetName val="2_2_STAFF_Scedule6"/>
      <sheetName val="내역서_耰&quot;_x005f_x005f_x005f_x0000__x005f_x005f_x0006"/>
      <sheetName val="계측_내역서6"/>
      <sheetName val="Man_Hole6"/>
      <sheetName val="Sheet1_(2)7"/>
      <sheetName val="내역서_耰&quot;_x005f_x005f_x005f_x005f_x005f_x005f_x00006"/>
      <sheetName val="Administrative_Prices6"/>
      <sheetName val="WBS_446"/>
      <sheetName val="WBS_416"/>
      <sheetName val="Precios_por_Administración6"/>
      <sheetName val="Precios_Unitarios6"/>
      <sheetName val="Subcon_A6"/>
      <sheetName val="7__월별투입내역서6"/>
      <sheetName val="T_36"/>
      <sheetName val="HORI__VESSEL6"/>
      <sheetName val="Vind_-_BtB6"/>
      <sheetName val="LV_induction_motors6"/>
      <sheetName val="BSD_(2)6"/>
      <sheetName val="Monthly_Load6"/>
      <sheetName val="Weekly_Load6"/>
      <sheetName val="MP_MOB6"/>
      <sheetName val="Form_B6"/>
      <sheetName val="Material_Selections6"/>
      <sheetName val="CUADRO_DE_PRECIOS5"/>
      <sheetName val="내역서_耰&quot;_x005f_x005f_x005f_x005f_x005f_x005f_x005f6"/>
      <sheetName val="breakdown_of_wage_rate6"/>
      <sheetName val="Indirect_Cost6"/>
      <sheetName val="97_사업추정(WEKI)6"/>
      <sheetName val="Eq__Mobilization6"/>
      <sheetName val="[SANDAN_XLS??6"/>
      <sheetName val="Resource_table6"/>
      <sheetName val="Piping_BQ_for_one_turbine6"/>
      <sheetName val="Equipment_List6"/>
      <sheetName val="Form1_SQP6"/>
      <sheetName val="공정계획(내부계획25%,내부w_f)6"/>
      <sheetName val="Utility_and_Fire_flange6"/>
      <sheetName val="Heavy_Equipments6"/>
      <sheetName val="AG_Pipe_Qty_Analysis6"/>
      <sheetName val="SCHEDD_TAMBAHAN6"/>
      <sheetName val="w't_table6"/>
      <sheetName val="_SANDAN_XLS__6"/>
      <sheetName val="SFN_ORIG6"/>
      <sheetName val="Fire_Protection6"/>
      <sheetName val="입찰내역_발주처_양식6"/>
      <sheetName val="MODULE_CONFIRM5"/>
      <sheetName val="BOQ-B_DOWN5"/>
      <sheetName val="Dir_Manpower_Other_Exp_6"/>
      <sheetName val="FWBS_15305"/>
      <sheetName val="내역서_(∮ἀ嘆ɶ5"/>
      <sheetName val="4-3LEVEL-5_epic_45"/>
      <sheetName val="단가_(2)5"/>
      <sheetName val="실행예산_MM5"/>
      <sheetName val="ITB_COST6"/>
      <sheetName val="PROTECTION_5"/>
      <sheetName val="Cash_In-Cash_Out_Actual5"/>
      <sheetName val="실행집"/>
      <sheetName val="16"/>
      <sheetName val="50"/>
      <sheetName val="손익차총괄2"/>
      <sheetName val="내역서 ᢐ_x001f__x0000__x0000_"/>
      <sheetName val="EQUIPMENT_-_x0000_"/>
      <sheetName val="{}"/>
      <sheetName val="광통신 견적내역서1"/>
      <sheetName val="Risk"/>
      <sheetName val="리스크 분류체계"/>
      <sheetName val="C-301E~305E"/>
      <sheetName val="Sum_(Case-3)1"/>
      <sheetName val="plan&amp;section_of_foundation2"/>
      <sheetName val="working_load_at_the_btm_ft_2"/>
      <sheetName val="stability_check2"/>
      <sheetName val="design_criteria2"/>
      <sheetName val="design_load2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Currency_Rate1"/>
      <sheetName val="Unit_Price_1"/>
      <sheetName val="4-Basic_Price1"/>
      <sheetName val="Evaluasi_Penw1"/>
      <sheetName val="Man_Power_&amp;_Comp1"/>
      <sheetName val="Data_List1"/>
      <sheetName val="PROJECT_BRIEF1"/>
      <sheetName val="내역서1999_8최종1"/>
      <sheetName val="1100-1200-1300-1910-2140-LEV_21"/>
      <sheetName val="Material_Price1"/>
      <sheetName val="In-House_Summary1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Closeout_Control1"/>
      <sheetName val="Site_Findings_Status_Sheet1"/>
      <sheetName val="내역서_耰&quot;_x005f_x005f_x005f_x0000_1"/>
      <sheetName val="내역서_耰&quot;_x005f_x005f_x005f_x005f_1"/>
      <sheetName val="5_)_Time_Delays1"/>
      <sheetName val="Codes_Pers1"/>
      <sheetName val="0__Resource　Code"/>
      <sheetName val="Tools_&amp;_Settings1"/>
      <sheetName val="Data_Summary1"/>
      <sheetName val="Crew_Costs1"/>
      <sheetName val="Spread_Costs1"/>
      <sheetName val="Unique_List_Misc1"/>
      <sheetName val="Aux_1"/>
      <sheetName val="00-Summary_Information-ABB"/>
      <sheetName val="PABS,Site_info"/>
      <sheetName val="Process_Data_(2)1"/>
      <sheetName val="Direct_PMS1"/>
      <sheetName val="Material_code"/>
      <sheetName val="__1"/>
      <sheetName val="_1"/>
      <sheetName val="breakdown_of_wage_ra`f"/>
      <sheetName val="breakdown_of_wage_ra"/>
      <sheetName val="breakdown_of_wage_rað-"/>
      <sheetName val="Distribution_Table"/>
      <sheetName val="내역서_耰&quot;_x005f_x0000_1"/>
      <sheetName val="내역서_耰&quot;_x005f_x005f_1"/>
      <sheetName val="Weekl"/>
      <sheetName val="Raw_data"/>
      <sheetName val="breakdown_of_wage_rap"/>
      <sheetName val="__x"/>
      <sheetName val="OPT"/>
      <sheetName val="내역서_耰&quot;_"/>
      <sheetName val="Action_Item"/>
      <sheetName val="바닥판_x0000_⽷_x0000_"/>
      <sheetName val="Values"/>
      <sheetName val="график финансирования"/>
      <sheetName val="BHANDUP"/>
      <sheetName val="Register"/>
      <sheetName val="INPUT DATA OF SCHEDULE"/>
      <sheetName val="CONST"/>
      <sheetName val="#¡REF"/>
      <sheetName val="Master List"/>
      <sheetName val="백분율"/>
      <sheetName val="공사비SUM"/>
      <sheetName val="내역(한신APT)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热力"/>
      <sheetName val="PHSB"/>
      <sheetName val="AN"/>
      <sheetName val="인산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SECL 리스크 분류체계 (2)"/>
      <sheetName val="SUPTMTO"/>
      <sheetName val="WIP"/>
      <sheetName val="Leyenda"/>
      <sheetName val="Activity Form"/>
      <sheetName val="Precios Unitariԯ_x0000_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ADMON"/>
      <sheetName val="EQUIPOS DE SEGURIDAD"/>
      <sheetName val="MATERIALES CONSUMIBLES"/>
      <sheetName val="PERSONAL INDIRECTO "/>
      <sheetName val="Benchmark"/>
      <sheetName val="33628-Rev. A"/>
      <sheetName val="Drop-Downs"/>
      <sheetName val="EXPAN-1"/>
      <sheetName val="Fig 4-14"/>
      <sheetName val="공사비집계"/>
      <sheetName val="Admin Manu 2-Equipment Type ID"/>
      <sheetName val="GM 000"/>
      <sheetName val="E-160"/>
      <sheetName val="CASH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Unt_rate1"/>
      <sheetName val="2__현장_자금투입_집계표1"/>
      <sheetName val="_도면_및_도서_제출목록_및_일정_170202_xlsx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OCT_FDN1"/>
      <sheetName val="General_Notes1"/>
      <sheetName val="BO䁑-B_䁄OWN1"/>
      <sheetName val="Exchange_Rate1"/>
      <sheetName val="Harga_Satuan1"/>
      <sheetName val="F_ALARM1"/>
      <sheetName val="DATA_MENTAH"/>
      <sheetName val="차트_(2)1"/>
      <sheetName val="Bill_rekap1"/>
      <sheetName val="Precios_Unitariԯ"/>
      <sheetName val="내역서_(N____x000a_1"/>
      <sheetName val="TQ_Format"/>
      <sheetName val="DROP_DOWN"/>
      <sheetName val="개시대사_(2)"/>
      <sheetName val="ID_CD"/>
      <sheetName val="breakdown_of_wage_raÐ¾"/>
      <sheetName val="Additional_data"/>
      <sheetName val="HO_Site_Rates-2011"/>
      <sheetName val="내역서_(N____"/>
      <sheetName val="Basis(site)"/>
      <sheetName val="내역서_(N _x000e__x000e__x000e_  _x0012__x0010__"/>
      <sheetName val="내역서_耰&quot;_x0000__x0003"/>
      <sheetName val="내역서_耰&quot;_x00003"/>
      <sheetName val="내역서_耰&quot;_x005f3"/>
      <sheetName val="내역서_耰&quot;_x0000__x0004"/>
      <sheetName val="내역서_耰&quot;_x00004"/>
      <sheetName val="내역서_耰&quot;_x005f4"/>
      <sheetName val="내역서_耰&quot;_x0000__x0005"/>
      <sheetName val="내역서_耰&quot;_x00005"/>
      <sheetName val="내역서_耰&quot;_x005f5"/>
      <sheetName val="OPT_"/>
      <sheetName val="Weekl_"/>
      <sheetName val="ABUT수량-A1"/>
      <sheetName val="Demand"/>
      <sheetName val="Occ"/>
      <sheetName val="BSD ᯷㧓_x0001_"/>
      <sheetName val="Direct Histogram Rev. A (f)"/>
      <sheetName val="내역서_耰&quot;7"/>
      <sheetName val="SUM_"/>
      <sheetName val="Equipment_Spec_List"/>
      <sheetName val="SPEC_LIST(EQUP,_SYS)"/>
      <sheetName val="Tables 3.1 to 3.5 EXH G"/>
      <sheetName val="Tender data"/>
      <sheetName val="서부산시설"/>
      <sheetName val="Basic"/>
      <sheetName val="B_Down"/>
      <sheetName val="Scheme Area Details_Block__ C2"/>
      <sheetName val="Cash Flow"/>
      <sheetName val="Yield"/>
      <sheetName val="날개벽"/>
      <sheetName val="Rate"/>
      <sheetName val="터파기및재료"/>
      <sheetName val="5. 월별투입내역서"/>
      <sheetName val="Itembalance Report (18-sep-18)"/>
      <sheetName val="BUDGET SUMMARY 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내역서_耰&quot;_x005f_x0000__x0006"/>
      <sheetName val="내역서_耰&quot;_x005f_x005f_x00006"/>
      <sheetName val="내역서_耰&quot;_x005f_x005f_x005f6"/>
      <sheetName val="1.설계기준"/>
      <sheetName val="FORM-0"/>
      <sheetName val="Depreciation"/>
      <sheetName val="Validation"/>
      <sheetName val="配管単価"/>
      <sheetName val="Mat"/>
      <sheetName val="제출계산서"/>
      <sheetName val="2857Q&amp;PL"/>
      <sheetName val="tifico"/>
      <sheetName val="List register"/>
      <sheetName val="목록"/>
      <sheetName val="MC-1"/>
      <sheetName val="95TOTREV"/>
      <sheetName val="인사자료총집계"/>
      <sheetName val="Cost Code"/>
      <sheetName val="Data Ref"/>
      <sheetName val="Interdept Rate"/>
      <sheetName val="설산1.나"/>
      <sheetName val="본사S"/>
      <sheetName val="건축내역"/>
      <sheetName val="조명시설"/>
      <sheetName val="REF for VV"/>
      <sheetName val="REF"/>
      <sheetName val="TABLAS"/>
      <sheetName val="Drop"/>
      <sheetName val="단가"/>
      <sheetName val="일위대가 "/>
      <sheetName val="전표분개장(공종별)"/>
      <sheetName val="노무비집계"/>
      <sheetName val="공통가설"/>
      <sheetName val="자재비"/>
      <sheetName val="감모비"/>
      <sheetName val="간접비"/>
      <sheetName val="98수문일위"/>
      <sheetName val="P-Ins &amp; Bonds"/>
      <sheetName val="견적서"/>
      <sheetName val="간접노무비"/>
      <sheetName val="BM #1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급여"/>
      <sheetName val="Land Dev't. Ph-1"/>
      <sheetName val="4300 UTILITY BLDG (2)"/>
      <sheetName val="0000"/>
      <sheetName val="INSTLIST 1"/>
      <sheetName val="공사"/>
      <sheetName val="Dropdown"/>
      <sheetName val="단가대비표"/>
      <sheetName val="인원聈2"/>
      <sheetName val="달력"/>
      <sheetName val="총괄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입찰안"/>
      <sheetName val="Air_Cooler-E"/>
      <sheetName val="Al_Taweelah"/>
      <sheetName val="Particular_Sch"/>
      <sheetName val="Index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Har_mat"/>
      <sheetName val="chitimc"/>
      <sheetName val="dongia (2)"/>
      <sheetName val="LKVL-CK-HT-GD1"/>
      <sheetName val="本体取纏"/>
      <sheetName val="鉄骨纏め"/>
      <sheetName val="34"/>
      <sheetName val="35"/>
      <sheetName val="合成単価作成表_BLDG"/>
      <sheetName val="Folha1"/>
      <sheetName val="SPT vs PHI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F&amp;C"/>
      <sheetName val="PI-18031-M3-BOQ"/>
      <sheetName val="Void"/>
      <sheetName val="Wellhrs"/>
      <sheetName val="LOADDAT"/>
      <sheetName val="Graph"/>
      <sheetName val="05. Curva S"/>
      <sheetName val="FitOutConfCentre"/>
      <sheetName val="37"/>
      <sheetName val="64.4"/>
      <sheetName val="64.5"/>
      <sheetName val="22"/>
      <sheetName val="36.2"/>
      <sheetName val="36.1"/>
      <sheetName val="NP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Enron Form"/>
      <sheetName val="表三甲"/>
      <sheetName val="TESİSAT"/>
      <sheetName val="1.11.b"/>
      <sheetName val="광통신_견적내역서1"/>
      <sheetName val="내역서_耰&quot;_x0000__x0000_7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SoW"/>
      <sheetName val="Other data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MOD-MOI-DOT"/>
      <sheetName val="05__Curva_S"/>
      <sheetName val="SPEC(RECEPTACLE)"/>
      <sheetName val="SPEC(CABLE &amp; WIRE)"/>
      <sheetName val="주차구획선수량"/>
      <sheetName val="회사99"/>
      <sheetName val="7-2"/>
      <sheetName val="6.공정표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Budget"/>
      <sheetName val="_x005f_x005f_x005f_x005f_x005f_x005f_x00ည톐ឮ"/>
      <sheetName val="최종(1)사용"/>
      <sheetName val="Offer"/>
      <sheetName val="TR Rev vs Commit"/>
      <sheetName val="TR +MMHE PL report"/>
      <sheetName val="P23P2724 _ Commitment "/>
      <sheetName val="Settings"/>
      <sheetName val="Lookup"/>
      <sheetName val="EQUI-CONS"/>
      <sheetName val="DATASHT"/>
      <sheetName val="1234"/>
      <sheetName val="Ramp data"/>
      <sheetName val="Cashflow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품의서(지출)"/>
      <sheetName val="eqpmad2"/>
      <sheetName val="OPT_x0012__x0000__x0010__x0000_"/>
      <sheetName val="Up"/>
      <sheetName val="변수데이타"/>
      <sheetName val="내역서_耰&quot;_x0000__x0006"/>
      <sheetName val="공통부대비"/>
      <sheetName val="CCL"/>
      <sheetName val="KUWATI(Total)_12"/>
      <sheetName val="OPTION_212"/>
      <sheetName val="OPTION_3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D-110"/>
      <sheetName val="Form_B-110"/>
      <sheetName val="Form_F-110"/>
      <sheetName val="Form_A10"/>
      <sheetName val="Form_011"/>
      <sheetName val="General_Data11"/>
      <sheetName val="LABOR_&amp;_자재10"/>
      <sheetName val="입출재고현황_(2)10"/>
      <sheetName val="Price_Schedule10"/>
      <sheetName val="간접비_총괄10"/>
      <sheetName val="3_공통공사대비10"/>
      <sheetName val="Rate_Analysis10"/>
      <sheetName val="EQUIPMENT_-210"/>
      <sheetName val="CAL_10"/>
      <sheetName val="내역서_耰&quot;_x005f_x0000__x005f_x0000_9"/>
      <sheetName val="Administrative_Prices8"/>
      <sheetName val="WBS_448"/>
      <sheetName val="WBS_418"/>
      <sheetName val="Precios_por_Administración8"/>
      <sheetName val="Precios_Unitarios8"/>
      <sheetName val="Static_Equip9"/>
      <sheetName val="Subcon_A8"/>
      <sheetName val="WEIGHT_LIST9"/>
      <sheetName val="산#2-1_(2)9"/>
      <sheetName val="BEND_LOSS9"/>
      <sheetName val="공사비_내역_(가)9"/>
      <sheetName val="6PILE__(돌출)9"/>
      <sheetName val="내역서_耰&quot;??10"/>
      <sheetName val="단면_(2)9"/>
      <sheetName val="Form_A_9"/>
      <sheetName val="3_Breakdown_Direct_Paint9"/>
      <sheetName val="Man_Hole8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Civil_19"/>
      <sheetName val="Civil_29"/>
      <sheetName val="Civil_39"/>
      <sheetName val="Site_19"/>
      <sheetName val="Site_29"/>
      <sheetName val="Site_39"/>
      <sheetName val="Site_Faci9"/>
      <sheetName val="내역서_耰&quot;__10"/>
      <sheetName val="Summary_Sheets9"/>
      <sheetName val="Sheet1_(2)9"/>
      <sheetName val="내역서_耰&quot;_x005f_x005f_x005f_x0000__x005f_x005f_x0008"/>
      <sheetName val="계측_내역서8"/>
      <sheetName val="2_2_STAFF_Scedule8"/>
      <sheetName val="7__월별투입내역서8"/>
      <sheetName val="내역서_耰&quot;_x005f_x005f_x005f_x005f_x005f_x005f_x00008"/>
      <sheetName val="Z-_GENERAL_PRICE_SUMMARY8"/>
      <sheetName val="_Estimate__8"/>
      <sheetName val="T_38"/>
      <sheetName val="HORI__VESSEL8"/>
      <sheetName val="내역서_耰&quot;_x005f_x005f_x005f_x005f_x005f_x005f_x005f8"/>
      <sheetName val="Vind_-_BtB8"/>
      <sheetName val="LV_induction_motors8"/>
      <sheetName val="BSD_(2)8"/>
      <sheetName val="BM_DATA_SHEET9"/>
      <sheetName val="EQUIP_LIST8"/>
      <sheetName val="MP_MOB8"/>
      <sheetName val="Form_B8"/>
      <sheetName val="Monthly_Load8"/>
      <sheetName val="Weekly_Load8"/>
      <sheetName val="97_사업추정(WEKI)8"/>
      <sheetName val="breakdown_of_wage_rate8"/>
      <sheetName val="Indirect_Cost8"/>
      <sheetName val="Material_Selections8"/>
      <sheetName val="[SANDAN_XLS??8"/>
      <sheetName val="Piping_BQ_for_one_turbine8"/>
      <sheetName val="Eq__Mobilization8"/>
      <sheetName val="Utility_and_Fire_flange8"/>
      <sheetName val="Heavy_Equipments8"/>
      <sheetName val="AG_Pipe_Qty_Analysis8"/>
      <sheetName val="_SANDAN_XLS__8"/>
      <sheetName val="입찰내역_발주처_양식8"/>
      <sheetName val="Resource_table8"/>
      <sheetName val="Equipment_List8"/>
      <sheetName val="Form1_SQP8"/>
      <sheetName val="공정계획(내부계획25%,내부w_f)8"/>
      <sheetName val="SCHEDD_TAMBAHAN8"/>
      <sheetName val="w't_table8"/>
      <sheetName val="SFN_ORIG8"/>
      <sheetName val="Fire_Protection8"/>
      <sheetName val="FWBS_15307"/>
      <sheetName val="내역서_(∮ἀ嘆ɶ7"/>
      <sheetName val="Dir_Manpower_Other_Exp_8"/>
      <sheetName val="실행예산_MM7"/>
      <sheetName val="단가_(2)7"/>
      <sheetName val="4-3LEVEL-5_epic_47"/>
      <sheetName val="BOQ-B_DOWN7"/>
      <sheetName val="PROTECTION_7"/>
      <sheetName val="ITB_COST8"/>
      <sheetName val="MODULE_CONFIRM7"/>
      <sheetName val="Cash_In-Cash_Out_Actual7"/>
      <sheetName val="1100-1200-1300-1910-2140-LEV_23"/>
      <sheetName val="Material_Price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lan&amp;section_of_foundation4"/>
      <sheetName val="Unit_Price_3"/>
      <sheetName val="내역서1999_8최종3"/>
      <sheetName val="CUADRO_DE_PRECIOS7"/>
      <sheetName val="working_load_at_the_btm_ft_4"/>
      <sheetName val="stability_check4"/>
      <sheetName val="design_load4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ite_Findings_Status_Sheet3"/>
      <sheetName val="내역서_耰&quot;_x005f_x005f_x005f_x0000_3"/>
      <sheetName val="내역서_耰&quot;_x005f_x005f_x005f_x005f_3"/>
      <sheetName val="내역서_耰&quot;_x005f_x0000__x00004"/>
      <sheetName val="Currency_Rate3"/>
      <sheetName val="4-Basic_Price3"/>
      <sheetName val="Evaluasi_Penw3"/>
      <sheetName val="Man_Power_&amp;_Comp3"/>
      <sheetName val="Data_List3"/>
      <sheetName val="Direct_PMS3"/>
      <sheetName val="Sum_(Case-3)3"/>
      <sheetName val="PROJECT_BRIEF3"/>
      <sheetName val="Tools_&amp;_Settings3"/>
      <sheetName val="Data_Summary3"/>
      <sheetName val="Crew_Costs3"/>
      <sheetName val="Spread_Costs3"/>
      <sheetName val="Unique_List_Misc3"/>
      <sheetName val="Codes_Pers3"/>
      <sheetName val="할증_3"/>
      <sheetName val="5_)_Time_Delays3"/>
      <sheetName val="In-House_Summary3"/>
      <sheetName val="99__FWBS(Ref)3"/>
      <sheetName val="99__Change_Rat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Pengesahan_3"/>
      <sheetName val="RAB_AR&amp;STR3"/>
      <sheetName val="00-Summary_Information-ABB2"/>
      <sheetName val="Unt_rate3"/>
      <sheetName val="__3"/>
      <sheetName val="_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breakdown_of_wage_ra`f2"/>
      <sheetName val="breakdown_of_wage_ra2"/>
      <sheetName val="breakdown_of_wage_rað-2"/>
      <sheetName val="UP_MINOR3"/>
      <sheetName val="Aux_3"/>
      <sheetName val="Discounted_Cash_Flow3"/>
      <sheetName val="Ocean_Transporation_Charge3"/>
      <sheetName val="Item_code3"/>
      <sheetName val="Cash_Flow_bulanan3"/>
      <sheetName val="H_Satuan3"/>
      <sheetName val="BO䁑-B_䁄OWN3"/>
      <sheetName val="OCT_FDN3"/>
      <sheetName val="2__현장_자금투입_집계표3"/>
      <sheetName val="_도면_및_도서_제출목록_및_일정_170202_xlsx3"/>
      <sheetName val="2_Overall_Summary_2"/>
      <sheetName val="General_Notes3"/>
      <sheetName val="Exchange_Rate3"/>
      <sheetName val="내역서_耰&quot;_x005f_x0000_3"/>
      <sheetName val="내역서_耰&quot;_x005f_x005f_3"/>
      <sheetName val="Process_Data_(2)3"/>
      <sheetName val="내역서_耰&quot;_2"/>
      <sheetName val="Bill_rekap3"/>
      <sheetName val="Harga_Satuan3"/>
      <sheetName val="F_ALARM3"/>
      <sheetName val="PABS,Site_info2"/>
      <sheetName val="0__Resource　Code2"/>
      <sheetName val="breakdown_of_wage_rap2"/>
      <sheetName val="Rates_&amp;_Legend3"/>
      <sheetName val="차트_(2)3"/>
      <sheetName val="DATA_MENTAH2"/>
      <sheetName val="Material_code2"/>
      <sheetName val="Raw_data2"/>
      <sheetName val="Distribution_Table2"/>
      <sheetName val="DROP_DOWN2"/>
      <sheetName val="개시대사_(2)2"/>
      <sheetName val="Action_Item2"/>
      <sheetName val="ID_CD2"/>
      <sheetName val="Equipment_Spec_List2"/>
      <sheetName val="SPEC_LIST(EQUP,_SYS)2"/>
      <sheetName val="Cashflow_Analysis1"/>
      <sheetName val="Finansal_tamamlanma_Eğrisi1"/>
      <sheetName val="내역서_(N____x000a_3"/>
      <sheetName val="HO_Site_Rates-20112"/>
      <sheetName val="Air_Cooler-E2"/>
      <sheetName val="SUM_1"/>
      <sheetName val="TQ_Format2"/>
      <sheetName val="breakdown_of_wage_raÐ¾2"/>
      <sheetName val="Additional_data2"/>
      <sheetName val="INPUT_DATA_OF_SCHEDULE1"/>
      <sheetName val="Linelist_LNGC_Process2"/>
      <sheetName val="Particular_Sch2"/>
      <sheetName val="Al_Taweelah2"/>
      <sheetName val="Activity_Form1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Attach_4-181"/>
      <sheetName val="Master_List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11_자재단가1"/>
      <sheetName val="LIFE_&amp;_REP_PROVN1"/>
      <sheetName val="O&amp;M_CREW1"/>
      <sheetName val="내역서_(∮ἀ嘆ɶ?᠀㬁?1"/>
      <sheetName val="33628-Rev__A1"/>
      <sheetName val="Admin_Manu_2-Equipment_Type_ID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14-Eng_rate1"/>
      <sheetName val="리스크_분류체계1"/>
      <sheetName val="Itembalance_Report_(18-sep-18)1"/>
      <sheetName val="BUDGET_SUMMARY_1"/>
      <sheetName val="Cash_Flow"/>
      <sheetName val="REF_for_VV"/>
      <sheetName val="BSD_᯷㧓"/>
      <sheetName val="설산1_나"/>
      <sheetName val="Tender_data"/>
      <sheetName val="Scheme_Area_Details_Block___C2"/>
      <sheetName val="Fig_4-14"/>
      <sheetName val="GM_000"/>
      <sheetName val="EQUIPOS_DE_SEGURIDAD"/>
      <sheetName val="MATERIALES_CONSUMIBLES"/>
      <sheetName val="PERSONAL_INDIRECTO_"/>
      <sheetName val="1_설계기준"/>
      <sheetName val="5__월별투입내역서"/>
      <sheetName val="Tables_3_1_to_3_5_EXH_G"/>
      <sheetName val="05__Curva_S1"/>
      <sheetName val="SECL_리스크_분류체계_(2)"/>
      <sheetName val="SPT_vs_PHI"/>
      <sheetName val="List_register"/>
      <sheetName val="Direct_Histogram_Rev__A_(f)"/>
      <sheetName val="일위대가_"/>
      <sheetName val="P-Ins_&amp;_Bonds"/>
      <sheetName val="INSTLIST_1"/>
      <sheetName val="__x0"/>
      <sheetName val="Weekl_1"/>
      <sheetName val="내역서_(N____2"/>
      <sheetName val="내역서_(N____3"/>
      <sheetName val="OPT_1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Att-1_CTCI_MH_rate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BM_#1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Cost_Code"/>
      <sheetName val="Data_Ref"/>
      <sheetName val="Interdept_Rate"/>
      <sheetName val="Perm__Test"/>
      <sheetName val="Galian_1"/>
      <sheetName val="Analisa_Lump_sum"/>
      <sheetName val="Sec_I_ML"/>
      <sheetName val="Land_Dev't__Ph-1"/>
      <sheetName val="4300_UTILITY_BLDG_(2)"/>
      <sheetName val="64_4"/>
      <sheetName val="64_5"/>
      <sheetName val="36_2"/>
      <sheetName val="36_1"/>
      <sheetName val="dongia_(2)"/>
      <sheetName val="SPEC(CABLE_&amp;_WIRE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6_공정표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1_11_b"/>
      <sheetName val="부재치수입력"/>
      <sheetName val="5.Cennik"/>
      <sheetName val="5_Cennik"/>
      <sheetName val="Powierzchnie"/>
      <sheetName val="내역서_(N___ 1"/>
      <sheetName val="금융비용"/>
      <sheetName val="을지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0.품의서(전체)"/>
      <sheetName val="LAST UPDATE"/>
      <sheetName val="External Issues"/>
      <sheetName val="SD_Trains_2019"/>
      <sheetName val="6BPRO"/>
      <sheetName val="2013电气概算 价目表 (营改增调整)"/>
      <sheetName val="06定额"/>
      <sheetName val="Manpower Categories"/>
      <sheetName val="name"/>
      <sheetName val="tblg denda"/>
      <sheetName val="304-06"/>
      <sheetName val="F1.4"/>
      <sheetName val="Map"/>
      <sheetName val="Welder"/>
      <sheetName val="손익합산"/>
      <sheetName val="5. Work load(현재원기준)"/>
      <sheetName val="MEMBER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실행대비"/>
      <sheetName val="기준표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재공품기초자료"/>
      <sheetName val="하치장수불부"/>
      <sheetName val="산수배수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내역서(실행)"/>
      <sheetName val="내역서_耰&quot;_x00006"/>
      <sheetName val="내역서_耰&quot;_x005f6"/>
      <sheetName val=" 토목 처리장도급내역서 "/>
      <sheetName val="BazaEL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3.부제O호표"/>
      <sheetName val="5.소모재료비"/>
      <sheetName val="8.시멘트제원표"/>
      <sheetName val="2.품제O호표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PROGRAM"/>
      <sheetName val="Tubing"/>
      <sheetName val="CONCRETE TYPE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동상부 Tact 기준 반입일정 및 수량_0217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내역서_耰&quot;_x0000"/>
      <sheetName val="내역ࠜĀM4"/>
      <sheetName val="내역서_耰&quot;_x0001"/>
      <sheetName val="내역서_耰&quot;_x0002"/>
      <sheetName val="EQUIPMENT_-"/>
      <sheetName val="내역서 ᢐ_x001f_"/>
      <sheetName val="Precios Unitariԯ"/>
      <sheetName val="내역서_耰&quot;_x0000__x0000_"/>
      <sheetName val="내역서_耰&quot;_x0000__x0000_1"/>
      <sheetName val="내역서_耰&quot;_x0000__x0000_2"/>
      <sheetName val="내역서_耰&quot;_x0000__x0000_3"/>
      <sheetName val="내역서_耰&quot;_x0000__x0000_4"/>
      <sheetName val="내역서_耰&quot;_x0000__x0000_5"/>
      <sheetName val="내역서 耰&quot;_x0000_"/>
      <sheetName val="내역서_耰&quot;_x0000__x00001"/>
      <sheetName val="EXR"/>
      <sheetName val="내역서(전체)"/>
      <sheetName val="PERSONNELIST"/>
      <sheetName val="tblg_denda"/>
      <sheetName val="LRK "/>
      <sheetName val="Statprod gab"/>
      <sheetName val="L 1"/>
      <sheetName val="GRAND REKAP"/>
      <sheetName val="HARSAT"/>
      <sheetName val="analisa (2)"/>
      <sheetName val="HargaDasar"/>
      <sheetName val="D-4-Struktur"/>
      <sheetName val="Analisa 2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구매DWG-정산용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견적의뢰"/>
      <sheetName val="SI-1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Option"/>
      <sheetName val="광통신_견적내역서11"/>
      <sheetName val="Sheet"/>
      <sheetName val="Instrumentation&amp;Automation"/>
      <sheetName val="P Staff fac"/>
      <sheetName val="beam-reinft-IIInd floor"/>
      <sheetName val="P-Site fac"/>
      <sheetName val="P-Clients fac"/>
      <sheetName val="MFG &amp; DEL"/>
      <sheetName val="P2-Project Data"/>
      <sheetName val="당초�ἀ"/>
      <sheetName val="SKEDULmaterial"/>
      <sheetName val="lab_eng"/>
      <sheetName val="eqp"/>
      <sheetName val="lab"/>
      <sheetName val="UPAH"/>
      <sheetName val="pricelist"/>
      <sheetName val="HAL-1"/>
      <sheetName val="a.h ars sum"/>
      <sheetName val="a.h ars"/>
      <sheetName val="3"/>
      <sheetName val="DAF.HRG"/>
      <sheetName val="Urai _Resap pengikat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Kolom UT"/>
      <sheetName val="HB "/>
      <sheetName val="7.공정표"/>
      <sheetName val="빙장비사양"/>
      <sheetName val="장비사양"/>
      <sheetName val="배합비(99-05-25)"/>
      <sheetName val="Vehicle Log"/>
      <sheetName val="Condition"/>
      <sheetName val="Eng_Hrs (HO)"/>
      <sheetName val="대비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criteria4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64_42"/>
      <sheetName val="64_52"/>
      <sheetName val="36_22"/>
      <sheetName val="36_12"/>
      <sheetName val="5__Work_load(현재원기준)2"/>
      <sheetName val="내역서_耰&quot;9"/>
      <sheetName val="공통비총괄표"/>
      <sheetName val="철거산출근거"/>
      <sheetName val="Kodlamalar"/>
      <sheetName val="Kod_Location"/>
      <sheetName val="Garph Work-Cost"/>
      <sheetName val="Mobilisasi"/>
      <sheetName val="Default"/>
      <sheetName val="harga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원가조정 내역"/>
      <sheetName val="InsertListDrawing 1 "/>
      <sheetName val="InD Mpower"/>
      <sheetName val="영동(D)"/>
      <sheetName val="İnsan Gücü"/>
      <sheetName val="내역서_耰&quot;_x0000_"/>
      <sheetName val="내역서_耰&quot;_x0000_1"/>
      <sheetName val="내역서_耰&quot;8"/>
      <sheetName val="Pomoćni"/>
      <sheetName val="-0.5 TABLA PRESUPUESTOS"/>
      <sheetName val="Sithe-PPL"/>
      <sheetName val="ﾄﾞﾊﾞｲFUEL GAS追見"/>
      <sheetName val="見積書"/>
      <sheetName val="내역서_耰&quot;_x0003"/>
      <sheetName val="내역서_耰&quot;_x0004"/>
      <sheetName val="내역서_耰&quot;_x0005"/>
      <sheetName val="Precios_Unitariԯ1"/>
      <sheetName val="내역서_耰&quot;_x0006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Drop-Down"/>
      <sheetName val="Lists"/>
      <sheetName val="Tabla"/>
      <sheetName val="_x0000__x0004_"/>
      <sheetName val="내역서_耰&quot;_x0000__x00002"/>
      <sheetName val="내역서_耰&quot;_x0000__x00003"/>
      <sheetName val="내역서_耰&quot;_x0000_2"/>
      <sheetName val="Units"/>
      <sheetName val="Chap 2- Page 4 "/>
      <sheetName val="breakdown of FA113"/>
      <sheetName val="Insulation 150108"/>
      <sheetName val="Sheet 14"/>
      <sheetName val="Scaffolding Volume"/>
      <sheetName val="SWALE (구산)"/>
      <sheetName val="뜃맟뭁돽띿맟-BLDG"/>
      <sheetName val="(OPTION)"/>
      <sheetName val="¢ç¢®¡¿"/>
      <sheetName val="¢ç"/>
      <sheetName val="¡§"/>
      <sheetName val="¢ç¢®¢¯"/>
      <sheetName val="®¡¿"/>
      <sheetName val="SANDAN.XLS"/>
      <sheetName val="SANDAN_XLS"/>
      <sheetName val="SANDAN_XLS1"/>
      <sheetName val="SANDAN_XLS2"/>
      <sheetName val="-BLDG"/>
      <sheetName val="SANDAN_XLS3"/>
      <sheetName val="SANDAN_XLS4"/>
      <sheetName val="SANDAN_XLS5"/>
      <sheetName val="SANDAN_XLS6"/>
      <sheetName val="SANDAN_XLS7"/>
      <sheetName val="Addition-ProtectionSummary"/>
      <sheetName val="Project D"/>
      <sheetName val="ARCH"/>
      <sheetName val="Tender Summary"/>
      <sheetName val="매립"/>
      <sheetName val="VAT TU DIEN"/>
      <sheetName val="bldg list"/>
      <sheetName val="Load"/>
      <sheetName val="Data_ST"/>
      <sheetName val="VV_Ped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ENE-CAL"/>
      <sheetName val="자금신청서"/>
      <sheetName val="Setup"/>
      <sheetName val="@"/>
      <sheetName val="09월"/>
      <sheetName val="10월"/>
      <sheetName val="UPAH &amp; BHN ARS"/>
      <sheetName val="AHS ARS"/>
      <sheetName val="Analisa HSP"/>
      <sheetName val="입찰내역 발주처 양卤"/>
      <sheetName val="Analisa Neraca"/>
      <sheetName val="FC04_2030"/>
      <sheetName val="FC04_203099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DivLabor_Report"/>
      <sheetName val="breakdown of wage ra"/>
      <sheetName val="뻘N_"/>
      <sheetName val="breakdown_of_wage_ra"/>
      <sheetName val="breakdown_of_wage_ra1"/>
      <sheetName val="breakdown_of_wage_ra2"/>
      <sheetName val="breakdown_of_wage_ra3"/>
      <sheetName val="breakdown_of_wage_ra4"/>
      <sheetName val="ENE-CAL 1"/>
      <sheetName val="내역서_(N___ 2"/>
      <sheetName val="파이프류"/>
      <sheetName val="변수"/>
      <sheetName val="CAP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Data Ref."/>
      <sheetName val="KKS System Codes"/>
      <sheetName val="Price Schedule Code"/>
      <sheetName val="REF.ONLY"/>
      <sheetName val="경영상태"/>
      <sheetName val="MOTORDATA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BQ_E20_02_Rp_"/>
      <sheetName val="ANAL.BOW"/>
      <sheetName val="Isolasi Luar Dalam"/>
      <sheetName val="Isolasi Luar"/>
      <sheetName val="Site"/>
      <sheetName val="_x0004__x000d__x0003__x0004__x0016__x000d__x0004_"/>
      <sheetName val="_x000a__x001b__x0006__x0006__x0008__x000a_"/>
      <sheetName val="_x0004__x000d__x0"/>
      <sheetName val="_x000a__x001b__x0"/>
      <sheetName val="Weekl_x0004__x0016__x000d_"/>
      <sheetName val="_x000e__x0005_"/>
      <sheetName val=" _x001b__x0006__x0006__x0008_ "/>
      <sheetName val="OPT_x0012__x0010__x000a_"/>
      <sheetName val="_x0013__x0014_"/>
      <sheetName val="내역서 耰&quot;_x0000"/>
      <sheetName val="__x001b__x0006__x"/>
      <sheetName val=" _x001b__x0006__x"/>
      <sheetName val="Weekl_x0004__x0016__x000"/>
      <sheetName val=" _x001b__x0"/>
      <sheetName val="OPT_x0012__x0010_ "/>
      <sheetName val="OPT_x0012__x0010_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/>
      <sheetData sheetId="828" refreshError="1"/>
      <sheetData sheetId="829" refreshError="1"/>
      <sheetData sheetId="830" refreshError="1"/>
      <sheetData sheetId="831" refreshError="1"/>
      <sheetData sheetId="832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 refreshError="1"/>
      <sheetData sheetId="1676" refreshError="1"/>
      <sheetData sheetId="1677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  <sheetData sheetId="1685"/>
      <sheetData sheetId="1686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/>
      <sheetData sheetId="1882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 refreshError="1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 refreshError="1"/>
      <sheetData sheetId="2086"/>
      <sheetData sheetId="2087"/>
      <sheetData sheetId="2088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 refreshError="1"/>
      <sheetData sheetId="2377"/>
      <sheetData sheetId="2378"/>
      <sheetData sheetId="2379"/>
      <sheetData sheetId="2380"/>
      <sheetData sheetId="2381"/>
      <sheetData sheetId="2382"/>
      <sheetData sheetId="2383"/>
      <sheetData sheetId="2384" refreshError="1"/>
      <sheetData sheetId="2385"/>
      <sheetData sheetId="2386"/>
      <sheetData sheetId="2387" refreshError="1"/>
      <sheetData sheetId="2388" refreshError="1"/>
      <sheetData sheetId="2389" refreshError="1"/>
      <sheetData sheetId="2390" refreshError="1"/>
      <sheetData sheetId="2391"/>
      <sheetData sheetId="2392"/>
      <sheetData sheetId="2393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/>
      <sheetData sheetId="2458"/>
      <sheetData sheetId="2459"/>
      <sheetData sheetId="2460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/>
      <sheetData sheetId="2470"/>
      <sheetData sheetId="2471"/>
      <sheetData sheetId="2472"/>
      <sheetData sheetId="2473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/>
      <sheetData sheetId="2540"/>
      <sheetData sheetId="254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/>
      <sheetData sheetId="2556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/>
      <sheetData sheetId="2618" refreshError="1"/>
      <sheetData sheetId="2619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 refreshError="1"/>
      <sheetData sheetId="2665" refreshError="1"/>
      <sheetData sheetId="2666" refreshError="1"/>
      <sheetData sheetId="2667" refreshError="1"/>
      <sheetData sheetId="2668"/>
      <sheetData sheetId="2669"/>
      <sheetData sheetId="2670"/>
      <sheetData sheetId="267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/>
      <sheetData sheetId="2719" refreshError="1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/>
      <sheetData sheetId="2765"/>
      <sheetData sheetId="2766"/>
      <sheetData sheetId="2767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/>
      <sheetData sheetId="3135" refreshError="1"/>
      <sheetData sheetId="3136" refreshError="1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/>
      <sheetData sheetId="3241" refreshError="1"/>
      <sheetData sheetId="3242" refreshError="1"/>
      <sheetData sheetId="3243" refreshError="1"/>
      <sheetData sheetId="3244" refreshError="1"/>
      <sheetData sheetId="3245"/>
      <sheetData sheetId="3246" refreshError="1"/>
      <sheetData sheetId="3247" refreshError="1"/>
      <sheetData sheetId="3248" refreshError="1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 refreshError="1"/>
      <sheetData sheetId="3267" refreshError="1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/>
      <sheetData sheetId="3294" refreshError="1"/>
      <sheetData sheetId="3295" refreshError="1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/>
      <sheetData sheetId="3329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 refreshError="1"/>
      <sheetData sheetId="3906" refreshError="1"/>
      <sheetData sheetId="3907"/>
      <sheetData sheetId="3908" refreshError="1"/>
      <sheetData sheetId="3909" refreshError="1"/>
      <sheetData sheetId="3910" refreshError="1"/>
      <sheetData sheetId="3911" refreshError="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/>
      <sheetData sheetId="3944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/>
      <sheetData sheetId="3979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 refreshError="1"/>
      <sheetData sheetId="4145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/>
      <sheetData sheetId="4193"/>
      <sheetData sheetId="4194"/>
      <sheetData sheetId="4195"/>
      <sheetData sheetId="4196" refreshError="1"/>
      <sheetData sheetId="4197"/>
      <sheetData sheetId="4198" refreshError="1"/>
      <sheetData sheetId="4199" refreshError="1"/>
      <sheetData sheetId="4200" refreshError="1"/>
      <sheetData sheetId="4201" refreshError="1"/>
      <sheetData sheetId="4202"/>
      <sheetData sheetId="4203"/>
      <sheetData sheetId="4204"/>
      <sheetData sheetId="4205" refreshError="1"/>
      <sheetData sheetId="4206"/>
      <sheetData sheetId="4207" refreshError="1"/>
      <sheetData sheetId="4208" refreshError="1"/>
      <sheetData sheetId="4209" refreshError="1"/>
      <sheetData sheetId="4210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/>
      <sheetData sheetId="4241"/>
      <sheetData sheetId="4242"/>
      <sheetData sheetId="4243"/>
      <sheetData sheetId="4244"/>
      <sheetData sheetId="4245"/>
      <sheetData sheetId="4246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 refreshError="1"/>
      <sheetData sheetId="4283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/>
      <sheetData sheetId="4306"/>
      <sheetData sheetId="4307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 refreshError="1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 refreshError="1"/>
      <sheetData sheetId="4416"/>
      <sheetData sheetId="4417" refreshError="1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 refreshError="1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 refreshError="1"/>
      <sheetData sheetId="4503" refreshError="1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 refreshError="1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 refreshError="1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 refreshError="1"/>
      <sheetData sheetId="4806"/>
      <sheetData sheetId="4807" refreshError="1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 refreshError="1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 refreshError="1"/>
      <sheetData sheetId="4893" refreshError="1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 refreshError="1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/>
      <sheetData sheetId="5174" refreshError="1"/>
      <sheetData sheetId="5175" refreshError="1"/>
      <sheetData sheetId="5176"/>
      <sheetData sheetId="5177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 refreshError="1"/>
      <sheetData sheetId="5225" refreshError="1"/>
      <sheetData sheetId="5226" refreshError="1"/>
      <sheetData sheetId="5227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 refreshError="1"/>
      <sheetData sheetId="5414" refreshError="1"/>
      <sheetData sheetId="5415" refreshError="1"/>
      <sheetData sheetId="5416"/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 refreshError="1"/>
      <sheetData sheetId="5426" refreshError="1"/>
      <sheetData sheetId="5427" refreshError="1"/>
      <sheetData sheetId="5428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/>
      <sheetData sheetId="5450" refreshError="1"/>
      <sheetData sheetId="5451" refreshError="1"/>
      <sheetData sheetId="5452" refreshError="1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/>
      <sheetData sheetId="5463"/>
      <sheetData sheetId="546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Kapak"/>
      <sheetName val="Rapor Kapsamı"/>
      <sheetName val="PM_Raporu"/>
      <sheetName val="Proje Hakkında Bilgiler"/>
      <sheetName val="Proje Prog Deg Özeti"/>
      <sheetName val="FaaliyetDeg"/>
      <sheetName val="Finansal tamamlanma Eğrisi"/>
      <sheetName val="Fiziksel tamamlanma Eğrisi"/>
      <sheetName val="Butce Degerlendirme Ozeti"/>
      <sheetName val="Dahili İstihkak Raporu"/>
      <sheetName val="Ambar"/>
      <sheetName val="Nakit Akım Tablosu"/>
      <sheetName val="Bekleyen Alacaklar Tablosu"/>
      <sheetName val="Bekleyen Borclar"/>
      <sheetName val="Personel Durum Ozeti"/>
      <sheetName val="Personel Maliyet Özeti USD"/>
      <sheetName val="Degisiklik"/>
      <sheetName val="emniyet"/>
      <sheetName val="ESCON"/>
      <sheetName val="산근"/>
      <sheetName val="Rapor_Kapsamı"/>
      <sheetName val="Proje_Hakkında_Bilgiler"/>
      <sheetName val="Proje_Prog_Deg_Özeti"/>
      <sheetName val="Finansal_tamamlanma_Eğrisi"/>
      <sheetName val="Fiziksel_tamamlanma_Eğrisi"/>
      <sheetName val="Butce_Degerlendirme_Ozeti"/>
      <sheetName val="Dahili_İstihkak_Raporu"/>
      <sheetName val="Nakit_Akım_Tablosu"/>
      <sheetName val="Bekleyen_Alacaklar_Tablosu"/>
      <sheetName val="Bekleyen_Borclar"/>
      <sheetName val="Personel_Durum_Ozeti"/>
      <sheetName val="Personel_Maliyet_Özeti_USD"/>
      <sheetName val="BFK2003"/>
      <sheetName val="İLK YAP."/>
      <sheetName val="OPR01_proje_monthly"/>
      <sheetName val="TABLO-3"/>
      <sheetName val="HUD YOLU DUVAR 8 MT"/>
      <sheetName val="ÖZET"/>
      <sheetName val="ANALIZ"/>
      <sheetName val="Ambar Çıkışları"/>
      <sheetName val="Rapor_Kapsamı1"/>
      <sheetName val="Proje_Hakkında_Bilgiler1"/>
      <sheetName val="Proje_Prog_Deg_Özeti1"/>
      <sheetName val="Finansal_tamamlanma_Eğrisi1"/>
      <sheetName val="Fiziksel_tamamlanma_Eğrisi1"/>
      <sheetName val="Butce_Degerlendirme_Ozeti1"/>
      <sheetName val="Dahili_İstihkak_Raporu1"/>
      <sheetName val="Nakit_Akım_Tablosu1"/>
      <sheetName val="Bekleyen_Alacaklar_Tablosu1"/>
      <sheetName val="Bekleyen_Borclar1"/>
      <sheetName val="Personel_Durum_Ozeti1"/>
      <sheetName val="Personel_Maliyet_Özeti_US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Глянец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fitToPage="1"/>
  </sheetPr>
  <dimension ref="A1:BE14"/>
  <sheetViews>
    <sheetView showGridLines="0" tabSelected="1" zoomScale="70" zoomScaleNormal="70" zoomScaleSheetLayoutView="55" workbookViewId="0">
      <pane xSplit="15" ySplit="3" topLeftCell="P4" activePane="bottomRight" state="frozen"/>
      <selection pane="topRight" activeCell="P1" sqref="P1"/>
      <selection pane="bottomLeft" activeCell="A11" sqref="A11"/>
      <selection pane="bottomRight" activeCell="B21" sqref="B21"/>
    </sheetView>
  </sheetViews>
  <sheetFormatPr defaultColWidth="8.85546875" defaultRowHeight="15"/>
  <cols>
    <col min="1" max="1" width="15.42578125" customWidth="1"/>
    <col min="2" max="2" width="67.140625" bestFit="1" customWidth="1"/>
    <col min="3" max="3" width="19.140625" customWidth="1"/>
    <col min="4" max="4" width="10.42578125" bestFit="1" customWidth="1"/>
    <col min="5" max="5" width="9.140625" customWidth="1"/>
    <col min="6" max="6" width="11" customWidth="1"/>
    <col min="7" max="8" width="9.140625" customWidth="1"/>
    <col min="9" max="9" width="9.85546875" customWidth="1"/>
    <col min="10" max="10" width="10.42578125" customWidth="1"/>
    <col min="11" max="11" width="9.140625" customWidth="1"/>
    <col min="12" max="12" width="15.42578125" customWidth="1"/>
    <col min="13" max="14" width="11.7109375" customWidth="1"/>
    <col min="15" max="15" width="8.85546875" customWidth="1"/>
    <col min="16" max="16" width="8.85546875" style="26" customWidth="1"/>
    <col min="17" max="17" width="14.85546875" customWidth="1"/>
    <col min="18" max="18" width="10.140625" bestFit="1" customWidth="1"/>
  </cols>
  <sheetData>
    <row r="1" spans="1:57" ht="18" customHeight="1">
      <c r="A1" s="38" t="s">
        <v>63</v>
      </c>
      <c r="B1" s="82" t="s">
        <v>0</v>
      </c>
      <c r="C1" s="83" t="s">
        <v>52</v>
      </c>
      <c r="D1" s="83" t="s">
        <v>1</v>
      </c>
      <c r="E1" s="83" t="s">
        <v>2</v>
      </c>
      <c r="F1" s="83" t="s">
        <v>3</v>
      </c>
      <c r="G1" s="83"/>
      <c r="H1" s="83"/>
      <c r="I1" s="83"/>
      <c r="J1" s="83" t="s">
        <v>53</v>
      </c>
      <c r="K1" s="83"/>
      <c r="L1" s="83"/>
      <c r="M1" s="83" t="s">
        <v>54</v>
      </c>
      <c r="N1" s="83"/>
      <c r="O1" s="83"/>
      <c r="P1" s="83" t="s">
        <v>4</v>
      </c>
      <c r="Q1" s="83" t="s">
        <v>55</v>
      </c>
      <c r="R1" s="50"/>
      <c r="S1" s="37"/>
      <c r="T1" s="37"/>
      <c r="U1" s="37"/>
      <c r="V1" s="37"/>
      <c r="W1" s="37"/>
      <c r="X1" s="50"/>
      <c r="Y1" s="37"/>
      <c r="Z1" s="37"/>
      <c r="AA1" s="37"/>
      <c r="AB1" s="37"/>
      <c r="AC1" s="37"/>
      <c r="AD1" s="37"/>
      <c r="AE1" s="37"/>
      <c r="AF1" s="50"/>
      <c r="AG1" s="37"/>
      <c r="AH1" s="37"/>
      <c r="AI1" s="37"/>
      <c r="AJ1" s="37"/>
      <c r="AK1" s="37"/>
      <c r="AL1" s="37"/>
      <c r="AM1" s="37"/>
      <c r="AN1" s="50"/>
      <c r="AO1" s="37"/>
      <c r="AP1" s="37"/>
      <c r="AQ1" s="37"/>
      <c r="AR1" s="37"/>
      <c r="AS1" s="37"/>
      <c r="AT1" s="37"/>
      <c r="AU1" s="37"/>
      <c r="AV1" s="50"/>
      <c r="AW1" s="37"/>
      <c r="AX1" s="37"/>
      <c r="AY1" s="37"/>
      <c r="AZ1" s="37"/>
      <c r="BA1" s="37"/>
      <c r="BB1" s="37"/>
      <c r="BC1" s="37"/>
      <c r="BD1" s="50"/>
      <c r="BE1" s="37"/>
    </row>
    <row r="2" spans="1:57" ht="46.5" customHeight="1">
      <c r="A2" s="36" t="s">
        <v>56</v>
      </c>
      <c r="B2" s="82"/>
      <c r="C2" s="83"/>
      <c r="D2" s="83"/>
      <c r="E2" s="83"/>
      <c r="F2" s="36" t="s">
        <v>5</v>
      </c>
      <c r="G2" s="36" t="s">
        <v>6</v>
      </c>
      <c r="H2" s="36" t="s">
        <v>7</v>
      </c>
      <c r="I2" s="36" t="s">
        <v>9</v>
      </c>
      <c r="J2" s="36" t="s">
        <v>57</v>
      </c>
      <c r="K2" s="36" t="s">
        <v>58</v>
      </c>
      <c r="L2" s="36" t="s">
        <v>8</v>
      </c>
      <c r="M2" s="36" t="s">
        <v>10</v>
      </c>
      <c r="N2" s="36" t="s">
        <v>11</v>
      </c>
      <c r="O2" s="36" t="s">
        <v>59</v>
      </c>
      <c r="P2" s="83"/>
      <c r="Q2" s="83"/>
      <c r="R2" s="24" t="s">
        <v>64</v>
      </c>
      <c r="S2" s="5">
        <v>44923</v>
      </c>
      <c r="T2" s="5">
        <v>44924</v>
      </c>
      <c r="U2" s="5">
        <v>44925</v>
      </c>
      <c r="V2" s="5">
        <v>44926</v>
      </c>
      <c r="W2" s="65">
        <v>44927</v>
      </c>
      <c r="X2" s="24" t="s">
        <v>65</v>
      </c>
      <c r="Y2" s="5">
        <v>44928</v>
      </c>
      <c r="Z2" s="5">
        <v>44929</v>
      </c>
      <c r="AA2" s="5">
        <v>44930</v>
      </c>
      <c r="AB2" s="5">
        <v>44931</v>
      </c>
      <c r="AC2" s="5">
        <v>44932</v>
      </c>
      <c r="AD2" s="5">
        <v>44933</v>
      </c>
      <c r="AE2" s="65">
        <v>44934</v>
      </c>
      <c r="AF2" s="24" t="s">
        <v>67</v>
      </c>
      <c r="AG2" s="5">
        <v>44935</v>
      </c>
      <c r="AH2" s="5">
        <v>44936</v>
      </c>
      <c r="AI2" s="5">
        <v>44937</v>
      </c>
      <c r="AJ2" s="5">
        <v>44938</v>
      </c>
      <c r="AK2" s="5">
        <v>44939</v>
      </c>
      <c r="AL2" s="5">
        <v>44940</v>
      </c>
      <c r="AM2" s="65">
        <v>44941</v>
      </c>
      <c r="AN2" s="24" t="s">
        <v>69</v>
      </c>
      <c r="AO2" s="5">
        <v>44942</v>
      </c>
      <c r="AP2" s="5">
        <v>44943</v>
      </c>
      <c r="AQ2" s="5">
        <v>44944</v>
      </c>
      <c r="AR2" s="5">
        <v>44945</v>
      </c>
      <c r="AS2" s="5">
        <v>44946</v>
      </c>
      <c r="AT2" s="5">
        <v>44947</v>
      </c>
      <c r="AU2" s="65">
        <v>44948</v>
      </c>
      <c r="AV2" s="24" t="s">
        <v>71</v>
      </c>
      <c r="AW2" s="5">
        <v>44949</v>
      </c>
      <c r="AX2" s="5">
        <v>44950</v>
      </c>
      <c r="AY2" s="5">
        <v>44951</v>
      </c>
      <c r="AZ2" s="5">
        <v>44952</v>
      </c>
      <c r="BA2" s="5">
        <v>44953</v>
      </c>
      <c r="BB2" s="5">
        <v>44954</v>
      </c>
      <c r="BC2" s="65">
        <v>44955</v>
      </c>
      <c r="BD2" s="24" t="s">
        <v>73</v>
      </c>
      <c r="BE2" s="5">
        <v>44956</v>
      </c>
    </row>
    <row r="3" spans="1:57" ht="18">
      <c r="A3" s="39"/>
      <c r="B3" s="40" t="s">
        <v>49</v>
      </c>
      <c r="C3" s="41"/>
      <c r="D3" s="42"/>
      <c r="E3" s="41"/>
      <c r="F3" s="42"/>
      <c r="G3" s="42"/>
      <c r="H3" s="42"/>
      <c r="I3" s="42"/>
      <c r="J3" s="43"/>
      <c r="K3" s="43"/>
      <c r="L3" s="41"/>
      <c r="M3" s="41"/>
      <c r="N3" s="41"/>
      <c r="O3" s="41"/>
      <c r="P3" s="41"/>
      <c r="Q3" s="41"/>
      <c r="R3" s="4">
        <v>0</v>
      </c>
      <c r="S3" s="4">
        <v>1</v>
      </c>
      <c r="T3" s="4">
        <v>2</v>
      </c>
      <c r="U3" s="4">
        <v>3</v>
      </c>
      <c r="V3" s="4">
        <v>4</v>
      </c>
      <c r="W3" s="4">
        <v>5</v>
      </c>
      <c r="X3" s="4">
        <v>6</v>
      </c>
      <c r="Y3" s="4">
        <v>7</v>
      </c>
      <c r="Z3" s="4">
        <v>8</v>
      </c>
      <c r="AA3" s="4">
        <v>9</v>
      </c>
      <c r="AB3" s="4">
        <v>10</v>
      </c>
      <c r="AC3" s="4">
        <v>11</v>
      </c>
      <c r="AD3" s="4">
        <v>12</v>
      </c>
      <c r="AE3" s="4">
        <v>13</v>
      </c>
      <c r="AF3" s="4">
        <v>14</v>
      </c>
      <c r="AG3" s="4">
        <v>15</v>
      </c>
      <c r="AH3" s="4">
        <v>16</v>
      </c>
      <c r="AI3" s="4">
        <v>17</v>
      </c>
      <c r="AJ3" s="4">
        <v>18</v>
      </c>
      <c r="AK3" s="4">
        <v>19</v>
      </c>
      <c r="AL3" s="4">
        <v>20</v>
      </c>
      <c r="AM3" s="4">
        <v>21</v>
      </c>
      <c r="AN3" s="4">
        <v>22</v>
      </c>
      <c r="AO3" s="4">
        <v>23</v>
      </c>
      <c r="AP3" s="4">
        <v>24</v>
      </c>
      <c r="AQ3" s="4">
        <v>25</v>
      </c>
      <c r="AR3" s="4">
        <v>26</v>
      </c>
      <c r="AS3" s="4">
        <v>27</v>
      </c>
      <c r="AT3" s="4">
        <v>28</v>
      </c>
      <c r="AU3" s="4">
        <v>29</v>
      </c>
      <c r="AV3" s="4">
        <v>30</v>
      </c>
      <c r="AW3" s="4">
        <v>31</v>
      </c>
      <c r="AX3" s="4">
        <v>32</v>
      </c>
      <c r="AY3" s="4">
        <v>33</v>
      </c>
      <c r="AZ3" s="4">
        <v>34</v>
      </c>
      <c r="BA3" s="4">
        <v>35</v>
      </c>
      <c r="BB3" s="4">
        <v>36</v>
      </c>
      <c r="BC3" s="4">
        <v>37</v>
      </c>
      <c r="BD3" s="4">
        <v>38</v>
      </c>
      <c r="BE3" s="4">
        <v>39</v>
      </c>
    </row>
    <row r="4" spans="1:57" s="7" customFormat="1" ht="72">
      <c r="A4" s="44"/>
      <c r="B4" s="45" t="s">
        <v>48</v>
      </c>
      <c r="C4" s="46"/>
      <c r="D4" s="47"/>
      <c r="E4" s="46"/>
      <c r="F4" s="47"/>
      <c r="G4" s="47"/>
      <c r="H4" s="47"/>
      <c r="I4" s="47"/>
      <c r="J4" s="48">
        <f>AVERAGE(J6:J2995)</f>
        <v>0.37080083203328129</v>
      </c>
      <c r="K4" s="49">
        <f>AVERAGE(K6:K2995)</f>
        <v>0.3708008320332814</v>
      </c>
      <c r="L4" s="46"/>
      <c r="M4" s="46"/>
      <c r="N4" s="46"/>
      <c r="O4" s="46"/>
      <c r="P4" s="46"/>
      <c r="Q4" s="46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</row>
    <row r="5" spans="1:57" s="7" customFormat="1" ht="15.75">
      <c r="A5" s="9" t="s">
        <v>75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</row>
    <row r="6" spans="1:57" s="26" customFormat="1" ht="16.5" customHeight="1">
      <c r="A6" s="66">
        <v>1.1000000000000001</v>
      </c>
      <c r="B6" s="68" t="s">
        <v>76</v>
      </c>
      <c r="C6" s="70" t="s">
        <v>37</v>
      </c>
      <c r="D6" s="72">
        <v>20</v>
      </c>
      <c r="E6" s="72" t="s">
        <v>77</v>
      </c>
      <c r="F6" s="74">
        <f>IF((SUMIFS(6:6,$2:$2,"&gt;="&amp;DATEVALUE("01.01.2021"),$2:$2,"&lt;="&amp;$A$1) + $Q6)&gt;D6,D6,SUMIFS(6:6,$2:$2,"&gt;="&amp;DATEVALUE("01.01.2021"),$2:$2,"&lt;="&amp;$A$1) + $Q6)</f>
        <v>19.999999999999996</v>
      </c>
      <c r="G6" s="76">
        <f>IF(SUMIFS(7:7,$2:$2,"&gt;="&amp;DATEVALUE("01.01.2021"),$2:$2,"&lt;="&amp;$A$1) + $Q7&gt;D6,D6,SUMIFS(7:7,$2:$2,"&gt;="&amp;DATEVALUE("01.01.2021"),$2:$2,"&lt;="&amp;$A$1) + $Q7)</f>
        <v>8</v>
      </c>
      <c r="H6" s="78">
        <f t="shared" ref="H6" si="0">G6-F6</f>
        <v>-11.999999999999996</v>
      </c>
      <c r="I6" s="80">
        <f t="shared" ref="I6" si="1">D6-G6</f>
        <v>12</v>
      </c>
      <c r="J6" s="84">
        <f t="shared" ref="J6" si="2">IFERROR(G6/D6,0)</f>
        <v>0.4</v>
      </c>
      <c r="K6" s="84">
        <f t="shared" ref="K6" si="3">IFERROR(G6/F6,0)</f>
        <v>0.40000000000000008</v>
      </c>
      <c r="L6" s="86">
        <f>IFERROR(VALUE(K6),"-")</f>
        <v>0.40000000000000008</v>
      </c>
      <c r="M6" s="88">
        <v>44931</v>
      </c>
      <c r="N6" s="88">
        <v>44956</v>
      </c>
      <c r="O6" s="66">
        <f>IF(OR(M6="",N6=""),"-",N6-M6+1)</f>
        <v>26</v>
      </c>
      <c r="P6" s="11" t="s">
        <v>5</v>
      </c>
      <c r="Q6" s="11"/>
      <c r="R6" s="12">
        <f t="shared" ref="R6:R11" si="4">SUM(S6:W6)</f>
        <v>0</v>
      </c>
      <c r="S6" s="11"/>
      <c r="T6" s="11"/>
      <c r="U6" s="11"/>
      <c r="V6" s="11"/>
      <c r="W6" s="11"/>
      <c r="X6" s="12">
        <f t="shared" ref="X6:X11" si="5">SUM(Y6:AE6)</f>
        <v>3.3333333333333335</v>
      </c>
      <c r="Y6" s="11"/>
      <c r="Z6" s="11"/>
      <c r="AA6" s="11"/>
      <c r="AB6" s="11">
        <v>1.1111111111111112</v>
      </c>
      <c r="AC6" s="11">
        <v>1.1111111111111112</v>
      </c>
      <c r="AD6" s="11">
        <v>1.1111111111111112</v>
      </c>
      <c r="AE6" s="11"/>
      <c r="AF6" s="12">
        <f t="shared" ref="AF6:AF11" si="6">SUM(AG6:AM6)</f>
        <v>6.6666666666666661</v>
      </c>
      <c r="AG6" s="11">
        <v>1.1111111111111112</v>
      </c>
      <c r="AH6" s="11">
        <v>1.1111111111111112</v>
      </c>
      <c r="AI6" s="11">
        <v>1.1111111111111112</v>
      </c>
      <c r="AJ6" s="11">
        <v>1.1111111111111112</v>
      </c>
      <c r="AK6" s="11">
        <v>1.1111111111111112</v>
      </c>
      <c r="AL6" s="11">
        <v>1.1111111111111112</v>
      </c>
      <c r="AM6" s="11"/>
      <c r="AN6" s="12">
        <f t="shared" ref="AN6:AN11" si="7">SUM(AO6:AU6)</f>
        <v>2.2222222222222223</v>
      </c>
      <c r="AO6" s="11"/>
      <c r="AP6" s="11"/>
      <c r="AQ6" s="11"/>
      <c r="AR6" s="11"/>
      <c r="AS6" s="11">
        <v>1.1111111111111112</v>
      </c>
      <c r="AT6" s="11">
        <v>1.1111111111111112</v>
      </c>
      <c r="AU6" s="11"/>
      <c r="AV6" s="12">
        <f t="shared" ref="AV6:AV11" si="8">SUM(AW6:BC6)</f>
        <v>6.6666666666666661</v>
      </c>
      <c r="AW6" s="11">
        <v>1.1111111111111112</v>
      </c>
      <c r="AX6" s="11">
        <v>1.1111111111111112</v>
      </c>
      <c r="AY6" s="11">
        <v>1.1111111111111112</v>
      </c>
      <c r="AZ6" s="11">
        <v>1.1111111111111112</v>
      </c>
      <c r="BA6" s="11">
        <v>1.1111111111111112</v>
      </c>
      <c r="BB6" s="11">
        <v>1.1111111111111112</v>
      </c>
      <c r="BC6" s="11"/>
      <c r="BD6" s="12">
        <f t="shared" ref="BD6:BD11" si="9">SUM(BE6:BK6)</f>
        <v>1.1111111111111112</v>
      </c>
      <c r="BE6" s="11">
        <v>1.1111111111111112</v>
      </c>
    </row>
    <row r="7" spans="1:57" s="26" customFormat="1" ht="15" customHeight="1">
      <c r="A7" s="67"/>
      <c r="B7" s="69"/>
      <c r="C7" s="71"/>
      <c r="D7" s="73"/>
      <c r="E7" s="73"/>
      <c r="F7" s="75"/>
      <c r="G7" s="77"/>
      <c r="H7" s="79"/>
      <c r="I7" s="81"/>
      <c r="J7" s="85" t="str">
        <f>IFERROR(#REF!/#REF!,"-")</f>
        <v>-</v>
      </c>
      <c r="K7" s="85"/>
      <c r="L7" s="87"/>
      <c r="M7" s="89"/>
      <c r="N7" s="89"/>
      <c r="O7" s="67"/>
      <c r="P7" s="13" t="s">
        <v>6</v>
      </c>
      <c r="Q7" s="14">
        <v>0</v>
      </c>
      <c r="R7" s="15">
        <f t="shared" si="4"/>
        <v>8</v>
      </c>
      <c r="S7" s="13"/>
      <c r="T7" s="13">
        <v>8</v>
      </c>
      <c r="U7" s="13"/>
      <c r="V7" s="13"/>
      <c r="W7" s="13"/>
      <c r="X7" s="15">
        <f t="shared" si="5"/>
        <v>0</v>
      </c>
      <c r="Y7" s="13"/>
      <c r="Z7" s="13"/>
      <c r="AA7" s="13"/>
      <c r="AB7" s="13"/>
      <c r="AC7" s="13"/>
      <c r="AD7" s="13"/>
      <c r="AE7" s="13"/>
      <c r="AF7" s="15">
        <f t="shared" si="6"/>
        <v>0</v>
      </c>
      <c r="AG7" s="13"/>
      <c r="AH7" s="13"/>
      <c r="AI7" s="13"/>
      <c r="AJ7" s="13"/>
      <c r="AK7" s="13"/>
      <c r="AL7" s="13"/>
      <c r="AM7" s="13"/>
      <c r="AN7" s="15">
        <f t="shared" si="7"/>
        <v>0</v>
      </c>
      <c r="AO7" s="13"/>
      <c r="AP7" s="13"/>
      <c r="AQ7" s="13"/>
      <c r="AR7" s="13"/>
      <c r="AS7" s="13"/>
      <c r="AT7" s="13"/>
      <c r="AU7" s="13"/>
      <c r="AV7" s="15">
        <f t="shared" si="8"/>
        <v>0</v>
      </c>
      <c r="AW7" s="13"/>
      <c r="AX7" s="13"/>
      <c r="AY7" s="13"/>
      <c r="AZ7" s="13"/>
      <c r="BA7" s="13"/>
      <c r="BB7" s="13"/>
      <c r="BC7" s="13"/>
      <c r="BD7" s="15">
        <f t="shared" si="9"/>
        <v>0</v>
      </c>
      <c r="BE7" s="13"/>
    </row>
    <row r="8" spans="1:57" ht="15.75">
      <c r="A8" s="66">
        <v>1.4</v>
      </c>
      <c r="B8" s="68" t="s">
        <v>78</v>
      </c>
      <c r="C8" s="70" t="s">
        <v>37</v>
      </c>
      <c r="D8" s="72">
        <v>10</v>
      </c>
      <c r="E8" s="72" t="s">
        <v>79</v>
      </c>
      <c r="F8" s="74">
        <f>IF((SUMIFS(8:8,$2:$2,"&gt;="&amp;DATEVALUE("01.01.2021"),$2:$2,"&lt;="&amp;$A$1) + $Q8)&gt;D8,D8,SUMIFS(8:8,$2:$2,"&gt;="&amp;DATEVALUE("01.01.2021"),$2:$2,"&lt;="&amp;$A$1) + $Q8)</f>
        <v>9.9999999999999982</v>
      </c>
      <c r="G8" s="76">
        <f>IF(SUMIFS(9:9,$2:$2,"&gt;="&amp;DATEVALUE("01.01.2021"),$2:$2,"&lt;="&amp;$A$1) + $Q9&gt;D8,D8,SUMIFS(9:9,$2:$2,"&gt;="&amp;DATEVALUE("01.01.2021"),$2:$2,"&lt;="&amp;$A$1) + $Q9)</f>
        <v>10</v>
      </c>
      <c r="H8" s="78">
        <f t="shared" ref="H8" si="10">G8-F8</f>
        <v>0</v>
      </c>
      <c r="I8" s="80">
        <f t="shared" ref="I8" si="11">D8-G8</f>
        <v>0</v>
      </c>
      <c r="J8" s="84">
        <f t="shared" ref="J8" si="12">IFERROR(G8/D8,0)</f>
        <v>1</v>
      </c>
      <c r="K8" s="84">
        <f t="shared" ref="K8" si="13">IFERROR(G8/F8,0)</f>
        <v>1.0000000000000002</v>
      </c>
      <c r="L8" s="86">
        <f>IFERROR(VALUE(K8),"-")</f>
        <v>1.0000000000000002</v>
      </c>
      <c r="M8" s="88">
        <v>44946</v>
      </c>
      <c r="N8" s="88">
        <v>44956</v>
      </c>
      <c r="O8" s="66">
        <f>IF(OR(M8="",N8=""),"-",N8-M8+1)</f>
        <v>11</v>
      </c>
      <c r="P8" s="11" t="s">
        <v>5</v>
      </c>
      <c r="Q8" s="11"/>
      <c r="R8" s="12">
        <f t="shared" si="4"/>
        <v>0</v>
      </c>
      <c r="S8" s="11"/>
      <c r="T8" s="11"/>
      <c r="U8" s="11"/>
      <c r="V8" s="11"/>
      <c r="W8" s="11"/>
      <c r="X8" s="12">
        <f t="shared" si="5"/>
        <v>0</v>
      </c>
      <c r="Y8" s="11"/>
      <c r="Z8" s="11"/>
      <c r="AA8" s="11"/>
      <c r="AB8" s="11"/>
      <c r="AC8" s="11"/>
      <c r="AD8" s="11"/>
      <c r="AE8" s="11"/>
      <c r="AF8" s="12">
        <f t="shared" si="6"/>
        <v>0</v>
      </c>
      <c r="AG8" s="11"/>
      <c r="AH8" s="11"/>
      <c r="AI8" s="11"/>
      <c r="AJ8" s="11"/>
      <c r="AK8" s="11"/>
      <c r="AL8" s="11"/>
      <c r="AM8" s="11"/>
      <c r="AN8" s="12">
        <f t="shared" si="7"/>
        <v>2.2222222222222223</v>
      </c>
      <c r="AO8" s="11"/>
      <c r="AP8" s="11"/>
      <c r="AQ8" s="11"/>
      <c r="AR8" s="11"/>
      <c r="AS8" s="11">
        <v>1.1111111111111112</v>
      </c>
      <c r="AT8" s="11">
        <v>1.1111111111111112</v>
      </c>
      <c r="AU8" s="11"/>
      <c r="AV8" s="12">
        <f t="shared" si="8"/>
        <v>6.6666666666666661</v>
      </c>
      <c r="AW8" s="11">
        <v>1.1111111111111112</v>
      </c>
      <c r="AX8" s="11">
        <v>1.1111111111111112</v>
      </c>
      <c r="AY8" s="11">
        <v>1.1111111111111112</v>
      </c>
      <c r="AZ8" s="11">
        <v>1.1111111111111112</v>
      </c>
      <c r="BA8" s="11">
        <v>1.1111111111111112</v>
      </c>
      <c r="BB8" s="11">
        <v>1.1111111111111112</v>
      </c>
      <c r="BC8" s="11"/>
      <c r="BD8" s="12">
        <f t="shared" si="9"/>
        <v>1.1111111111111112</v>
      </c>
      <c r="BE8" s="11">
        <v>1.1111111111111112</v>
      </c>
    </row>
    <row r="9" spans="1:57" ht="15.75">
      <c r="A9" s="67"/>
      <c r="B9" s="69"/>
      <c r="C9" s="71"/>
      <c r="D9" s="73"/>
      <c r="E9" s="73"/>
      <c r="F9" s="75"/>
      <c r="G9" s="77"/>
      <c r="H9" s="79"/>
      <c r="I9" s="81"/>
      <c r="J9" s="85" t="str">
        <f>IFERROR(#REF!/#REF!,"-")</f>
        <v>-</v>
      </c>
      <c r="K9" s="85"/>
      <c r="L9" s="87"/>
      <c r="M9" s="89"/>
      <c r="N9" s="89"/>
      <c r="O9" s="67"/>
      <c r="P9" s="13" t="s">
        <v>6</v>
      </c>
      <c r="Q9" s="14">
        <v>0</v>
      </c>
      <c r="R9" s="15">
        <f t="shared" si="4"/>
        <v>11</v>
      </c>
      <c r="S9" s="13"/>
      <c r="T9" s="13"/>
      <c r="U9" s="13">
        <v>5</v>
      </c>
      <c r="V9" s="13">
        <v>6</v>
      </c>
      <c r="W9" s="13"/>
      <c r="X9" s="15">
        <f t="shared" si="5"/>
        <v>0</v>
      </c>
      <c r="Y9" s="13"/>
      <c r="Z9" s="13"/>
      <c r="AA9" s="13"/>
      <c r="AB9" s="13"/>
      <c r="AC9" s="13"/>
      <c r="AD9" s="13"/>
      <c r="AE9" s="13"/>
      <c r="AF9" s="15">
        <f t="shared" si="6"/>
        <v>0</v>
      </c>
      <c r="AG9" s="13"/>
      <c r="AH9" s="13"/>
      <c r="AI9" s="13"/>
      <c r="AJ9" s="13"/>
      <c r="AK9" s="13"/>
      <c r="AL9" s="13"/>
      <c r="AM9" s="13"/>
      <c r="AN9" s="15">
        <f t="shared" si="7"/>
        <v>0</v>
      </c>
      <c r="AO9" s="13"/>
      <c r="AP9" s="13"/>
      <c r="AQ9" s="13"/>
      <c r="AR9" s="13"/>
      <c r="AS9" s="13"/>
      <c r="AT9" s="13"/>
      <c r="AU9" s="13"/>
      <c r="AV9" s="15">
        <f t="shared" si="8"/>
        <v>0</v>
      </c>
      <c r="AW9" s="13"/>
      <c r="AX9" s="13"/>
      <c r="AY9" s="13"/>
      <c r="AZ9" s="13"/>
      <c r="BA9" s="13"/>
      <c r="BB9" s="13"/>
      <c r="BC9" s="13"/>
      <c r="BD9" s="15">
        <f t="shared" si="9"/>
        <v>0</v>
      </c>
      <c r="BE9" s="13"/>
    </row>
    <row r="10" spans="1:57" ht="15.75">
      <c r="A10" s="66">
        <v>1.3</v>
      </c>
      <c r="B10" s="68" t="s">
        <v>80</v>
      </c>
      <c r="C10" s="70" t="s">
        <v>37</v>
      </c>
      <c r="D10" s="72">
        <v>10</v>
      </c>
      <c r="E10" s="72" t="s">
        <v>77</v>
      </c>
      <c r="F10" s="74">
        <f>IF((SUMIFS(10:10,$2:$2,"&gt;="&amp;DATEVALUE("01.01.2021"),$2:$2,"&lt;="&amp;$A$1) + $Q10)&gt;D10,D10,SUMIFS(10:10,$2:$2,"&gt;="&amp;DATEVALUE("01.01.2021"),$2:$2,"&lt;="&amp;$A$1) + $Q10)</f>
        <v>10</v>
      </c>
      <c r="G10" s="76">
        <f>IF(SUMIFS(11:11,$2:$2,"&gt;="&amp;DATEVALUE("01.01.2021"),$2:$2,"&lt;="&amp;$A$1) + $Q11&gt;D10,D10,SUMIFS(11:11,$2:$2,"&gt;="&amp;DATEVALUE("01.01.2021"),$2:$2,"&lt;="&amp;$A$1) + $Q11)</f>
        <v>0.83203328133125332</v>
      </c>
      <c r="H10" s="78">
        <f t="shared" ref="H10" si="14">G10-F10</f>
        <v>-9.1679667186687475</v>
      </c>
      <c r="I10" s="80">
        <f t="shared" ref="I10" si="15">D10-G10</f>
        <v>9.1679667186687475</v>
      </c>
      <c r="J10" s="84">
        <f t="shared" ref="J10" si="16">IFERROR(G10/D10,0)</f>
        <v>8.3203328133125337E-2</v>
      </c>
      <c r="K10" s="84">
        <f t="shared" ref="K10" si="17">IFERROR(G10/F10,0)</f>
        <v>8.3203328133125337E-2</v>
      </c>
      <c r="L10" s="86">
        <f>IFERROR(VALUE(K10),"-")</f>
        <v>8.3203328133125337E-2</v>
      </c>
      <c r="M10" s="88">
        <v>44927</v>
      </c>
      <c r="N10" s="88">
        <v>44936</v>
      </c>
      <c r="O10" s="66">
        <f>IF(OR(M10="",N10=""),"-",N10-M10+1)</f>
        <v>10</v>
      </c>
      <c r="P10" s="11" t="s">
        <v>5</v>
      </c>
      <c r="Q10" s="11"/>
      <c r="R10" s="12">
        <f t="shared" si="4"/>
        <v>0</v>
      </c>
      <c r="S10" s="11"/>
      <c r="T10" s="11"/>
      <c r="U10" s="11"/>
      <c r="V10" s="11"/>
      <c r="W10" s="11"/>
      <c r="X10" s="12">
        <f t="shared" si="5"/>
        <v>7.5</v>
      </c>
      <c r="Y10" s="11">
        <v>1.25</v>
      </c>
      <c r="Z10" s="11">
        <v>1.25</v>
      </c>
      <c r="AA10" s="11">
        <v>1.25</v>
      </c>
      <c r="AB10" s="11">
        <v>1.25</v>
      </c>
      <c r="AC10" s="11">
        <v>1.25</v>
      </c>
      <c r="AD10" s="11">
        <v>1.25</v>
      </c>
      <c r="AE10" s="11"/>
      <c r="AF10" s="12">
        <f t="shared" si="6"/>
        <v>2.5</v>
      </c>
      <c r="AG10" s="11">
        <v>1.25</v>
      </c>
      <c r="AH10" s="11">
        <v>1.25</v>
      </c>
      <c r="AI10" s="11"/>
      <c r="AJ10" s="11"/>
      <c r="AK10" s="11"/>
      <c r="AL10" s="11"/>
      <c r="AM10" s="11"/>
      <c r="AN10" s="12">
        <f t="shared" si="7"/>
        <v>0</v>
      </c>
      <c r="AO10" s="11"/>
      <c r="AP10" s="11"/>
      <c r="AQ10" s="11"/>
      <c r="AR10" s="11"/>
      <c r="AS10" s="11"/>
      <c r="AT10" s="11"/>
      <c r="AU10" s="11"/>
      <c r="AV10" s="12">
        <f t="shared" si="8"/>
        <v>0</v>
      </c>
      <c r="AW10" s="11"/>
      <c r="AX10" s="11"/>
      <c r="AY10" s="11"/>
      <c r="AZ10" s="11"/>
      <c r="BA10" s="11"/>
      <c r="BB10" s="11"/>
      <c r="BC10" s="11"/>
      <c r="BD10" s="12">
        <f t="shared" si="9"/>
        <v>0</v>
      </c>
      <c r="BE10" s="11"/>
    </row>
    <row r="11" spans="1:57" ht="15.75">
      <c r="A11" s="67"/>
      <c r="B11" s="69"/>
      <c r="C11" s="71"/>
      <c r="D11" s="73"/>
      <c r="E11" s="73"/>
      <c r="F11" s="75"/>
      <c r="G11" s="77"/>
      <c r="H11" s="79"/>
      <c r="I11" s="81"/>
      <c r="J11" s="85" t="str">
        <f>IFERROR(#REF!/#REF!,"-")</f>
        <v>-</v>
      </c>
      <c r="K11" s="85"/>
      <c r="L11" s="87"/>
      <c r="M11" s="89"/>
      <c r="N11" s="89"/>
      <c r="O11" s="67"/>
      <c r="P11" s="13" t="s">
        <v>6</v>
      </c>
      <c r="Q11" s="14">
        <v>0</v>
      </c>
      <c r="R11" s="15">
        <f t="shared" si="4"/>
        <v>0.83203328133125332</v>
      </c>
      <c r="S11" s="13"/>
      <c r="T11" s="13">
        <v>0.83203328133125332</v>
      </c>
      <c r="U11" s="13"/>
      <c r="V11" s="13"/>
      <c r="W11" s="13"/>
      <c r="X11" s="15">
        <f t="shared" si="5"/>
        <v>0</v>
      </c>
      <c r="Y11" s="13"/>
      <c r="Z11" s="13"/>
      <c r="AA11" s="13"/>
      <c r="AB11" s="13"/>
      <c r="AC11" s="13"/>
      <c r="AD11" s="13"/>
      <c r="AE11" s="13"/>
      <c r="AF11" s="15">
        <f t="shared" si="6"/>
        <v>0</v>
      </c>
      <c r="AG11" s="13"/>
      <c r="AH11" s="13"/>
      <c r="AI11" s="13"/>
      <c r="AJ11" s="13"/>
      <c r="AK11" s="13"/>
      <c r="AL11" s="13"/>
      <c r="AM11" s="13"/>
      <c r="AN11" s="15">
        <f t="shared" si="7"/>
        <v>0</v>
      </c>
      <c r="AO11" s="13"/>
      <c r="AP11" s="13"/>
      <c r="AQ11" s="13"/>
      <c r="AR11" s="13"/>
      <c r="AS11" s="13"/>
      <c r="AT11" s="13"/>
      <c r="AU11" s="13"/>
      <c r="AV11" s="15">
        <f t="shared" si="8"/>
        <v>0</v>
      </c>
      <c r="AW11" s="13"/>
      <c r="AX11" s="13"/>
      <c r="AY11" s="13"/>
      <c r="AZ11" s="13"/>
      <c r="BA11" s="13"/>
      <c r="BB11" s="13"/>
      <c r="BC11" s="13"/>
      <c r="BD11" s="15">
        <f t="shared" si="9"/>
        <v>0</v>
      </c>
      <c r="BE11" s="13"/>
    </row>
    <row r="12" spans="1:57" ht="15.75">
      <c r="A12" s="9" t="s">
        <v>81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7"/>
    </row>
    <row r="13" spans="1:57" ht="15.75">
      <c r="A13" s="66">
        <v>2.1</v>
      </c>
      <c r="B13" s="68" t="s">
        <v>80</v>
      </c>
      <c r="C13" s="70" t="s">
        <v>37</v>
      </c>
      <c r="D13" s="72">
        <v>10</v>
      </c>
      <c r="E13" s="72" t="s">
        <v>77</v>
      </c>
      <c r="F13" s="74">
        <f>IF((SUMIFS(13:13,$2:$2,"&gt;="&amp;DATEVALUE("01.01.2021"),$2:$2,"&lt;="&amp;$A$1) + $Q13)&gt;D13,D13,SUMIFS(13:13,$2:$2,"&gt;="&amp;DATEVALUE("01.01.2021"),$2:$2,"&lt;="&amp;$A$1) + $Q13)</f>
        <v>10</v>
      </c>
      <c r="G13" s="76">
        <f>IF(SUMIFS(14:14,$2:$2,"&gt;="&amp;DATEVALUE("01.01.2021"),$2:$2,"&lt;="&amp;$A$1) + $Q14&gt;D13,D13,SUMIFS(14:14,$2:$2,"&gt;="&amp;DATEVALUE("01.01.2021"),$2:$2,"&lt;="&amp;$A$1) + $Q14)</f>
        <v>0</v>
      </c>
      <c r="H13" s="78">
        <f t="shared" ref="H13" si="18">G13-F13</f>
        <v>-10</v>
      </c>
      <c r="I13" s="80">
        <f t="shared" ref="I13" si="19">D13-G13</f>
        <v>10</v>
      </c>
      <c r="J13" s="84">
        <f t="shared" ref="J13" si="20">IFERROR(G13/D13,0)</f>
        <v>0</v>
      </c>
      <c r="K13" s="84">
        <f t="shared" ref="K13" si="21">IFERROR(G13/F13,0)</f>
        <v>0</v>
      </c>
      <c r="L13" s="86">
        <f>IFERROR(VALUE(K13),"-")</f>
        <v>0</v>
      </c>
      <c r="M13" s="88">
        <v>44927</v>
      </c>
      <c r="N13" s="88">
        <v>44936</v>
      </c>
      <c r="O13" s="66">
        <f>IF(OR(M13="",N13=""),"-",N13-M13+1)</f>
        <v>10</v>
      </c>
      <c r="P13" s="11" t="s">
        <v>5</v>
      </c>
      <c r="Q13" s="11"/>
      <c r="R13" s="12">
        <f t="shared" ref="R13:R14" si="22">SUM(S13:W13)</f>
        <v>0</v>
      </c>
      <c r="S13" s="11"/>
      <c r="T13" s="11"/>
      <c r="U13" s="11"/>
      <c r="V13" s="11"/>
      <c r="W13" s="11"/>
      <c r="X13" s="12">
        <f t="shared" ref="X13:X14" si="23">SUM(Y13:AE13)</f>
        <v>7.5</v>
      </c>
      <c r="Y13" s="11">
        <v>1.25</v>
      </c>
      <c r="Z13" s="11">
        <v>1.25</v>
      </c>
      <c r="AA13" s="11">
        <v>1.25</v>
      </c>
      <c r="AB13" s="11">
        <v>1.25</v>
      </c>
      <c r="AC13" s="11">
        <v>1.25</v>
      </c>
      <c r="AD13" s="11">
        <v>1.25</v>
      </c>
      <c r="AE13" s="11"/>
      <c r="AF13" s="12">
        <f t="shared" ref="AF13:AF14" si="24">SUM(AG13:AM13)</f>
        <v>2.5</v>
      </c>
      <c r="AG13" s="11">
        <v>1.25</v>
      </c>
      <c r="AH13" s="11">
        <v>1.25</v>
      </c>
      <c r="AI13" s="11"/>
      <c r="AJ13" s="11"/>
      <c r="AK13" s="11"/>
      <c r="AL13" s="11"/>
      <c r="AM13" s="11"/>
      <c r="AN13" s="12">
        <f t="shared" ref="AN13:AN14" si="25">SUM(AO13:AU13)</f>
        <v>0</v>
      </c>
      <c r="AO13" s="11"/>
      <c r="AP13" s="11"/>
      <c r="AQ13" s="11"/>
      <c r="AR13" s="11"/>
      <c r="AS13" s="11"/>
      <c r="AT13" s="11"/>
      <c r="AU13" s="11"/>
      <c r="AV13" s="12">
        <f t="shared" ref="AV13:AV14" si="26">SUM(AW13:BC13)</f>
        <v>0</v>
      </c>
      <c r="AW13" s="11"/>
      <c r="AX13" s="11"/>
      <c r="AY13" s="11"/>
      <c r="AZ13" s="11"/>
      <c r="BA13" s="11"/>
      <c r="BB13" s="11"/>
      <c r="BC13" s="11"/>
      <c r="BD13" s="12">
        <f t="shared" ref="BD13:BD14" si="27">SUM(BE13:BK13)</f>
        <v>0</v>
      </c>
      <c r="BE13" s="11"/>
    </row>
    <row r="14" spans="1:57" ht="15.75">
      <c r="A14" s="67"/>
      <c r="B14" s="69"/>
      <c r="C14" s="71"/>
      <c r="D14" s="73"/>
      <c r="E14" s="73"/>
      <c r="F14" s="75"/>
      <c r="G14" s="77"/>
      <c r="H14" s="79"/>
      <c r="I14" s="81"/>
      <c r="J14" s="85" t="str">
        <f>IFERROR(#REF!/#REF!,"-")</f>
        <v>-</v>
      </c>
      <c r="K14" s="85"/>
      <c r="L14" s="87"/>
      <c r="M14" s="89"/>
      <c r="N14" s="89"/>
      <c r="O14" s="67"/>
      <c r="P14" s="13" t="s">
        <v>6</v>
      </c>
      <c r="Q14" s="14">
        <v>0</v>
      </c>
      <c r="R14" s="15">
        <f t="shared" si="22"/>
        <v>0</v>
      </c>
      <c r="S14" s="13"/>
      <c r="T14" s="13"/>
      <c r="U14" s="13"/>
      <c r="V14" s="13"/>
      <c r="W14" s="13"/>
      <c r="X14" s="15">
        <f t="shared" si="23"/>
        <v>0</v>
      </c>
      <c r="Y14" s="13"/>
      <c r="Z14" s="13"/>
      <c r="AA14" s="13"/>
      <c r="AB14" s="13"/>
      <c r="AC14" s="13"/>
      <c r="AD14" s="13"/>
      <c r="AE14" s="13"/>
      <c r="AF14" s="15">
        <f t="shared" si="24"/>
        <v>0</v>
      </c>
      <c r="AG14" s="13"/>
      <c r="AH14" s="13"/>
      <c r="AI14" s="13"/>
      <c r="AJ14" s="13"/>
      <c r="AK14" s="13"/>
      <c r="AL14" s="13"/>
      <c r="AM14" s="13"/>
      <c r="AN14" s="15">
        <f t="shared" si="25"/>
        <v>0</v>
      </c>
      <c r="AO14" s="13"/>
      <c r="AP14" s="13"/>
      <c r="AQ14" s="13"/>
      <c r="AR14" s="13"/>
      <c r="AS14" s="13"/>
      <c r="AT14" s="13"/>
      <c r="AU14" s="13"/>
      <c r="AV14" s="15">
        <f t="shared" si="26"/>
        <v>0</v>
      </c>
      <c r="AW14" s="13"/>
      <c r="AX14" s="13"/>
      <c r="AY14" s="13"/>
      <c r="AZ14" s="13"/>
      <c r="BA14" s="13"/>
      <c r="BB14" s="13"/>
      <c r="BC14" s="13"/>
      <c r="BD14" s="15">
        <f t="shared" si="27"/>
        <v>0</v>
      </c>
      <c r="BE14" s="13"/>
    </row>
  </sheetData>
  <autoFilter ref="A3:Q7" xr:uid="{00000000-0009-0000-0000-000000000000}">
    <filterColumn colId="14">
      <customFilters>
        <customFilter operator="notEqual" val=" "/>
      </customFilters>
    </filterColumn>
  </autoFilter>
  <mergeCells count="69"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A13:A14"/>
    <mergeCell ref="B13:B14"/>
    <mergeCell ref="C13:C14"/>
    <mergeCell ref="D13:D14"/>
    <mergeCell ref="E13:E14"/>
    <mergeCell ref="A10:A11"/>
    <mergeCell ref="B10:B11"/>
    <mergeCell ref="C10:C11"/>
    <mergeCell ref="D10:D11"/>
    <mergeCell ref="E10:E11"/>
    <mergeCell ref="O10:O11"/>
    <mergeCell ref="F10:F11"/>
    <mergeCell ref="G10:G11"/>
    <mergeCell ref="H10:H11"/>
    <mergeCell ref="I10:I11"/>
    <mergeCell ref="J10:J11"/>
    <mergeCell ref="K10:K11"/>
    <mergeCell ref="L10:L11"/>
    <mergeCell ref="M10:M11"/>
    <mergeCell ref="N10:N11"/>
    <mergeCell ref="A8:A9"/>
    <mergeCell ref="B8:B9"/>
    <mergeCell ref="C8:C9"/>
    <mergeCell ref="D8:D9"/>
    <mergeCell ref="E8:E9"/>
    <mergeCell ref="O8:O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J1:L1"/>
    <mergeCell ref="M1:O1"/>
    <mergeCell ref="P1:P2"/>
    <mergeCell ref="Q1:Q2"/>
    <mergeCell ref="O6:O7"/>
    <mergeCell ref="J6:J7"/>
    <mergeCell ref="L6:L7"/>
    <mergeCell ref="M6:M7"/>
    <mergeCell ref="N6:N7"/>
    <mergeCell ref="K6:K7"/>
    <mergeCell ref="F6:F7"/>
    <mergeCell ref="G6:G7"/>
    <mergeCell ref="H6:H7"/>
    <mergeCell ref="I6:I7"/>
    <mergeCell ref="B1:B2"/>
    <mergeCell ref="C1:C2"/>
    <mergeCell ref="D1:D2"/>
    <mergeCell ref="E1:E2"/>
    <mergeCell ref="F1:I1"/>
    <mergeCell ref="A6:A7"/>
    <mergeCell ref="B6:B7"/>
    <mergeCell ref="C6:C7"/>
    <mergeCell ref="D6:D7"/>
    <mergeCell ref="E6:E7"/>
  </mergeCells>
  <phoneticPr fontId="27" type="noConversion"/>
  <pageMargins left="0.19685039370078741" right="0.19685039370078741" top="0.19685039370078741" bottom="0.19685039370078741" header="0.19685039370078741" footer="0.19685039370078741"/>
  <pageSetup paperSize="8" scale="31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5B22671A-7360-49CB-844B-02D8D3185E3C}">
            <x14:iconSet iconSet="5Arrows" showValue="0" custom="1">
              <x14:cfvo type="percent">
                <xm:f>0</xm:f>
              </x14:cfvo>
              <x14:cfvo type="num">
                <xm:f>0.7</xm:f>
              </x14:cfvo>
              <x14:cfvo type="num">
                <xm:f>0.98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TrafficLights1" iconId="2"/>
              <x14:cfIcon iconSet="3TrafficLights1" iconId="2"/>
            </x14:iconSet>
          </x14:cfRule>
          <xm:sqref>L6:L7</xm:sqref>
        </x14:conditionalFormatting>
        <x14:conditionalFormatting xmlns:xm="http://schemas.microsoft.com/office/excel/2006/main">
          <x14:cfRule type="iconSet" priority="6" id="{5BF68C81-A414-41EE-AAF8-831D7734FAEE}">
            <x14:iconSet iconSet="5Arrows" showValue="0" custom="1">
              <x14:cfvo type="percent">
                <xm:f>0</xm:f>
              </x14:cfvo>
              <x14:cfvo type="num">
                <xm:f>0.7</xm:f>
              </x14:cfvo>
              <x14:cfvo type="num">
                <xm:f>0.98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TrafficLights1" iconId="2"/>
              <x14:cfIcon iconSet="3TrafficLights1" iconId="2"/>
            </x14:iconSet>
          </x14:cfRule>
          <xm:sqref>L8:L9</xm:sqref>
        </x14:conditionalFormatting>
        <x14:conditionalFormatting xmlns:xm="http://schemas.microsoft.com/office/excel/2006/main">
          <x14:cfRule type="iconSet" priority="4" id="{7AB4D500-1407-4CBF-81D3-FC30DBA93CFF}">
            <x14:iconSet iconSet="5Arrows" showValue="0" custom="1">
              <x14:cfvo type="percent">
                <xm:f>0</xm:f>
              </x14:cfvo>
              <x14:cfvo type="num">
                <xm:f>0.7</xm:f>
              </x14:cfvo>
              <x14:cfvo type="num">
                <xm:f>0.98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TrafficLights1" iconId="2"/>
              <x14:cfIcon iconSet="3TrafficLights1" iconId="2"/>
            </x14:iconSet>
          </x14:cfRule>
          <xm:sqref>L10:L11</xm:sqref>
        </x14:conditionalFormatting>
        <x14:conditionalFormatting xmlns:xm="http://schemas.microsoft.com/office/excel/2006/main">
          <x14:cfRule type="iconSet" priority="3" id="{F4E5C9A3-73FD-4954-8CC6-BE7734F0E3EF}">
            <x14:iconSet iconSet="5Arrows" showValue="0" custom="1">
              <x14:cfvo type="percent">
                <xm:f>0</xm:f>
              </x14:cfvo>
              <x14:cfvo type="num">
                <xm:f>0.7</xm:f>
              </x14:cfvo>
              <x14:cfvo type="num">
                <xm:f>0.98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TrafficLights1" iconId="2"/>
              <x14:cfIcon iconSet="3TrafficLights1" iconId="2"/>
            </x14:iconSet>
          </x14:cfRule>
          <xm:sqref>L13:L14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C016-41C9-4259-878E-BF100C4F20B5}">
  <sheetPr>
    <pageSetUpPr fitToPage="1"/>
  </sheetPr>
  <dimension ref="A1:AW67"/>
  <sheetViews>
    <sheetView showGridLines="0" topLeftCell="A7" zoomScale="70" zoomScaleNormal="70" zoomScaleSheetLayoutView="55" workbookViewId="0">
      <pane xSplit="9" ySplit="3" topLeftCell="J19" activePane="bottomRight" state="frozen"/>
      <selection activeCell="A7" sqref="A7"/>
      <selection pane="topRight" activeCell="J7" sqref="J7"/>
      <selection pane="bottomLeft" activeCell="A11" sqref="A11"/>
      <selection pane="bottomRight" activeCell="AW1" sqref="AW1:AW67"/>
    </sheetView>
  </sheetViews>
  <sheetFormatPr defaultColWidth="8.85546875" defaultRowHeight="15"/>
  <cols>
    <col min="1" max="1" width="30.140625" style="26" hidden="1" customWidth="1"/>
    <col min="2" max="2" width="25.42578125" style="26" hidden="1" customWidth="1"/>
    <col min="3" max="3" width="19.28515625" style="26" hidden="1" customWidth="1"/>
    <col min="4" max="4" width="9.140625" style="26" hidden="1" customWidth="1"/>
    <col min="5" max="5" width="8.85546875" style="23" collapsed="1"/>
    <col min="6" max="16384" width="8.85546875" style="26"/>
  </cols>
  <sheetData>
    <row r="1" spans="1:49" ht="15.75" hidden="1" customHeight="1">
      <c r="E1" s="63" t="s">
        <v>13</v>
      </c>
      <c r="F1" s="1"/>
      <c r="G1" s="1"/>
      <c r="H1" s="2"/>
      <c r="I1" s="1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</row>
    <row r="2" spans="1:49" ht="15.75" hidden="1" customHeight="1">
      <c r="E2" s="21" t="s">
        <v>14</v>
      </c>
      <c r="F2" s="1"/>
      <c r="G2" s="1"/>
      <c r="H2" s="1"/>
      <c r="I2" s="1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</row>
    <row r="3" spans="1:49" ht="15.75" hidden="1" customHeight="1">
      <c r="E3" s="90" t="s">
        <v>15</v>
      </c>
      <c r="F3" s="90"/>
      <c r="G3" s="90"/>
      <c r="H3" s="90"/>
      <c r="I3" s="1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</row>
    <row r="4" spans="1:49" ht="15.75" hidden="1" customHeight="1">
      <c r="E4" s="62"/>
      <c r="F4" s="61"/>
      <c r="G4" s="61"/>
      <c r="H4" s="61"/>
      <c r="I4" s="1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</row>
    <row r="5" spans="1:49" ht="15.75" hidden="1" customHeight="1">
      <c r="E5" s="60" t="s">
        <v>12</v>
      </c>
      <c r="F5" s="1"/>
      <c r="G5" s="1"/>
      <c r="H5" s="1"/>
      <c r="I5" s="1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</row>
    <row r="6" spans="1:49" ht="15" hidden="1" customHeight="1">
      <c r="E6" s="22"/>
      <c r="F6" s="3"/>
      <c r="G6" s="3"/>
      <c r="H6" s="3"/>
      <c r="I6" s="3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</row>
    <row r="7" spans="1:49" ht="15.6" customHeight="1">
      <c r="E7" s="91" t="s">
        <v>38</v>
      </c>
      <c r="F7" s="91"/>
      <c r="G7" s="91"/>
      <c r="H7" s="91"/>
      <c r="I7" s="92" t="s">
        <v>4</v>
      </c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</row>
    <row r="8" spans="1:49" ht="15.6" customHeight="1">
      <c r="E8" s="91"/>
      <c r="F8" s="91"/>
      <c r="G8" s="91"/>
      <c r="H8" s="91"/>
      <c r="I8" s="92"/>
      <c r="J8" s="110" t="s">
        <v>66</v>
      </c>
      <c r="K8" s="111"/>
      <c r="L8" s="111"/>
      <c r="M8" s="111"/>
      <c r="N8" s="111"/>
      <c r="O8" s="112"/>
      <c r="P8" s="110" t="s">
        <v>68</v>
      </c>
      <c r="Q8" s="111"/>
      <c r="R8" s="111"/>
      <c r="S8" s="111"/>
      <c r="T8" s="111"/>
      <c r="U8" s="111"/>
      <c r="V8" s="111"/>
      <c r="W8" s="112"/>
      <c r="X8" s="110" t="s">
        <v>70</v>
      </c>
      <c r="Y8" s="111"/>
      <c r="Z8" s="111"/>
      <c r="AA8" s="111"/>
      <c r="AB8" s="111"/>
      <c r="AC8" s="111"/>
      <c r="AD8" s="111"/>
      <c r="AE8" s="112"/>
      <c r="AF8" s="110" t="s">
        <v>72</v>
      </c>
      <c r="AG8" s="111"/>
      <c r="AH8" s="111"/>
      <c r="AI8" s="111"/>
      <c r="AJ8" s="111"/>
      <c r="AK8" s="111"/>
      <c r="AL8" s="111"/>
      <c r="AM8" s="112"/>
      <c r="AN8" s="110" t="s">
        <v>74</v>
      </c>
      <c r="AO8" s="111"/>
      <c r="AP8" s="111"/>
      <c r="AQ8" s="111"/>
      <c r="AR8" s="111"/>
      <c r="AS8" s="111"/>
      <c r="AT8" s="111"/>
      <c r="AU8" s="112"/>
      <c r="AV8" s="25"/>
      <c r="AW8" s="16"/>
    </row>
    <row r="9" spans="1:49" ht="15.75" customHeight="1">
      <c r="E9" s="93" t="e">
        <f>#REF!</f>
        <v>#REF!</v>
      </c>
      <c r="F9" s="93"/>
      <c r="G9" s="93"/>
      <c r="H9" s="93"/>
      <c r="I9" s="92"/>
      <c r="J9" s="25" t="s">
        <v>16</v>
      </c>
      <c r="K9" s="16">
        <v>44923</v>
      </c>
      <c r="L9" s="16">
        <v>44924</v>
      </c>
      <c r="M9" s="16">
        <v>44925</v>
      </c>
      <c r="N9" s="16">
        <v>44926</v>
      </c>
      <c r="O9" s="16">
        <v>44927</v>
      </c>
      <c r="P9" s="25" t="s">
        <v>16</v>
      </c>
      <c r="Q9" s="16">
        <v>44928</v>
      </c>
      <c r="R9" s="16">
        <v>44929</v>
      </c>
      <c r="S9" s="16">
        <v>44930</v>
      </c>
      <c r="T9" s="16">
        <v>44931</v>
      </c>
      <c r="U9" s="16">
        <v>44932</v>
      </c>
      <c r="V9" s="16">
        <v>44933</v>
      </c>
      <c r="W9" s="16">
        <v>44934</v>
      </c>
      <c r="X9" s="25" t="s">
        <v>16</v>
      </c>
      <c r="Y9" s="16">
        <v>44935</v>
      </c>
      <c r="Z9" s="16">
        <v>44936</v>
      </c>
      <c r="AA9" s="16">
        <v>44937</v>
      </c>
      <c r="AB9" s="16">
        <v>44938</v>
      </c>
      <c r="AC9" s="16">
        <v>44939</v>
      </c>
      <c r="AD9" s="16">
        <v>44940</v>
      </c>
      <c r="AE9" s="16">
        <v>44941</v>
      </c>
      <c r="AF9" s="25" t="s">
        <v>16</v>
      </c>
      <c r="AG9" s="16">
        <v>44942</v>
      </c>
      <c r="AH9" s="16">
        <v>44943</v>
      </c>
      <c r="AI9" s="16">
        <v>44944</v>
      </c>
      <c r="AJ9" s="16">
        <v>44945</v>
      </c>
      <c r="AK9" s="16">
        <v>44946</v>
      </c>
      <c r="AL9" s="16">
        <v>44947</v>
      </c>
      <c r="AM9" s="16">
        <v>44948</v>
      </c>
      <c r="AN9" s="25" t="s">
        <v>16</v>
      </c>
      <c r="AO9" s="16">
        <v>44949</v>
      </c>
      <c r="AP9" s="16">
        <v>44950</v>
      </c>
      <c r="AQ9" s="16">
        <v>44951</v>
      </c>
      <c r="AR9" s="16">
        <v>44952</v>
      </c>
      <c r="AS9" s="16">
        <v>44953</v>
      </c>
      <c r="AT9" s="16">
        <v>44954</v>
      </c>
      <c r="AU9" s="16">
        <v>44955</v>
      </c>
      <c r="AV9" s="25" t="s">
        <v>16</v>
      </c>
      <c r="AW9" s="16">
        <v>44956</v>
      </c>
    </row>
    <row r="10" spans="1:49" s="20" customFormat="1" ht="15.75">
      <c r="A10" s="55"/>
      <c r="B10" s="55"/>
      <c r="C10" s="54"/>
      <c r="D10" s="19"/>
      <c r="E10" s="19" t="s">
        <v>46</v>
      </c>
      <c r="F10" s="56"/>
      <c r="G10" s="58"/>
      <c r="H10" s="58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</row>
    <row r="11" spans="1:49" s="20" customFormat="1" ht="16.5" thickBot="1">
      <c r="A11" s="55"/>
      <c r="B11" s="55"/>
      <c r="C11" s="54"/>
      <c r="D11" s="6"/>
      <c r="E11" s="27" t="s">
        <v>45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</row>
    <row r="12" spans="1:49" ht="15.75" customHeight="1" thickTop="1" thickBot="1">
      <c r="A12" s="53"/>
      <c r="E12" s="94" t="s">
        <v>17</v>
      </c>
      <c r="F12" s="95" t="s">
        <v>18</v>
      </c>
      <c r="G12" s="95"/>
      <c r="H12" s="95"/>
      <c r="I12" s="17" t="s">
        <v>5</v>
      </c>
      <c r="J12" s="29">
        <f t="shared" ref="J12:J33" si="0">SUM(K12:O12)</f>
        <v>0</v>
      </c>
      <c r="K12" s="28"/>
      <c r="L12" s="28"/>
      <c r="M12" s="28"/>
      <c r="N12" s="28"/>
      <c r="O12" s="28"/>
      <c r="P12" s="29">
        <f t="shared" ref="P12:P33" si="1">SUM(Q12:W12)</f>
        <v>4</v>
      </c>
      <c r="Q12" s="28"/>
      <c r="R12" s="28"/>
      <c r="S12" s="28"/>
      <c r="T12" s="28">
        <v>1</v>
      </c>
      <c r="U12" s="28">
        <v>1</v>
      </c>
      <c r="V12" s="28">
        <v>1</v>
      </c>
      <c r="W12" s="28">
        <v>1</v>
      </c>
      <c r="X12" s="29">
        <f t="shared" ref="X12:X33" si="2">SUM(Y12:AE12)</f>
        <v>13</v>
      </c>
      <c r="Y12" s="28">
        <v>1</v>
      </c>
      <c r="Z12" s="28">
        <v>2</v>
      </c>
      <c r="AA12" s="28">
        <v>2</v>
      </c>
      <c r="AB12" s="28">
        <v>2</v>
      </c>
      <c r="AC12" s="28">
        <v>2</v>
      </c>
      <c r="AD12" s="28">
        <v>2</v>
      </c>
      <c r="AE12" s="28">
        <v>2</v>
      </c>
      <c r="AF12" s="29">
        <f t="shared" ref="AF12:AF33" si="3">SUM(AG12:AM12)</f>
        <v>6</v>
      </c>
      <c r="AG12" s="28"/>
      <c r="AH12" s="28"/>
      <c r="AI12" s="28"/>
      <c r="AJ12" s="28"/>
      <c r="AK12" s="28">
        <v>2</v>
      </c>
      <c r="AL12" s="28">
        <v>2</v>
      </c>
      <c r="AM12" s="28">
        <v>2</v>
      </c>
      <c r="AN12" s="29">
        <f t="shared" ref="AN12:AN33" si="4">SUM(AO12:AU12)</f>
        <v>14</v>
      </c>
      <c r="AO12" s="28">
        <v>2</v>
      </c>
      <c r="AP12" s="28">
        <v>2</v>
      </c>
      <c r="AQ12" s="28">
        <v>2</v>
      </c>
      <c r="AR12" s="28">
        <v>2</v>
      </c>
      <c r="AS12" s="28">
        <v>2</v>
      </c>
      <c r="AT12" s="28">
        <v>2</v>
      </c>
      <c r="AU12" s="28">
        <v>2</v>
      </c>
      <c r="AV12" s="29">
        <f t="shared" ref="AV12:AV33" si="5">SUM(AW12:BC12)</f>
        <v>2</v>
      </c>
      <c r="AW12" s="28">
        <v>2</v>
      </c>
    </row>
    <row r="13" spans="1:49" ht="16.5" customHeight="1" thickTop="1" thickBot="1">
      <c r="A13" s="53"/>
      <c r="E13" s="94"/>
      <c r="F13" s="95"/>
      <c r="G13" s="95"/>
      <c r="H13" s="95"/>
      <c r="I13" s="18" t="s">
        <v>6</v>
      </c>
      <c r="J13" s="31">
        <f t="shared" si="0"/>
        <v>1</v>
      </c>
      <c r="K13" s="30">
        <v>1</v>
      </c>
      <c r="L13" s="30"/>
      <c r="M13" s="30"/>
      <c r="N13" s="30"/>
      <c r="O13" s="30"/>
      <c r="P13" s="31">
        <f t="shared" si="1"/>
        <v>0</v>
      </c>
      <c r="Q13" s="30"/>
      <c r="R13" s="30"/>
      <c r="S13" s="30"/>
      <c r="T13" s="30"/>
      <c r="U13" s="30"/>
      <c r="V13" s="30"/>
      <c r="W13" s="30"/>
      <c r="X13" s="31">
        <f t="shared" si="2"/>
        <v>0</v>
      </c>
      <c r="Y13" s="30"/>
      <c r="Z13" s="30"/>
      <c r="AA13" s="30"/>
      <c r="AB13" s="30"/>
      <c r="AC13" s="30"/>
      <c r="AD13" s="30"/>
      <c r="AE13" s="30"/>
      <c r="AF13" s="31">
        <f t="shared" si="3"/>
        <v>0</v>
      </c>
      <c r="AG13" s="30"/>
      <c r="AH13" s="30"/>
      <c r="AI13" s="30"/>
      <c r="AJ13" s="30"/>
      <c r="AK13" s="30"/>
      <c r="AL13" s="30"/>
      <c r="AM13" s="30"/>
      <c r="AN13" s="31">
        <f t="shared" si="4"/>
        <v>0</v>
      </c>
      <c r="AO13" s="30"/>
      <c r="AP13" s="30"/>
      <c r="AQ13" s="30"/>
      <c r="AR13" s="30"/>
      <c r="AS13" s="30"/>
      <c r="AT13" s="30"/>
      <c r="AU13" s="30"/>
      <c r="AV13" s="31">
        <f t="shared" si="5"/>
        <v>0</v>
      </c>
      <c r="AW13" s="30"/>
    </row>
    <row r="14" spans="1:49" ht="16.5" customHeight="1" thickTop="1" thickBot="1">
      <c r="A14" s="53"/>
      <c r="E14" s="94"/>
      <c r="F14" s="96" t="s">
        <v>19</v>
      </c>
      <c r="G14" s="96"/>
      <c r="H14" s="96"/>
      <c r="I14" s="32" t="s">
        <v>5</v>
      </c>
      <c r="J14" s="29">
        <f t="shared" si="0"/>
        <v>0</v>
      </c>
      <c r="K14" s="32"/>
      <c r="L14" s="32"/>
      <c r="M14" s="32"/>
      <c r="N14" s="32"/>
      <c r="O14" s="32"/>
      <c r="P14" s="29">
        <f t="shared" si="1"/>
        <v>0</v>
      </c>
      <c r="Q14" s="32"/>
      <c r="R14" s="32"/>
      <c r="S14" s="32"/>
      <c r="T14" s="32"/>
      <c r="U14" s="32"/>
      <c r="V14" s="32"/>
      <c r="W14" s="32"/>
      <c r="X14" s="29">
        <f t="shared" si="2"/>
        <v>0</v>
      </c>
      <c r="Y14" s="32"/>
      <c r="Z14" s="32"/>
      <c r="AA14" s="32"/>
      <c r="AB14" s="32"/>
      <c r="AC14" s="32"/>
      <c r="AD14" s="32"/>
      <c r="AE14" s="32"/>
      <c r="AF14" s="29">
        <f t="shared" si="3"/>
        <v>0</v>
      </c>
      <c r="AG14" s="32"/>
      <c r="AH14" s="32"/>
      <c r="AI14" s="32"/>
      <c r="AJ14" s="32"/>
      <c r="AK14" s="32"/>
      <c r="AL14" s="32"/>
      <c r="AM14" s="32"/>
      <c r="AN14" s="29">
        <f t="shared" si="4"/>
        <v>0</v>
      </c>
      <c r="AO14" s="32"/>
      <c r="AP14" s="32"/>
      <c r="AQ14" s="32"/>
      <c r="AR14" s="32"/>
      <c r="AS14" s="32"/>
      <c r="AT14" s="32"/>
      <c r="AU14" s="32"/>
      <c r="AV14" s="29">
        <f t="shared" si="5"/>
        <v>0</v>
      </c>
      <c r="AW14" s="32"/>
    </row>
    <row r="15" spans="1:49" ht="16.5" customHeight="1" thickTop="1" thickBot="1">
      <c r="A15" s="53"/>
      <c r="E15" s="94"/>
      <c r="F15" s="96"/>
      <c r="G15" s="96"/>
      <c r="H15" s="96"/>
      <c r="I15" s="33" t="s">
        <v>6</v>
      </c>
      <c r="J15" s="31">
        <f t="shared" si="0"/>
        <v>0</v>
      </c>
      <c r="K15" s="33"/>
      <c r="L15" s="33"/>
      <c r="M15" s="33"/>
      <c r="N15" s="33"/>
      <c r="O15" s="33"/>
      <c r="P15" s="31">
        <f t="shared" si="1"/>
        <v>0</v>
      </c>
      <c r="Q15" s="33"/>
      <c r="R15" s="33"/>
      <c r="S15" s="33"/>
      <c r="T15" s="33"/>
      <c r="U15" s="33"/>
      <c r="V15" s="33"/>
      <c r="W15" s="33"/>
      <c r="X15" s="31">
        <f t="shared" si="2"/>
        <v>0</v>
      </c>
      <c r="Y15" s="33"/>
      <c r="Z15" s="33"/>
      <c r="AA15" s="33"/>
      <c r="AB15" s="33"/>
      <c r="AC15" s="33"/>
      <c r="AD15" s="33"/>
      <c r="AE15" s="33"/>
      <c r="AF15" s="31">
        <f t="shared" si="3"/>
        <v>0</v>
      </c>
      <c r="AG15" s="33"/>
      <c r="AH15" s="33"/>
      <c r="AI15" s="33"/>
      <c r="AJ15" s="33"/>
      <c r="AK15" s="33"/>
      <c r="AL15" s="33"/>
      <c r="AM15" s="33"/>
      <c r="AN15" s="31">
        <f t="shared" si="4"/>
        <v>0</v>
      </c>
      <c r="AO15" s="33"/>
      <c r="AP15" s="33"/>
      <c r="AQ15" s="33"/>
      <c r="AR15" s="33"/>
      <c r="AS15" s="33"/>
      <c r="AT15" s="33"/>
      <c r="AU15" s="33"/>
      <c r="AV15" s="31">
        <f t="shared" si="5"/>
        <v>0</v>
      </c>
      <c r="AW15" s="33"/>
    </row>
    <row r="16" spans="1:49" ht="16.5" customHeight="1" thickTop="1" thickBot="1">
      <c r="A16" s="53"/>
      <c r="E16" s="94"/>
      <c r="F16" s="95" t="s">
        <v>41</v>
      </c>
      <c r="G16" s="95"/>
      <c r="H16" s="95"/>
      <c r="I16" s="17" t="s">
        <v>5</v>
      </c>
      <c r="J16" s="29">
        <f t="shared" si="0"/>
        <v>0</v>
      </c>
      <c r="K16" s="28"/>
      <c r="L16" s="28"/>
      <c r="M16" s="28"/>
      <c r="N16" s="28"/>
      <c r="O16" s="28"/>
      <c r="P16" s="29">
        <f t="shared" si="1"/>
        <v>8</v>
      </c>
      <c r="Q16" s="28"/>
      <c r="R16" s="28"/>
      <c r="S16" s="28"/>
      <c r="T16" s="28">
        <v>2</v>
      </c>
      <c r="U16" s="28">
        <v>2</v>
      </c>
      <c r="V16" s="28">
        <v>2</v>
      </c>
      <c r="W16" s="28">
        <v>2</v>
      </c>
      <c r="X16" s="29">
        <f t="shared" si="2"/>
        <v>14</v>
      </c>
      <c r="Y16" s="28">
        <v>2</v>
      </c>
      <c r="Z16" s="28">
        <v>2</v>
      </c>
      <c r="AA16" s="28">
        <v>2</v>
      </c>
      <c r="AB16" s="28">
        <v>2</v>
      </c>
      <c r="AC16" s="28">
        <v>2</v>
      </c>
      <c r="AD16" s="28">
        <v>2</v>
      </c>
      <c r="AE16" s="28">
        <v>2</v>
      </c>
      <c r="AF16" s="29">
        <f t="shared" si="3"/>
        <v>15</v>
      </c>
      <c r="AG16" s="28"/>
      <c r="AH16" s="28"/>
      <c r="AI16" s="28"/>
      <c r="AJ16" s="28"/>
      <c r="AK16" s="28">
        <v>5</v>
      </c>
      <c r="AL16" s="28">
        <v>5</v>
      </c>
      <c r="AM16" s="28">
        <v>5</v>
      </c>
      <c r="AN16" s="29">
        <f t="shared" si="4"/>
        <v>35</v>
      </c>
      <c r="AO16" s="28">
        <v>5</v>
      </c>
      <c r="AP16" s="28">
        <v>5</v>
      </c>
      <c r="AQ16" s="28">
        <v>5</v>
      </c>
      <c r="AR16" s="28">
        <v>5</v>
      </c>
      <c r="AS16" s="28">
        <v>5</v>
      </c>
      <c r="AT16" s="28">
        <v>5</v>
      </c>
      <c r="AU16" s="28">
        <v>5</v>
      </c>
      <c r="AV16" s="29">
        <f t="shared" si="5"/>
        <v>5</v>
      </c>
      <c r="AW16" s="28">
        <v>5</v>
      </c>
    </row>
    <row r="17" spans="1:49" ht="16.5" customHeight="1" thickTop="1" thickBot="1">
      <c r="A17" s="53"/>
      <c r="E17" s="94"/>
      <c r="F17" s="95"/>
      <c r="G17" s="95"/>
      <c r="H17" s="95"/>
      <c r="I17" s="18" t="s">
        <v>6</v>
      </c>
      <c r="J17" s="31">
        <f t="shared" si="0"/>
        <v>10</v>
      </c>
      <c r="K17" s="30">
        <v>3</v>
      </c>
      <c r="L17" s="30">
        <v>3</v>
      </c>
      <c r="M17" s="30"/>
      <c r="N17" s="30">
        <v>4</v>
      </c>
      <c r="O17" s="30"/>
      <c r="P17" s="31">
        <f t="shared" si="1"/>
        <v>0</v>
      </c>
      <c r="Q17" s="30"/>
      <c r="R17" s="30"/>
      <c r="S17" s="30"/>
      <c r="T17" s="30"/>
      <c r="U17" s="30"/>
      <c r="V17" s="30"/>
      <c r="W17" s="30"/>
      <c r="X17" s="31">
        <f t="shared" si="2"/>
        <v>0</v>
      </c>
      <c r="Y17" s="30"/>
      <c r="Z17" s="30"/>
      <c r="AA17" s="30"/>
      <c r="AB17" s="30"/>
      <c r="AC17" s="30"/>
      <c r="AD17" s="30"/>
      <c r="AE17" s="30"/>
      <c r="AF17" s="31">
        <f t="shared" si="3"/>
        <v>0</v>
      </c>
      <c r="AG17" s="30"/>
      <c r="AH17" s="30"/>
      <c r="AI17" s="30"/>
      <c r="AJ17" s="30"/>
      <c r="AK17" s="30"/>
      <c r="AL17" s="30"/>
      <c r="AM17" s="30"/>
      <c r="AN17" s="31">
        <f t="shared" si="4"/>
        <v>0</v>
      </c>
      <c r="AO17" s="30"/>
      <c r="AP17" s="30"/>
      <c r="AQ17" s="30"/>
      <c r="AR17" s="30"/>
      <c r="AS17" s="30"/>
      <c r="AT17" s="30"/>
      <c r="AU17" s="30"/>
      <c r="AV17" s="31">
        <f t="shared" si="5"/>
        <v>0</v>
      </c>
      <c r="AW17" s="30"/>
    </row>
    <row r="18" spans="1:49" ht="16.5" customHeight="1" thickTop="1" thickBot="1">
      <c r="A18" s="53"/>
      <c r="E18" s="94"/>
      <c r="F18" s="95" t="s">
        <v>20</v>
      </c>
      <c r="G18" s="95"/>
      <c r="H18" s="95"/>
      <c r="I18" s="17" t="s">
        <v>5</v>
      </c>
      <c r="J18" s="29">
        <f t="shared" si="0"/>
        <v>0</v>
      </c>
      <c r="K18" s="28"/>
      <c r="L18" s="28"/>
      <c r="M18" s="28"/>
      <c r="N18" s="28"/>
      <c r="O18" s="28"/>
      <c r="P18" s="29">
        <f t="shared" si="1"/>
        <v>8</v>
      </c>
      <c r="Q18" s="28"/>
      <c r="R18" s="28"/>
      <c r="S18" s="28"/>
      <c r="T18" s="28">
        <v>2</v>
      </c>
      <c r="U18" s="28">
        <v>2</v>
      </c>
      <c r="V18" s="28">
        <v>2</v>
      </c>
      <c r="W18" s="28">
        <v>2</v>
      </c>
      <c r="X18" s="29">
        <f t="shared" si="2"/>
        <v>14</v>
      </c>
      <c r="Y18" s="28">
        <v>2</v>
      </c>
      <c r="Z18" s="28">
        <v>2</v>
      </c>
      <c r="AA18" s="28">
        <v>2</v>
      </c>
      <c r="AB18" s="28">
        <v>2</v>
      </c>
      <c r="AC18" s="28">
        <v>2</v>
      </c>
      <c r="AD18" s="28">
        <v>2</v>
      </c>
      <c r="AE18" s="28">
        <v>2</v>
      </c>
      <c r="AF18" s="29">
        <f t="shared" si="3"/>
        <v>6</v>
      </c>
      <c r="AG18" s="28"/>
      <c r="AH18" s="28"/>
      <c r="AI18" s="28"/>
      <c r="AJ18" s="28"/>
      <c r="AK18" s="28">
        <v>2</v>
      </c>
      <c r="AL18" s="28">
        <v>2</v>
      </c>
      <c r="AM18" s="28">
        <v>2</v>
      </c>
      <c r="AN18" s="29">
        <f t="shared" si="4"/>
        <v>14</v>
      </c>
      <c r="AO18" s="28">
        <v>2</v>
      </c>
      <c r="AP18" s="28">
        <v>2</v>
      </c>
      <c r="AQ18" s="28">
        <v>2</v>
      </c>
      <c r="AR18" s="28">
        <v>2</v>
      </c>
      <c r="AS18" s="28">
        <v>2</v>
      </c>
      <c r="AT18" s="28">
        <v>2</v>
      </c>
      <c r="AU18" s="28">
        <v>2</v>
      </c>
      <c r="AV18" s="29">
        <f t="shared" si="5"/>
        <v>2</v>
      </c>
      <c r="AW18" s="28">
        <v>2</v>
      </c>
    </row>
    <row r="19" spans="1:49" ht="16.5" customHeight="1" thickTop="1" thickBot="1">
      <c r="A19" s="53"/>
      <c r="E19" s="94"/>
      <c r="F19" s="95"/>
      <c r="G19" s="95"/>
      <c r="H19" s="95"/>
      <c r="I19" s="18" t="s">
        <v>6</v>
      </c>
      <c r="J19" s="31">
        <f t="shared" si="0"/>
        <v>0</v>
      </c>
      <c r="K19" s="30"/>
      <c r="L19" s="30"/>
      <c r="M19" s="30"/>
      <c r="N19" s="30"/>
      <c r="O19" s="30"/>
      <c r="P19" s="31">
        <f t="shared" si="1"/>
        <v>0</v>
      </c>
      <c r="Q19" s="30"/>
      <c r="R19" s="30"/>
      <c r="S19" s="30"/>
      <c r="T19" s="30"/>
      <c r="U19" s="30"/>
      <c r="V19" s="30"/>
      <c r="W19" s="30"/>
      <c r="X19" s="31">
        <f t="shared" si="2"/>
        <v>0</v>
      </c>
      <c r="Y19" s="30"/>
      <c r="Z19" s="30"/>
      <c r="AA19" s="30"/>
      <c r="AB19" s="30"/>
      <c r="AC19" s="30"/>
      <c r="AD19" s="30"/>
      <c r="AE19" s="30"/>
      <c r="AF19" s="31">
        <f t="shared" si="3"/>
        <v>0</v>
      </c>
      <c r="AG19" s="30"/>
      <c r="AH19" s="30"/>
      <c r="AI19" s="30"/>
      <c r="AJ19" s="30"/>
      <c r="AK19" s="30"/>
      <c r="AL19" s="30"/>
      <c r="AM19" s="30"/>
      <c r="AN19" s="31">
        <f t="shared" si="4"/>
        <v>0</v>
      </c>
      <c r="AO19" s="30"/>
      <c r="AP19" s="30"/>
      <c r="AQ19" s="30"/>
      <c r="AR19" s="30"/>
      <c r="AS19" s="30"/>
      <c r="AT19" s="30"/>
      <c r="AU19" s="30"/>
      <c r="AV19" s="31">
        <f t="shared" si="5"/>
        <v>0</v>
      </c>
      <c r="AW19" s="30"/>
    </row>
    <row r="20" spans="1:49" ht="16.5" customHeight="1" thickTop="1" thickBot="1">
      <c r="A20" s="53"/>
      <c r="E20" s="94"/>
      <c r="F20" s="95" t="s">
        <v>21</v>
      </c>
      <c r="G20" s="95"/>
      <c r="H20" s="95"/>
      <c r="I20" s="17" t="s">
        <v>5</v>
      </c>
      <c r="J20" s="29">
        <f t="shared" si="0"/>
        <v>0</v>
      </c>
      <c r="K20" s="28"/>
      <c r="L20" s="28"/>
      <c r="M20" s="28"/>
      <c r="N20" s="28"/>
      <c r="O20" s="28"/>
      <c r="P20" s="29">
        <f t="shared" si="1"/>
        <v>0</v>
      </c>
      <c r="Q20" s="28"/>
      <c r="R20" s="28"/>
      <c r="S20" s="28"/>
      <c r="T20" s="28"/>
      <c r="U20" s="28"/>
      <c r="V20" s="28"/>
      <c r="W20" s="28"/>
      <c r="X20" s="29">
        <f t="shared" si="2"/>
        <v>12</v>
      </c>
      <c r="Y20" s="28"/>
      <c r="Z20" s="28">
        <v>2</v>
      </c>
      <c r="AA20" s="28">
        <v>2</v>
      </c>
      <c r="AB20" s="28">
        <v>2</v>
      </c>
      <c r="AC20" s="28">
        <v>2</v>
      </c>
      <c r="AD20" s="28">
        <v>2</v>
      </c>
      <c r="AE20" s="28">
        <v>2</v>
      </c>
      <c r="AF20" s="29">
        <f t="shared" si="3"/>
        <v>0</v>
      </c>
      <c r="AG20" s="28"/>
      <c r="AH20" s="28"/>
      <c r="AI20" s="28"/>
      <c r="AJ20" s="28"/>
      <c r="AK20" s="28"/>
      <c r="AL20" s="28"/>
      <c r="AM20" s="28"/>
      <c r="AN20" s="29">
        <f t="shared" si="4"/>
        <v>0</v>
      </c>
      <c r="AO20" s="28"/>
      <c r="AP20" s="28"/>
      <c r="AQ20" s="28"/>
      <c r="AR20" s="28"/>
      <c r="AS20" s="28"/>
      <c r="AT20" s="28"/>
      <c r="AU20" s="28"/>
      <c r="AV20" s="29">
        <f t="shared" si="5"/>
        <v>0</v>
      </c>
      <c r="AW20" s="28"/>
    </row>
    <row r="21" spans="1:49" ht="16.5" customHeight="1" thickTop="1" thickBot="1">
      <c r="A21" s="53"/>
      <c r="E21" s="94"/>
      <c r="F21" s="95"/>
      <c r="G21" s="95"/>
      <c r="H21" s="95"/>
      <c r="I21" s="18" t="s">
        <v>6</v>
      </c>
      <c r="J21" s="31">
        <f t="shared" si="0"/>
        <v>8</v>
      </c>
      <c r="K21" s="30">
        <v>4</v>
      </c>
      <c r="L21" s="30"/>
      <c r="M21" s="30">
        <v>4</v>
      </c>
      <c r="N21" s="30"/>
      <c r="O21" s="30"/>
      <c r="P21" s="31">
        <f t="shared" si="1"/>
        <v>0</v>
      </c>
      <c r="Q21" s="30"/>
      <c r="R21" s="30"/>
      <c r="S21" s="30"/>
      <c r="T21" s="30"/>
      <c r="U21" s="30"/>
      <c r="V21" s="30"/>
      <c r="W21" s="30"/>
      <c r="X21" s="31">
        <f t="shared" si="2"/>
        <v>0</v>
      </c>
      <c r="Y21" s="30"/>
      <c r="Z21" s="30"/>
      <c r="AA21" s="30"/>
      <c r="AB21" s="30"/>
      <c r="AC21" s="30"/>
      <c r="AD21" s="30"/>
      <c r="AE21" s="30"/>
      <c r="AF21" s="31">
        <f t="shared" si="3"/>
        <v>0</v>
      </c>
      <c r="AG21" s="30"/>
      <c r="AH21" s="30"/>
      <c r="AI21" s="30"/>
      <c r="AJ21" s="30"/>
      <c r="AK21" s="30"/>
      <c r="AL21" s="30"/>
      <c r="AM21" s="30"/>
      <c r="AN21" s="31">
        <f t="shared" si="4"/>
        <v>0</v>
      </c>
      <c r="AO21" s="30"/>
      <c r="AP21" s="30"/>
      <c r="AQ21" s="30"/>
      <c r="AR21" s="30"/>
      <c r="AS21" s="30"/>
      <c r="AT21" s="30"/>
      <c r="AU21" s="30"/>
      <c r="AV21" s="31">
        <f t="shared" si="5"/>
        <v>0</v>
      </c>
      <c r="AW21" s="30"/>
    </row>
    <row r="22" spans="1:49" ht="16.5" customHeight="1" thickTop="1" thickBot="1">
      <c r="A22" s="53"/>
      <c r="E22" s="94"/>
      <c r="F22" s="95" t="s">
        <v>22</v>
      </c>
      <c r="G22" s="95"/>
      <c r="H22" s="95"/>
      <c r="I22" s="17" t="s">
        <v>5</v>
      </c>
      <c r="J22" s="29">
        <f t="shared" si="0"/>
        <v>0</v>
      </c>
      <c r="K22" s="28"/>
      <c r="L22" s="28"/>
      <c r="M22" s="28"/>
      <c r="N22" s="28"/>
      <c r="O22" s="28"/>
      <c r="P22" s="29">
        <f t="shared" si="1"/>
        <v>0</v>
      </c>
      <c r="Q22" s="28"/>
      <c r="R22" s="28"/>
      <c r="S22" s="28"/>
      <c r="T22" s="28"/>
      <c r="U22" s="28"/>
      <c r="V22" s="28"/>
      <c r="W22" s="28"/>
      <c r="X22" s="29">
        <f t="shared" si="2"/>
        <v>18</v>
      </c>
      <c r="Y22" s="28"/>
      <c r="Z22" s="28">
        <v>3</v>
      </c>
      <c r="AA22" s="28">
        <v>3</v>
      </c>
      <c r="AB22" s="28">
        <v>3</v>
      </c>
      <c r="AC22" s="28">
        <v>3</v>
      </c>
      <c r="AD22" s="28">
        <v>3</v>
      </c>
      <c r="AE22" s="28">
        <v>3</v>
      </c>
      <c r="AF22" s="29">
        <f t="shared" si="3"/>
        <v>0</v>
      </c>
      <c r="AG22" s="28"/>
      <c r="AH22" s="28"/>
      <c r="AI22" s="28"/>
      <c r="AJ22" s="28"/>
      <c r="AK22" s="28"/>
      <c r="AL22" s="28"/>
      <c r="AM22" s="28"/>
      <c r="AN22" s="29">
        <f t="shared" si="4"/>
        <v>0</v>
      </c>
      <c r="AO22" s="28"/>
      <c r="AP22" s="28"/>
      <c r="AQ22" s="28"/>
      <c r="AR22" s="28"/>
      <c r="AS22" s="28"/>
      <c r="AT22" s="28"/>
      <c r="AU22" s="28"/>
      <c r="AV22" s="29">
        <f t="shared" si="5"/>
        <v>0</v>
      </c>
      <c r="AW22" s="28"/>
    </row>
    <row r="23" spans="1:49" ht="16.5" customHeight="1" thickTop="1" thickBot="1">
      <c r="A23" s="53"/>
      <c r="E23" s="94"/>
      <c r="F23" s="95"/>
      <c r="G23" s="95"/>
      <c r="H23" s="95"/>
      <c r="I23" s="18" t="s">
        <v>6</v>
      </c>
      <c r="J23" s="31">
        <f t="shared" si="0"/>
        <v>0</v>
      </c>
      <c r="K23" s="30"/>
      <c r="L23" s="30"/>
      <c r="M23" s="30"/>
      <c r="N23" s="30"/>
      <c r="O23" s="30"/>
      <c r="P23" s="31">
        <f t="shared" si="1"/>
        <v>0</v>
      </c>
      <c r="Q23" s="30"/>
      <c r="R23" s="30"/>
      <c r="S23" s="30"/>
      <c r="T23" s="30"/>
      <c r="U23" s="30"/>
      <c r="V23" s="30"/>
      <c r="W23" s="30"/>
      <c r="X23" s="31">
        <f t="shared" si="2"/>
        <v>0</v>
      </c>
      <c r="Y23" s="30"/>
      <c r="Z23" s="30"/>
      <c r="AA23" s="30"/>
      <c r="AB23" s="30"/>
      <c r="AC23" s="30"/>
      <c r="AD23" s="30"/>
      <c r="AE23" s="30"/>
      <c r="AF23" s="31">
        <f t="shared" si="3"/>
        <v>0</v>
      </c>
      <c r="AG23" s="30"/>
      <c r="AH23" s="30"/>
      <c r="AI23" s="30"/>
      <c r="AJ23" s="30"/>
      <c r="AK23" s="30"/>
      <c r="AL23" s="30"/>
      <c r="AM23" s="30"/>
      <c r="AN23" s="31">
        <f t="shared" si="4"/>
        <v>0</v>
      </c>
      <c r="AO23" s="30"/>
      <c r="AP23" s="30"/>
      <c r="AQ23" s="30"/>
      <c r="AR23" s="30"/>
      <c r="AS23" s="30"/>
      <c r="AT23" s="30"/>
      <c r="AU23" s="30"/>
      <c r="AV23" s="31">
        <f t="shared" si="5"/>
        <v>0</v>
      </c>
      <c r="AW23" s="30"/>
    </row>
    <row r="24" spans="1:49" ht="16.5" customHeight="1" thickTop="1" thickBot="1">
      <c r="A24" s="53"/>
      <c r="E24" s="94"/>
      <c r="F24" s="95" t="s">
        <v>23</v>
      </c>
      <c r="G24" s="95"/>
      <c r="H24" s="95"/>
      <c r="I24" s="17" t="s">
        <v>5</v>
      </c>
      <c r="J24" s="29">
        <f t="shared" si="0"/>
        <v>0</v>
      </c>
      <c r="K24" s="28"/>
      <c r="L24" s="28"/>
      <c r="M24" s="28"/>
      <c r="N24" s="28"/>
      <c r="O24" s="28"/>
      <c r="P24" s="29">
        <f t="shared" si="1"/>
        <v>0</v>
      </c>
      <c r="Q24" s="28"/>
      <c r="R24" s="28"/>
      <c r="S24" s="28"/>
      <c r="T24" s="28"/>
      <c r="U24" s="28"/>
      <c r="V24" s="28"/>
      <c r="W24" s="28"/>
      <c r="X24" s="29">
        <f t="shared" si="2"/>
        <v>0</v>
      </c>
      <c r="Y24" s="28"/>
      <c r="Z24" s="28"/>
      <c r="AA24" s="28"/>
      <c r="AB24" s="28"/>
      <c r="AC24" s="28"/>
      <c r="AD24" s="28"/>
      <c r="AE24" s="28"/>
      <c r="AF24" s="29">
        <f t="shared" si="3"/>
        <v>0</v>
      </c>
      <c r="AG24" s="28"/>
      <c r="AH24" s="28"/>
      <c r="AI24" s="28"/>
      <c r="AJ24" s="28"/>
      <c r="AK24" s="28"/>
      <c r="AL24" s="28"/>
      <c r="AM24" s="28"/>
      <c r="AN24" s="29">
        <f t="shared" si="4"/>
        <v>0</v>
      </c>
      <c r="AO24" s="28"/>
      <c r="AP24" s="28"/>
      <c r="AQ24" s="28"/>
      <c r="AR24" s="28"/>
      <c r="AS24" s="28"/>
      <c r="AT24" s="28"/>
      <c r="AU24" s="28"/>
      <c r="AV24" s="29">
        <f t="shared" si="5"/>
        <v>0</v>
      </c>
      <c r="AW24" s="28"/>
    </row>
    <row r="25" spans="1:49" ht="16.5" customHeight="1" thickTop="1" thickBot="1">
      <c r="A25" s="53"/>
      <c r="E25" s="94"/>
      <c r="F25" s="95"/>
      <c r="G25" s="95"/>
      <c r="H25" s="95"/>
      <c r="I25" s="18" t="s">
        <v>6</v>
      </c>
      <c r="J25" s="31">
        <f t="shared" si="0"/>
        <v>0</v>
      </c>
      <c r="K25" s="30"/>
      <c r="L25" s="30"/>
      <c r="M25" s="30"/>
      <c r="N25" s="30"/>
      <c r="O25" s="30"/>
      <c r="P25" s="31">
        <f t="shared" si="1"/>
        <v>0</v>
      </c>
      <c r="Q25" s="30"/>
      <c r="R25" s="30"/>
      <c r="S25" s="30"/>
      <c r="T25" s="30"/>
      <c r="U25" s="30"/>
      <c r="V25" s="30"/>
      <c r="W25" s="30"/>
      <c r="X25" s="31">
        <f t="shared" si="2"/>
        <v>0</v>
      </c>
      <c r="Y25" s="30"/>
      <c r="Z25" s="30"/>
      <c r="AA25" s="30"/>
      <c r="AB25" s="30"/>
      <c r="AC25" s="30"/>
      <c r="AD25" s="30"/>
      <c r="AE25" s="30"/>
      <c r="AF25" s="31">
        <f t="shared" si="3"/>
        <v>0</v>
      </c>
      <c r="AG25" s="30"/>
      <c r="AH25" s="30"/>
      <c r="AI25" s="30"/>
      <c r="AJ25" s="30"/>
      <c r="AK25" s="30"/>
      <c r="AL25" s="30"/>
      <c r="AM25" s="30"/>
      <c r="AN25" s="31">
        <f t="shared" si="4"/>
        <v>0</v>
      </c>
      <c r="AO25" s="30"/>
      <c r="AP25" s="30"/>
      <c r="AQ25" s="30"/>
      <c r="AR25" s="30"/>
      <c r="AS25" s="30"/>
      <c r="AT25" s="30"/>
      <c r="AU25" s="30"/>
      <c r="AV25" s="31">
        <f t="shared" si="5"/>
        <v>0</v>
      </c>
      <c r="AW25" s="30"/>
    </row>
    <row r="26" spans="1:49" ht="16.5" customHeight="1" thickTop="1" thickBot="1">
      <c r="A26" s="53"/>
      <c r="E26" s="94"/>
      <c r="F26" s="95" t="s">
        <v>24</v>
      </c>
      <c r="G26" s="95"/>
      <c r="H26" s="95"/>
      <c r="I26" s="17" t="s">
        <v>5</v>
      </c>
      <c r="J26" s="29">
        <f t="shared" si="0"/>
        <v>0</v>
      </c>
      <c r="K26" s="28"/>
      <c r="L26" s="28"/>
      <c r="M26" s="28"/>
      <c r="N26" s="28"/>
      <c r="O26" s="28"/>
      <c r="P26" s="29">
        <f t="shared" si="1"/>
        <v>0</v>
      </c>
      <c r="Q26" s="28"/>
      <c r="R26" s="28"/>
      <c r="S26" s="28"/>
      <c r="T26" s="28"/>
      <c r="U26" s="28"/>
      <c r="V26" s="28"/>
      <c r="W26" s="28"/>
      <c r="X26" s="29">
        <f t="shared" si="2"/>
        <v>0</v>
      </c>
      <c r="Y26" s="28"/>
      <c r="Z26" s="28"/>
      <c r="AA26" s="28"/>
      <c r="AB26" s="28"/>
      <c r="AC26" s="28"/>
      <c r="AD26" s="28"/>
      <c r="AE26" s="28"/>
      <c r="AF26" s="29">
        <f t="shared" si="3"/>
        <v>0</v>
      </c>
      <c r="AG26" s="28"/>
      <c r="AH26" s="28"/>
      <c r="AI26" s="28"/>
      <c r="AJ26" s="28"/>
      <c r="AK26" s="28"/>
      <c r="AL26" s="28"/>
      <c r="AM26" s="28"/>
      <c r="AN26" s="29">
        <f t="shared" si="4"/>
        <v>0</v>
      </c>
      <c r="AO26" s="28"/>
      <c r="AP26" s="28"/>
      <c r="AQ26" s="28"/>
      <c r="AR26" s="28"/>
      <c r="AS26" s="28"/>
      <c r="AT26" s="28"/>
      <c r="AU26" s="28"/>
      <c r="AV26" s="29">
        <f t="shared" si="5"/>
        <v>0</v>
      </c>
      <c r="AW26" s="28"/>
    </row>
    <row r="27" spans="1:49" ht="16.5" customHeight="1" thickTop="1" thickBot="1">
      <c r="A27" s="53"/>
      <c r="E27" s="94"/>
      <c r="F27" s="95"/>
      <c r="G27" s="95"/>
      <c r="H27" s="95"/>
      <c r="I27" s="18" t="s">
        <v>6</v>
      </c>
      <c r="J27" s="31">
        <f t="shared" si="0"/>
        <v>0</v>
      </c>
      <c r="K27" s="30"/>
      <c r="L27" s="30"/>
      <c r="M27" s="30"/>
      <c r="N27" s="30"/>
      <c r="O27" s="30"/>
      <c r="P27" s="31">
        <f t="shared" si="1"/>
        <v>0</v>
      </c>
      <c r="Q27" s="30"/>
      <c r="R27" s="30"/>
      <c r="S27" s="30"/>
      <c r="T27" s="30"/>
      <c r="U27" s="30"/>
      <c r="V27" s="30"/>
      <c r="W27" s="30"/>
      <c r="X27" s="31">
        <f t="shared" si="2"/>
        <v>0</v>
      </c>
      <c r="Y27" s="30"/>
      <c r="Z27" s="30"/>
      <c r="AA27" s="30"/>
      <c r="AB27" s="30"/>
      <c r="AC27" s="30"/>
      <c r="AD27" s="30"/>
      <c r="AE27" s="30"/>
      <c r="AF27" s="31">
        <f t="shared" si="3"/>
        <v>0</v>
      </c>
      <c r="AG27" s="30"/>
      <c r="AH27" s="30"/>
      <c r="AI27" s="30"/>
      <c r="AJ27" s="30"/>
      <c r="AK27" s="30"/>
      <c r="AL27" s="30"/>
      <c r="AM27" s="30"/>
      <c r="AN27" s="31">
        <f t="shared" si="4"/>
        <v>0</v>
      </c>
      <c r="AO27" s="30"/>
      <c r="AP27" s="30"/>
      <c r="AQ27" s="30"/>
      <c r="AR27" s="30"/>
      <c r="AS27" s="30"/>
      <c r="AT27" s="30"/>
      <c r="AU27" s="30"/>
      <c r="AV27" s="31">
        <f t="shared" si="5"/>
        <v>0</v>
      </c>
      <c r="AW27" s="30"/>
    </row>
    <row r="28" spans="1:49" ht="16.5" customHeight="1" thickTop="1" thickBot="1">
      <c r="A28" s="53" t="s">
        <v>34</v>
      </c>
      <c r="B28" s="26" t="s">
        <v>35</v>
      </c>
      <c r="C28" s="26" t="s">
        <v>36</v>
      </c>
      <c r="E28" s="94"/>
      <c r="F28" s="97" t="s">
        <v>40</v>
      </c>
      <c r="G28" s="98"/>
      <c r="H28" s="99"/>
      <c r="I28" s="17" t="s">
        <v>5</v>
      </c>
      <c r="J28" s="29">
        <f t="shared" si="0"/>
        <v>0</v>
      </c>
      <c r="K28" s="28"/>
      <c r="L28" s="28"/>
      <c r="M28" s="28"/>
      <c r="N28" s="28"/>
      <c r="O28" s="28"/>
      <c r="P28" s="29">
        <f t="shared" si="1"/>
        <v>0</v>
      </c>
      <c r="Q28" s="28"/>
      <c r="R28" s="28"/>
      <c r="S28" s="28"/>
      <c r="T28" s="28"/>
      <c r="U28" s="28"/>
      <c r="V28" s="28"/>
      <c r="W28" s="28"/>
      <c r="X28" s="29">
        <f t="shared" si="2"/>
        <v>0</v>
      </c>
      <c r="Y28" s="28"/>
      <c r="Z28" s="28"/>
      <c r="AA28" s="28"/>
      <c r="AB28" s="28"/>
      <c r="AC28" s="28"/>
      <c r="AD28" s="28"/>
      <c r="AE28" s="28"/>
      <c r="AF28" s="29">
        <f t="shared" si="3"/>
        <v>0</v>
      </c>
      <c r="AG28" s="28"/>
      <c r="AH28" s="28"/>
      <c r="AI28" s="28"/>
      <c r="AJ28" s="28"/>
      <c r="AK28" s="28"/>
      <c r="AL28" s="28"/>
      <c r="AM28" s="28"/>
      <c r="AN28" s="29">
        <f t="shared" si="4"/>
        <v>0</v>
      </c>
      <c r="AO28" s="28"/>
      <c r="AP28" s="28"/>
      <c r="AQ28" s="28"/>
      <c r="AR28" s="28"/>
      <c r="AS28" s="28"/>
      <c r="AT28" s="28"/>
      <c r="AU28" s="28"/>
      <c r="AV28" s="29">
        <f t="shared" si="5"/>
        <v>0</v>
      </c>
      <c r="AW28" s="28"/>
    </row>
    <row r="29" spans="1:49" ht="16.5" customHeight="1" thickTop="1" thickBot="1">
      <c r="A29" s="53" t="s">
        <v>34</v>
      </c>
      <c r="B29" s="26" t="s">
        <v>35</v>
      </c>
      <c r="C29" s="26" t="s">
        <v>36</v>
      </c>
      <c r="E29" s="94"/>
      <c r="F29" s="100"/>
      <c r="G29" s="101"/>
      <c r="H29" s="102"/>
      <c r="I29" s="18" t="s">
        <v>6</v>
      </c>
      <c r="J29" s="31">
        <f t="shared" si="0"/>
        <v>0</v>
      </c>
      <c r="K29" s="30"/>
      <c r="L29" s="30"/>
      <c r="M29" s="30"/>
      <c r="N29" s="30"/>
      <c r="O29" s="30"/>
      <c r="P29" s="31">
        <f t="shared" si="1"/>
        <v>0</v>
      </c>
      <c r="Q29" s="30"/>
      <c r="R29" s="30"/>
      <c r="S29" s="30"/>
      <c r="T29" s="30"/>
      <c r="U29" s="30"/>
      <c r="V29" s="30"/>
      <c r="W29" s="30"/>
      <c r="X29" s="31">
        <f t="shared" si="2"/>
        <v>0</v>
      </c>
      <c r="Y29" s="30"/>
      <c r="Z29" s="30"/>
      <c r="AA29" s="30"/>
      <c r="AB29" s="30"/>
      <c r="AC29" s="30"/>
      <c r="AD29" s="30"/>
      <c r="AE29" s="30"/>
      <c r="AF29" s="31">
        <f t="shared" si="3"/>
        <v>0</v>
      </c>
      <c r="AG29" s="30"/>
      <c r="AH29" s="30"/>
      <c r="AI29" s="30"/>
      <c r="AJ29" s="30"/>
      <c r="AK29" s="30"/>
      <c r="AL29" s="30"/>
      <c r="AM29" s="30"/>
      <c r="AN29" s="31">
        <f t="shared" si="4"/>
        <v>0</v>
      </c>
      <c r="AO29" s="30"/>
      <c r="AP29" s="30"/>
      <c r="AQ29" s="30"/>
      <c r="AR29" s="30"/>
      <c r="AS29" s="30"/>
      <c r="AT29" s="30"/>
      <c r="AU29" s="30"/>
      <c r="AV29" s="31">
        <f t="shared" si="5"/>
        <v>0</v>
      </c>
      <c r="AW29" s="30"/>
    </row>
    <row r="30" spans="1:49" ht="16.5" customHeight="1" thickTop="1" thickBot="1">
      <c r="A30" s="53"/>
      <c r="E30" s="94"/>
      <c r="F30" s="97" t="s">
        <v>25</v>
      </c>
      <c r="G30" s="98"/>
      <c r="H30" s="99"/>
      <c r="I30" s="17" t="s">
        <v>5</v>
      </c>
      <c r="J30" s="29">
        <f t="shared" si="0"/>
        <v>0</v>
      </c>
      <c r="K30" s="28"/>
      <c r="L30" s="28"/>
      <c r="M30" s="28"/>
      <c r="N30" s="28"/>
      <c r="O30" s="28"/>
      <c r="P30" s="29">
        <f t="shared" si="1"/>
        <v>0</v>
      </c>
      <c r="Q30" s="28"/>
      <c r="R30" s="28"/>
      <c r="S30" s="28"/>
      <c r="T30" s="28"/>
      <c r="U30" s="28"/>
      <c r="V30" s="28"/>
      <c r="W30" s="28"/>
      <c r="X30" s="29">
        <f t="shared" si="2"/>
        <v>0</v>
      </c>
      <c r="Y30" s="28"/>
      <c r="Z30" s="28"/>
      <c r="AA30" s="28"/>
      <c r="AB30" s="28"/>
      <c r="AC30" s="28"/>
      <c r="AD30" s="28"/>
      <c r="AE30" s="28"/>
      <c r="AF30" s="29">
        <f t="shared" si="3"/>
        <v>0</v>
      </c>
      <c r="AG30" s="28"/>
      <c r="AH30" s="28"/>
      <c r="AI30" s="28"/>
      <c r="AJ30" s="28"/>
      <c r="AK30" s="28"/>
      <c r="AL30" s="28"/>
      <c r="AM30" s="28"/>
      <c r="AN30" s="29">
        <f t="shared" si="4"/>
        <v>0</v>
      </c>
      <c r="AO30" s="28"/>
      <c r="AP30" s="28"/>
      <c r="AQ30" s="28"/>
      <c r="AR30" s="28"/>
      <c r="AS30" s="28"/>
      <c r="AT30" s="28"/>
      <c r="AU30" s="28"/>
      <c r="AV30" s="29">
        <f t="shared" si="5"/>
        <v>0</v>
      </c>
      <c r="AW30" s="28"/>
    </row>
    <row r="31" spans="1:49" ht="16.5" customHeight="1" thickTop="1" thickBot="1">
      <c r="A31" s="53"/>
      <c r="E31" s="94"/>
      <c r="F31" s="100"/>
      <c r="G31" s="101"/>
      <c r="H31" s="102"/>
      <c r="I31" s="18" t="s">
        <v>6</v>
      </c>
      <c r="J31" s="31">
        <f t="shared" si="0"/>
        <v>0</v>
      </c>
      <c r="K31" s="30"/>
      <c r="L31" s="30"/>
      <c r="M31" s="30"/>
      <c r="N31" s="30"/>
      <c r="O31" s="30"/>
      <c r="P31" s="31">
        <f t="shared" si="1"/>
        <v>0</v>
      </c>
      <c r="Q31" s="30"/>
      <c r="R31" s="30"/>
      <c r="S31" s="30"/>
      <c r="T31" s="30"/>
      <c r="U31" s="30"/>
      <c r="V31" s="30"/>
      <c r="W31" s="30"/>
      <c r="X31" s="31">
        <f t="shared" si="2"/>
        <v>0</v>
      </c>
      <c r="Y31" s="30"/>
      <c r="Z31" s="30"/>
      <c r="AA31" s="30"/>
      <c r="AB31" s="30"/>
      <c r="AC31" s="30"/>
      <c r="AD31" s="30"/>
      <c r="AE31" s="30"/>
      <c r="AF31" s="31">
        <f t="shared" si="3"/>
        <v>0</v>
      </c>
      <c r="AG31" s="30"/>
      <c r="AH31" s="30"/>
      <c r="AI31" s="30"/>
      <c r="AJ31" s="30"/>
      <c r="AK31" s="30"/>
      <c r="AL31" s="30"/>
      <c r="AM31" s="30"/>
      <c r="AN31" s="31">
        <f t="shared" si="4"/>
        <v>0</v>
      </c>
      <c r="AO31" s="30"/>
      <c r="AP31" s="30"/>
      <c r="AQ31" s="30"/>
      <c r="AR31" s="30"/>
      <c r="AS31" s="30"/>
      <c r="AT31" s="30"/>
      <c r="AU31" s="30"/>
      <c r="AV31" s="31">
        <f t="shared" si="5"/>
        <v>0</v>
      </c>
      <c r="AW31" s="30"/>
    </row>
    <row r="32" spans="1:49" ht="16.5" customHeight="1" thickTop="1" thickBot="1">
      <c r="A32" s="53"/>
      <c r="E32" s="94"/>
      <c r="F32" s="96" t="s">
        <v>26</v>
      </c>
      <c r="G32" s="96"/>
      <c r="H32" s="96"/>
      <c r="I32" s="32" t="s">
        <v>5</v>
      </c>
      <c r="J32" s="29">
        <f t="shared" si="0"/>
        <v>0</v>
      </c>
      <c r="K32" s="32"/>
      <c r="L32" s="32"/>
      <c r="M32" s="32"/>
      <c r="N32" s="32"/>
      <c r="O32" s="32"/>
      <c r="P32" s="29">
        <f t="shared" si="1"/>
        <v>0</v>
      </c>
      <c r="Q32" s="32"/>
      <c r="R32" s="32"/>
      <c r="S32" s="32"/>
      <c r="T32" s="32"/>
      <c r="U32" s="32"/>
      <c r="V32" s="32"/>
      <c r="W32" s="32"/>
      <c r="X32" s="29">
        <f t="shared" si="2"/>
        <v>0</v>
      </c>
      <c r="Y32" s="32"/>
      <c r="Z32" s="32"/>
      <c r="AA32" s="32"/>
      <c r="AB32" s="32"/>
      <c r="AC32" s="32"/>
      <c r="AD32" s="32"/>
      <c r="AE32" s="32"/>
      <c r="AF32" s="29">
        <f t="shared" si="3"/>
        <v>0</v>
      </c>
      <c r="AG32" s="32"/>
      <c r="AH32" s="32"/>
      <c r="AI32" s="32"/>
      <c r="AJ32" s="32"/>
      <c r="AK32" s="32"/>
      <c r="AL32" s="32"/>
      <c r="AM32" s="32"/>
      <c r="AN32" s="29">
        <f t="shared" si="4"/>
        <v>0</v>
      </c>
      <c r="AO32" s="32"/>
      <c r="AP32" s="32"/>
      <c r="AQ32" s="32"/>
      <c r="AR32" s="32"/>
      <c r="AS32" s="32"/>
      <c r="AT32" s="32"/>
      <c r="AU32" s="32"/>
      <c r="AV32" s="29">
        <f t="shared" si="5"/>
        <v>0</v>
      </c>
      <c r="AW32" s="32"/>
    </row>
    <row r="33" spans="1:49" ht="16.5" customHeight="1" thickTop="1" thickBot="1">
      <c r="A33" s="53"/>
      <c r="E33" s="94"/>
      <c r="F33" s="96"/>
      <c r="G33" s="96"/>
      <c r="H33" s="96"/>
      <c r="I33" s="33" t="s">
        <v>6</v>
      </c>
      <c r="J33" s="31">
        <f t="shared" si="0"/>
        <v>0</v>
      </c>
      <c r="K33" s="33"/>
      <c r="L33" s="33"/>
      <c r="M33" s="33"/>
      <c r="N33" s="33"/>
      <c r="O33" s="33"/>
      <c r="P33" s="31">
        <f t="shared" si="1"/>
        <v>0</v>
      </c>
      <c r="Q33" s="33"/>
      <c r="R33" s="33"/>
      <c r="S33" s="33"/>
      <c r="T33" s="33"/>
      <c r="U33" s="33"/>
      <c r="V33" s="33"/>
      <c r="W33" s="33"/>
      <c r="X33" s="31">
        <f t="shared" si="2"/>
        <v>0</v>
      </c>
      <c r="Y33" s="33"/>
      <c r="Z33" s="33"/>
      <c r="AA33" s="33"/>
      <c r="AB33" s="33"/>
      <c r="AC33" s="33"/>
      <c r="AD33" s="33"/>
      <c r="AE33" s="33"/>
      <c r="AF33" s="31">
        <f t="shared" si="3"/>
        <v>0</v>
      </c>
      <c r="AG33" s="33"/>
      <c r="AH33" s="33"/>
      <c r="AI33" s="33"/>
      <c r="AJ33" s="33"/>
      <c r="AK33" s="33"/>
      <c r="AL33" s="33"/>
      <c r="AM33" s="33"/>
      <c r="AN33" s="31">
        <f t="shared" si="4"/>
        <v>0</v>
      </c>
      <c r="AO33" s="33"/>
      <c r="AP33" s="33"/>
      <c r="AQ33" s="33"/>
      <c r="AR33" s="33"/>
      <c r="AS33" s="33"/>
      <c r="AT33" s="33"/>
      <c r="AU33" s="33"/>
      <c r="AV33" s="31">
        <f t="shared" si="5"/>
        <v>0</v>
      </c>
      <c r="AW33" s="33"/>
    </row>
    <row r="34" spans="1:49" ht="16.5" customHeight="1" thickTop="1" thickBot="1">
      <c r="A34" s="53"/>
      <c r="E34" s="94"/>
      <c r="F34" s="103" t="s">
        <v>39</v>
      </c>
      <c r="G34" s="103"/>
      <c r="H34" s="103"/>
      <c r="I34" s="52" t="s">
        <v>5</v>
      </c>
      <c r="J34" s="29">
        <f t="shared" ref="J34:AW34" si="6">SUM(J32,J30,J28,J26,J24,J22,J20,J18,J16,J14,J12)</f>
        <v>0</v>
      </c>
      <c r="K34" s="35">
        <f t="shared" si="6"/>
        <v>0</v>
      </c>
      <c r="L34" s="35">
        <f t="shared" si="6"/>
        <v>0</v>
      </c>
      <c r="M34" s="35">
        <f t="shared" si="6"/>
        <v>0</v>
      </c>
      <c r="N34" s="35">
        <f t="shared" si="6"/>
        <v>0</v>
      </c>
      <c r="O34" s="35">
        <f t="shared" si="6"/>
        <v>0</v>
      </c>
      <c r="P34" s="29">
        <f t="shared" si="6"/>
        <v>20</v>
      </c>
      <c r="Q34" s="35">
        <f t="shared" si="6"/>
        <v>0</v>
      </c>
      <c r="R34" s="35">
        <f t="shared" si="6"/>
        <v>0</v>
      </c>
      <c r="S34" s="35">
        <f t="shared" si="6"/>
        <v>0</v>
      </c>
      <c r="T34" s="35">
        <f t="shared" si="6"/>
        <v>5</v>
      </c>
      <c r="U34" s="35">
        <f t="shared" si="6"/>
        <v>5</v>
      </c>
      <c r="V34" s="35">
        <f t="shared" si="6"/>
        <v>5</v>
      </c>
      <c r="W34" s="35">
        <f t="shared" si="6"/>
        <v>5</v>
      </c>
      <c r="X34" s="29">
        <f t="shared" si="6"/>
        <v>71</v>
      </c>
      <c r="Y34" s="35">
        <f t="shared" si="6"/>
        <v>5</v>
      </c>
      <c r="Z34" s="35">
        <f t="shared" si="6"/>
        <v>11</v>
      </c>
      <c r="AA34" s="35">
        <f t="shared" si="6"/>
        <v>11</v>
      </c>
      <c r="AB34" s="35">
        <f t="shared" si="6"/>
        <v>11</v>
      </c>
      <c r="AC34" s="35">
        <f t="shared" si="6"/>
        <v>11</v>
      </c>
      <c r="AD34" s="35">
        <f t="shared" si="6"/>
        <v>11</v>
      </c>
      <c r="AE34" s="35">
        <f t="shared" si="6"/>
        <v>11</v>
      </c>
      <c r="AF34" s="29">
        <f t="shared" si="6"/>
        <v>27</v>
      </c>
      <c r="AG34" s="35">
        <f t="shared" si="6"/>
        <v>0</v>
      </c>
      <c r="AH34" s="35">
        <f t="shared" si="6"/>
        <v>0</v>
      </c>
      <c r="AI34" s="35">
        <f t="shared" si="6"/>
        <v>0</v>
      </c>
      <c r="AJ34" s="35">
        <f t="shared" si="6"/>
        <v>0</v>
      </c>
      <c r="AK34" s="35">
        <f t="shared" si="6"/>
        <v>9</v>
      </c>
      <c r="AL34" s="35">
        <f t="shared" si="6"/>
        <v>9</v>
      </c>
      <c r="AM34" s="35">
        <f t="shared" si="6"/>
        <v>9</v>
      </c>
      <c r="AN34" s="29">
        <f t="shared" si="6"/>
        <v>63</v>
      </c>
      <c r="AO34" s="35">
        <f t="shared" si="6"/>
        <v>9</v>
      </c>
      <c r="AP34" s="35">
        <f t="shared" si="6"/>
        <v>9</v>
      </c>
      <c r="AQ34" s="35">
        <f t="shared" si="6"/>
        <v>9</v>
      </c>
      <c r="AR34" s="35">
        <f t="shared" si="6"/>
        <v>9</v>
      </c>
      <c r="AS34" s="35">
        <f t="shared" si="6"/>
        <v>9</v>
      </c>
      <c r="AT34" s="35">
        <f t="shared" si="6"/>
        <v>9</v>
      </c>
      <c r="AU34" s="35">
        <f t="shared" si="6"/>
        <v>9</v>
      </c>
      <c r="AV34" s="29">
        <f t="shared" si="6"/>
        <v>9</v>
      </c>
      <c r="AW34" s="35">
        <f t="shared" si="6"/>
        <v>9</v>
      </c>
    </row>
    <row r="35" spans="1:49" ht="16.5" customHeight="1" thickTop="1" thickBot="1">
      <c r="A35" s="53"/>
      <c r="E35" s="94"/>
      <c r="F35" s="103"/>
      <c r="G35" s="103"/>
      <c r="H35" s="103"/>
      <c r="I35" s="34" t="s">
        <v>6</v>
      </c>
      <c r="J35" s="31">
        <f t="shared" ref="J35:AW35" si="7">SUM(J33,J31,J29,J27,J25,J23,J21,J19,J17,J15,J13)</f>
        <v>19</v>
      </c>
      <c r="K35" s="34">
        <f t="shared" si="7"/>
        <v>8</v>
      </c>
      <c r="L35" s="34">
        <f t="shared" si="7"/>
        <v>3</v>
      </c>
      <c r="M35" s="34">
        <f t="shared" si="7"/>
        <v>4</v>
      </c>
      <c r="N35" s="34">
        <f t="shared" si="7"/>
        <v>4</v>
      </c>
      <c r="O35" s="34">
        <f t="shared" si="7"/>
        <v>0</v>
      </c>
      <c r="P35" s="31">
        <f t="shared" si="7"/>
        <v>0</v>
      </c>
      <c r="Q35" s="34">
        <f t="shared" si="7"/>
        <v>0</v>
      </c>
      <c r="R35" s="34">
        <f t="shared" si="7"/>
        <v>0</v>
      </c>
      <c r="S35" s="34">
        <f t="shared" si="7"/>
        <v>0</v>
      </c>
      <c r="T35" s="34">
        <f t="shared" si="7"/>
        <v>0</v>
      </c>
      <c r="U35" s="34">
        <f t="shared" si="7"/>
        <v>0</v>
      </c>
      <c r="V35" s="34">
        <f t="shared" si="7"/>
        <v>0</v>
      </c>
      <c r="W35" s="34">
        <f t="shared" si="7"/>
        <v>0</v>
      </c>
      <c r="X35" s="31">
        <f t="shared" si="7"/>
        <v>0</v>
      </c>
      <c r="Y35" s="34">
        <f t="shared" si="7"/>
        <v>0</v>
      </c>
      <c r="Z35" s="34">
        <f t="shared" si="7"/>
        <v>0</v>
      </c>
      <c r="AA35" s="34">
        <f t="shared" si="7"/>
        <v>0</v>
      </c>
      <c r="AB35" s="34">
        <f t="shared" si="7"/>
        <v>0</v>
      </c>
      <c r="AC35" s="34">
        <f t="shared" si="7"/>
        <v>0</v>
      </c>
      <c r="AD35" s="34">
        <f t="shared" si="7"/>
        <v>0</v>
      </c>
      <c r="AE35" s="34">
        <f t="shared" si="7"/>
        <v>0</v>
      </c>
      <c r="AF35" s="31">
        <f t="shared" si="7"/>
        <v>0</v>
      </c>
      <c r="AG35" s="34">
        <f t="shared" si="7"/>
        <v>0</v>
      </c>
      <c r="AH35" s="34">
        <f t="shared" si="7"/>
        <v>0</v>
      </c>
      <c r="AI35" s="34">
        <f t="shared" si="7"/>
        <v>0</v>
      </c>
      <c r="AJ35" s="34">
        <f t="shared" si="7"/>
        <v>0</v>
      </c>
      <c r="AK35" s="34">
        <f t="shared" si="7"/>
        <v>0</v>
      </c>
      <c r="AL35" s="34">
        <f t="shared" si="7"/>
        <v>0</v>
      </c>
      <c r="AM35" s="34">
        <f t="shared" si="7"/>
        <v>0</v>
      </c>
      <c r="AN35" s="31">
        <f t="shared" si="7"/>
        <v>0</v>
      </c>
      <c r="AO35" s="34">
        <f t="shared" si="7"/>
        <v>0</v>
      </c>
      <c r="AP35" s="34">
        <f t="shared" si="7"/>
        <v>0</v>
      </c>
      <c r="AQ35" s="34">
        <f t="shared" si="7"/>
        <v>0</v>
      </c>
      <c r="AR35" s="34">
        <f t="shared" si="7"/>
        <v>0</v>
      </c>
      <c r="AS35" s="34">
        <f t="shared" si="7"/>
        <v>0</v>
      </c>
      <c r="AT35" s="34">
        <f t="shared" si="7"/>
        <v>0</v>
      </c>
      <c r="AU35" s="34">
        <f t="shared" si="7"/>
        <v>0</v>
      </c>
      <c r="AV35" s="31">
        <f t="shared" si="7"/>
        <v>0</v>
      </c>
      <c r="AW35" s="34">
        <f t="shared" si="7"/>
        <v>0</v>
      </c>
    </row>
    <row r="36" spans="1:49" ht="16.5" customHeight="1" thickTop="1" thickBot="1">
      <c r="A36" s="53"/>
      <c r="E36" s="94" t="s">
        <v>28</v>
      </c>
      <c r="F36" s="95" t="s">
        <v>33</v>
      </c>
      <c r="G36" s="95"/>
      <c r="H36" s="95"/>
      <c r="I36" s="17" t="s">
        <v>5</v>
      </c>
      <c r="J36" s="29" t="str">
        <f t="shared" ref="J36:J51" si="8">IFERROR(AVERAGE(I36:I36),"")</f>
        <v/>
      </c>
      <c r="K36" s="28"/>
      <c r="L36" s="28"/>
      <c r="M36" s="28"/>
      <c r="N36" s="28"/>
      <c r="O36" s="28"/>
      <c r="P36" s="29" t="str">
        <f t="shared" ref="P36:P51" si="9">IFERROR(AVERAGE(O36:O36),"")</f>
        <v/>
      </c>
      <c r="Q36" s="28"/>
      <c r="R36" s="28"/>
      <c r="S36" s="28"/>
      <c r="T36" s="28"/>
      <c r="U36" s="28"/>
      <c r="V36" s="28"/>
      <c r="W36" s="28"/>
      <c r="X36" s="29" t="str">
        <f t="shared" ref="X36:X51" si="10">IFERROR(AVERAGE(W36:W36),"")</f>
        <v/>
      </c>
      <c r="Y36" s="28"/>
      <c r="Z36" s="28"/>
      <c r="AA36" s="28"/>
      <c r="AB36" s="28"/>
      <c r="AC36" s="28"/>
      <c r="AD36" s="28"/>
      <c r="AE36" s="28"/>
      <c r="AF36" s="29" t="str">
        <f t="shared" ref="AF36:AF51" si="11">IFERROR(AVERAGE(AE36:AE36),"")</f>
        <v/>
      </c>
      <c r="AG36" s="28"/>
      <c r="AH36" s="28"/>
      <c r="AI36" s="28"/>
      <c r="AJ36" s="28"/>
      <c r="AK36" s="28"/>
      <c r="AL36" s="28"/>
      <c r="AM36" s="28"/>
      <c r="AN36" s="29" t="str">
        <f t="shared" ref="AN36:AN51" si="12">IFERROR(AVERAGE(AM36:AM36),"")</f>
        <v/>
      </c>
      <c r="AO36" s="28"/>
      <c r="AP36" s="28"/>
      <c r="AQ36" s="28"/>
      <c r="AR36" s="28"/>
      <c r="AS36" s="28"/>
      <c r="AT36" s="28"/>
      <c r="AU36" s="28"/>
      <c r="AV36" s="29" t="str">
        <f t="shared" ref="AV36:AV51" si="13">IFERROR(AVERAGE(AU36:AU36),"")</f>
        <v/>
      </c>
      <c r="AW36" s="28"/>
    </row>
    <row r="37" spans="1:49" ht="16.5" customHeight="1" thickTop="1" thickBot="1">
      <c r="A37" s="53"/>
      <c r="E37" s="94"/>
      <c r="F37" s="95"/>
      <c r="G37" s="95"/>
      <c r="H37" s="95"/>
      <c r="I37" s="18" t="s">
        <v>6</v>
      </c>
      <c r="J37" s="31" t="str">
        <f t="shared" si="8"/>
        <v/>
      </c>
      <c r="K37" s="30"/>
      <c r="L37" s="30"/>
      <c r="M37" s="30"/>
      <c r="N37" s="30"/>
      <c r="O37" s="30"/>
      <c r="P37" s="31" t="str">
        <f t="shared" si="9"/>
        <v/>
      </c>
      <c r="Q37" s="30"/>
      <c r="R37" s="30"/>
      <c r="S37" s="30"/>
      <c r="T37" s="30"/>
      <c r="U37" s="30"/>
      <c r="V37" s="30"/>
      <c r="W37" s="30"/>
      <c r="X37" s="31" t="str">
        <f t="shared" si="10"/>
        <v/>
      </c>
      <c r="Y37" s="30"/>
      <c r="Z37" s="30"/>
      <c r="AA37" s="30"/>
      <c r="AB37" s="30"/>
      <c r="AC37" s="30"/>
      <c r="AD37" s="30"/>
      <c r="AE37" s="30"/>
      <c r="AF37" s="31" t="str">
        <f t="shared" si="11"/>
        <v/>
      </c>
      <c r="AG37" s="30"/>
      <c r="AH37" s="30"/>
      <c r="AI37" s="30"/>
      <c r="AJ37" s="30"/>
      <c r="AK37" s="30"/>
      <c r="AL37" s="30"/>
      <c r="AM37" s="30"/>
      <c r="AN37" s="31" t="str">
        <f t="shared" si="12"/>
        <v/>
      </c>
      <c r="AO37" s="30"/>
      <c r="AP37" s="30"/>
      <c r="AQ37" s="30"/>
      <c r="AR37" s="30"/>
      <c r="AS37" s="30"/>
      <c r="AT37" s="30"/>
      <c r="AU37" s="30"/>
      <c r="AV37" s="31" t="str">
        <f t="shared" si="13"/>
        <v/>
      </c>
      <c r="AW37" s="30"/>
    </row>
    <row r="38" spans="1:49" ht="16.5" customHeight="1" thickTop="1" thickBot="1">
      <c r="A38" s="53"/>
      <c r="E38" s="94"/>
      <c r="F38" s="95" t="s">
        <v>29</v>
      </c>
      <c r="G38" s="95"/>
      <c r="H38" s="95"/>
      <c r="I38" s="17" t="s">
        <v>5</v>
      </c>
      <c r="J38" s="29" t="str">
        <f t="shared" si="8"/>
        <v/>
      </c>
      <c r="K38" s="28"/>
      <c r="L38" s="28"/>
      <c r="M38" s="28"/>
      <c r="N38" s="28"/>
      <c r="O38" s="28"/>
      <c r="P38" s="29" t="str">
        <f t="shared" si="9"/>
        <v/>
      </c>
      <c r="Q38" s="28"/>
      <c r="R38" s="28"/>
      <c r="S38" s="28"/>
      <c r="T38" s="28"/>
      <c r="U38" s="28"/>
      <c r="V38" s="28"/>
      <c r="W38" s="28"/>
      <c r="X38" s="29" t="str">
        <f t="shared" si="10"/>
        <v/>
      </c>
      <c r="Y38" s="28"/>
      <c r="Z38" s="28"/>
      <c r="AA38" s="28"/>
      <c r="AB38" s="28"/>
      <c r="AC38" s="28"/>
      <c r="AD38" s="28"/>
      <c r="AE38" s="28"/>
      <c r="AF38" s="29" t="str">
        <f t="shared" si="11"/>
        <v/>
      </c>
      <c r="AG38" s="28"/>
      <c r="AH38" s="28"/>
      <c r="AI38" s="28"/>
      <c r="AJ38" s="28"/>
      <c r="AK38" s="28"/>
      <c r="AL38" s="28"/>
      <c r="AM38" s="28"/>
      <c r="AN38" s="29" t="str">
        <f t="shared" si="12"/>
        <v/>
      </c>
      <c r="AO38" s="28"/>
      <c r="AP38" s="28"/>
      <c r="AQ38" s="28"/>
      <c r="AR38" s="28"/>
      <c r="AS38" s="28"/>
      <c r="AT38" s="28"/>
      <c r="AU38" s="28"/>
      <c r="AV38" s="29" t="str">
        <f t="shared" si="13"/>
        <v/>
      </c>
      <c r="AW38" s="28"/>
    </row>
    <row r="39" spans="1:49" ht="16.5" customHeight="1" thickTop="1" thickBot="1">
      <c r="A39" s="53"/>
      <c r="E39" s="94"/>
      <c r="F39" s="95"/>
      <c r="G39" s="95"/>
      <c r="H39" s="95"/>
      <c r="I39" s="18" t="s">
        <v>6</v>
      </c>
      <c r="J39" s="31" t="str">
        <f t="shared" si="8"/>
        <v/>
      </c>
      <c r="K39" s="30"/>
      <c r="L39" s="30"/>
      <c r="M39" s="30"/>
      <c r="N39" s="30"/>
      <c r="O39" s="30"/>
      <c r="P39" s="31" t="str">
        <f t="shared" si="9"/>
        <v/>
      </c>
      <c r="Q39" s="30"/>
      <c r="R39" s="30"/>
      <c r="S39" s="30"/>
      <c r="T39" s="30"/>
      <c r="U39" s="30"/>
      <c r="V39" s="30"/>
      <c r="W39" s="30"/>
      <c r="X39" s="31" t="str">
        <f t="shared" si="10"/>
        <v/>
      </c>
      <c r="Y39" s="30"/>
      <c r="Z39" s="30"/>
      <c r="AA39" s="30"/>
      <c r="AB39" s="30"/>
      <c r="AC39" s="30"/>
      <c r="AD39" s="30"/>
      <c r="AE39" s="30"/>
      <c r="AF39" s="31" t="str">
        <f t="shared" si="11"/>
        <v/>
      </c>
      <c r="AG39" s="30"/>
      <c r="AH39" s="30"/>
      <c r="AI39" s="30"/>
      <c r="AJ39" s="30"/>
      <c r="AK39" s="30"/>
      <c r="AL39" s="30"/>
      <c r="AM39" s="30"/>
      <c r="AN39" s="31" t="str">
        <f t="shared" si="12"/>
        <v/>
      </c>
      <c r="AO39" s="30"/>
      <c r="AP39" s="30"/>
      <c r="AQ39" s="30"/>
      <c r="AR39" s="30"/>
      <c r="AS39" s="30"/>
      <c r="AT39" s="30"/>
      <c r="AU39" s="30"/>
      <c r="AV39" s="31" t="str">
        <f t="shared" si="13"/>
        <v/>
      </c>
      <c r="AW39" s="30"/>
    </row>
    <row r="40" spans="1:49" ht="16.5" customHeight="1" thickTop="1" thickBot="1">
      <c r="A40" s="53"/>
      <c r="E40" s="94"/>
      <c r="F40" s="95" t="s">
        <v>42</v>
      </c>
      <c r="G40" s="95"/>
      <c r="H40" s="95"/>
      <c r="I40" s="17" t="s">
        <v>5</v>
      </c>
      <c r="J40" s="29" t="str">
        <f t="shared" si="8"/>
        <v/>
      </c>
      <c r="K40" s="28"/>
      <c r="L40" s="28"/>
      <c r="M40" s="28"/>
      <c r="N40" s="28"/>
      <c r="O40" s="28"/>
      <c r="P40" s="29" t="str">
        <f t="shared" si="9"/>
        <v/>
      </c>
      <c r="Q40" s="28"/>
      <c r="R40" s="28"/>
      <c r="S40" s="28"/>
      <c r="T40" s="28"/>
      <c r="U40" s="28"/>
      <c r="V40" s="28"/>
      <c r="W40" s="28"/>
      <c r="X40" s="29" t="str">
        <f t="shared" si="10"/>
        <v/>
      </c>
      <c r="Y40" s="28"/>
      <c r="Z40" s="28"/>
      <c r="AA40" s="28"/>
      <c r="AB40" s="28"/>
      <c r="AC40" s="28"/>
      <c r="AD40" s="28"/>
      <c r="AE40" s="28"/>
      <c r="AF40" s="29" t="str">
        <f t="shared" si="11"/>
        <v/>
      </c>
      <c r="AG40" s="28"/>
      <c r="AH40" s="28"/>
      <c r="AI40" s="28"/>
      <c r="AJ40" s="28"/>
      <c r="AK40" s="28"/>
      <c r="AL40" s="28"/>
      <c r="AM40" s="28"/>
      <c r="AN40" s="29" t="str">
        <f t="shared" si="12"/>
        <v/>
      </c>
      <c r="AO40" s="28"/>
      <c r="AP40" s="28"/>
      <c r="AQ40" s="28"/>
      <c r="AR40" s="28"/>
      <c r="AS40" s="28"/>
      <c r="AT40" s="28"/>
      <c r="AU40" s="28"/>
      <c r="AV40" s="29" t="str">
        <f t="shared" si="13"/>
        <v/>
      </c>
      <c r="AW40" s="28"/>
    </row>
    <row r="41" spans="1:49" ht="16.5" customHeight="1" thickTop="1" thickBot="1">
      <c r="A41" s="53"/>
      <c r="E41" s="94"/>
      <c r="F41" s="95"/>
      <c r="G41" s="95"/>
      <c r="H41" s="95"/>
      <c r="I41" s="18" t="s">
        <v>6</v>
      </c>
      <c r="J41" s="31" t="str">
        <f t="shared" si="8"/>
        <v/>
      </c>
      <c r="K41" s="30"/>
      <c r="L41" s="30"/>
      <c r="M41" s="30"/>
      <c r="N41" s="30"/>
      <c r="O41" s="30"/>
      <c r="P41" s="31" t="str">
        <f t="shared" si="9"/>
        <v/>
      </c>
      <c r="Q41" s="30"/>
      <c r="R41" s="30"/>
      <c r="S41" s="30"/>
      <c r="T41" s="30"/>
      <c r="U41" s="30"/>
      <c r="V41" s="30"/>
      <c r="W41" s="30"/>
      <c r="X41" s="31" t="str">
        <f t="shared" si="10"/>
        <v/>
      </c>
      <c r="Y41" s="30"/>
      <c r="Z41" s="30"/>
      <c r="AA41" s="30"/>
      <c r="AB41" s="30"/>
      <c r="AC41" s="30"/>
      <c r="AD41" s="30"/>
      <c r="AE41" s="30"/>
      <c r="AF41" s="31" t="str">
        <f t="shared" si="11"/>
        <v/>
      </c>
      <c r="AG41" s="30"/>
      <c r="AH41" s="30"/>
      <c r="AI41" s="30"/>
      <c r="AJ41" s="30"/>
      <c r="AK41" s="30"/>
      <c r="AL41" s="30"/>
      <c r="AM41" s="30"/>
      <c r="AN41" s="31" t="str">
        <f t="shared" si="12"/>
        <v/>
      </c>
      <c r="AO41" s="30"/>
      <c r="AP41" s="30"/>
      <c r="AQ41" s="30"/>
      <c r="AR41" s="30"/>
      <c r="AS41" s="30"/>
      <c r="AT41" s="30"/>
      <c r="AU41" s="30"/>
      <c r="AV41" s="31" t="str">
        <f t="shared" si="13"/>
        <v/>
      </c>
      <c r="AW41" s="30"/>
    </row>
    <row r="42" spans="1:49" ht="16.5" customHeight="1" thickTop="1" thickBot="1">
      <c r="A42" s="53"/>
      <c r="E42" s="94"/>
      <c r="F42" s="95" t="s">
        <v>43</v>
      </c>
      <c r="G42" s="95"/>
      <c r="H42" s="95"/>
      <c r="I42" s="17" t="s">
        <v>5</v>
      </c>
      <c r="J42" s="29" t="str">
        <f t="shared" si="8"/>
        <v/>
      </c>
      <c r="K42" s="28"/>
      <c r="L42" s="28"/>
      <c r="M42" s="28"/>
      <c r="N42" s="28"/>
      <c r="O42" s="28"/>
      <c r="P42" s="29" t="str">
        <f t="shared" si="9"/>
        <v/>
      </c>
      <c r="Q42" s="28"/>
      <c r="R42" s="28"/>
      <c r="S42" s="28"/>
      <c r="T42" s="28"/>
      <c r="U42" s="28"/>
      <c r="V42" s="28"/>
      <c r="W42" s="28"/>
      <c r="X42" s="29" t="str">
        <f t="shared" si="10"/>
        <v/>
      </c>
      <c r="Y42" s="28"/>
      <c r="Z42" s="28"/>
      <c r="AA42" s="28"/>
      <c r="AB42" s="28"/>
      <c r="AC42" s="28"/>
      <c r="AD42" s="28"/>
      <c r="AE42" s="28"/>
      <c r="AF42" s="29" t="str">
        <f t="shared" si="11"/>
        <v/>
      </c>
      <c r="AG42" s="28"/>
      <c r="AH42" s="28"/>
      <c r="AI42" s="28"/>
      <c r="AJ42" s="28"/>
      <c r="AK42" s="28"/>
      <c r="AL42" s="28"/>
      <c r="AM42" s="28"/>
      <c r="AN42" s="29" t="str">
        <f t="shared" si="12"/>
        <v/>
      </c>
      <c r="AO42" s="28"/>
      <c r="AP42" s="28"/>
      <c r="AQ42" s="28"/>
      <c r="AR42" s="28"/>
      <c r="AS42" s="28"/>
      <c r="AT42" s="28"/>
      <c r="AU42" s="28"/>
      <c r="AV42" s="29" t="str">
        <f t="shared" si="13"/>
        <v/>
      </c>
      <c r="AW42" s="28"/>
    </row>
    <row r="43" spans="1:49" ht="16.5" customHeight="1" thickTop="1" thickBot="1">
      <c r="A43" s="53"/>
      <c r="E43" s="94"/>
      <c r="F43" s="95"/>
      <c r="G43" s="95"/>
      <c r="H43" s="95"/>
      <c r="I43" s="18" t="s">
        <v>6</v>
      </c>
      <c r="J43" s="31" t="str">
        <f t="shared" si="8"/>
        <v/>
      </c>
      <c r="K43" s="30"/>
      <c r="L43" s="30"/>
      <c r="M43" s="30"/>
      <c r="N43" s="30"/>
      <c r="O43" s="30"/>
      <c r="P43" s="31" t="str">
        <f t="shared" si="9"/>
        <v/>
      </c>
      <c r="Q43" s="30"/>
      <c r="R43" s="30"/>
      <c r="S43" s="30"/>
      <c r="T43" s="30"/>
      <c r="U43" s="30"/>
      <c r="V43" s="30"/>
      <c r="W43" s="30"/>
      <c r="X43" s="31" t="str">
        <f t="shared" si="10"/>
        <v/>
      </c>
      <c r="Y43" s="30"/>
      <c r="Z43" s="30"/>
      <c r="AA43" s="30"/>
      <c r="AB43" s="30"/>
      <c r="AC43" s="30"/>
      <c r="AD43" s="30"/>
      <c r="AE43" s="30"/>
      <c r="AF43" s="31" t="str">
        <f t="shared" si="11"/>
        <v/>
      </c>
      <c r="AG43" s="30"/>
      <c r="AH43" s="30"/>
      <c r="AI43" s="30"/>
      <c r="AJ43" s="30"/>
      <c r="AK43" s="30"/>
      <c r="AL43" s="30"/>
      <c r="AM43" s="30"/>
      <c r="AN43" s="31" t="str">
        <f t="shared" si="12"/>
        <v/>
      </c>
      <c r="AO43" s="30"/>
      <c r="AP43" s="30"/>
      <c r="AQ43" s="30"/>
      <c r="AR43" s="30"/>
      <c r="AS43" s="30"/>
      <c r="AT43" s="30"/>
      <c r="AU43" s="30"/>
      <c r="AV43" s="31" t="str">
        <f t="shared" si="13"/>
        <v/>
      </c>
      <c r="AW43" s="30"/>
    </row>
    <row r="44" spans="1:49" ht="16.5" customHeight="1" thickTop="1" thickBot="1">
      <c r="A44" s="53"/>
      <c r="E44" s="94"/>
      <c r="F44" s="95" t="s">
        <v>30</v>
      </c>
      <c r="G44" s="95"/>
      <c r="H44" s="95"/>
      <c r="I44" s="17" t="s">
        <v>5</v>
      </c>
      <c r="J44" s="29" t="str">
        <f t="shared" si="8"/>
        <v/>
      </c>
      <c r="K44" s="28"/>
      <c r="L44" s="28"/>
      <c r="M44" s="28"/>
      <c r="N44" s="28"/>
      <c r="O44" s="28"/>
      <c r="P44" s="29" t="str">
        <f t="shared" si="9"/>
        <v/>
      </c>
      <c r="Q44" s="28"/>
      <c r="R44" s="28"/>
      <c r="S44" s="28"/>
      <c r="T44" s="28"/>
      <c r="U44" s="28"/>
      <c r="V44" s="28"/>
      <c r="W44" s="28"/>
      <c r="X44" s="29" t="str">
        <f t="shared" si="10"/>
        <v/>
      </c>
      <c r="Y44" s="28"/>
      <c r="Z44" s="28"/>
      <c r="AA44" s="28"/>
      <c r="AB44" s="28"/>
      <c r="AC44" s="28"/>
      <c r="AD44" s="28"/>
      <c r="AE44" s="28"/>
      <c r="AF44" s="29" t="str">
        <f t="shared" si="11"/>
        <v/>
      </c>
      <c r="AG44" s="28"/>
      <c r="AH44" s="28"/>
      <c r="AI44" s="28"/>
      <c r="AJ44" s="28"/>
      <c r="AK44" s="28"/>
      <c r="AL44" s="28"/>
      <c r="AM44" s="28"/>
      <c r="AN44" s="29" t="str">
        <f t="shared" si="12"/>
        <v/>
      </c>
      <c r="AO44" s="28"/>
      <c r="AP44" s="28"/>
      <c r="AQ44" s="28"/>
      <c r="AR44" s="28"/>
      <c r="AS44" s="28"/>
      <c r="AT44" s="28"/>
      <c r="AU44" s="28"/>
      <c r="AV44" s="29" t="str">
        <f t="shared" si="13"/>
        <v/>
      </c>
      <c r="AW44" s="28"/>
    </row>
    <row r="45" spans="1:49" ht="16.5" customHeight="1" thickTop="1" thickBot="1">
      <c r="A45" s="53"/>
      <c r="E45" s="94"/>
      <c r="F45" s="95"/>
      <c r="G45" s="95"/>
      <c r="H45" s="95"/>
      <c r="I45" s="18" t="s">
        <v>6</v>
      </c>
      <c r="J45" s="31" t="str">
        <f t="shared" si="8"/>
        <v/>
      </c>
      <c r="K45" s="30"/>
      <c r="L45" s="30"/>
      <c r="M45" s="30"/>
      <c r="N45" s="30"/>
      <c r="O45" s="30"/>
      <c r="P45" s="31" t="str">
        <f t="shared" si="9"/>
        <v/>
      </c>
      <c r="Q45" s="30"/>
      <c r="R45" s="30"/>
      <c r="S45" s="30"/>
      <c r="T45" s="30"/>
      <c r="U45" s="30"/>
      <c r="V45" s="30"/>
      <c r="W45" s="30"/>
      <c r="X45" s="31" t="str">
        <f t="shared" si="10"/>
        <v/>
      </c>
      <c r="Y45" s="30"/>
      <c r="Z45" s="30"/>
      <c r="AA45" s="30"/>
      <c r="AB45" s="30"/>
      <c r="AC45" s="30"/>
      <c r="AD45" s="30"/>
      <c r="AE45" s="30"/>
      <c r="AF45" s="31" t="str">
        <f t="shared" si="11"/>
        <v/>
      </c>
      <c r="AG45" s="30"/>
      <c r="AH45" s="30"/>
      <c r="AI45" s="30"/>
      <c r="AJ45" s="30"/>
      <c r="AK45" s="30"/>
      <c r="AL45" s="30"/>
      <c r="AM45" s="30"/>
      <c r="AN45" s="31" t="str">
        <f t="shared" si="12"/>
        <v/>
      </c>
      <c r="AO45" s="30"/>
      <c r="AP45" s="30"/>
      <c r="AQ45" s="30"/>
      <c r="AR45" s="30"/>
      <c r="AS45" s="30"/>
      <c r="AT45" s="30"/>
      <c r="AU45" s="30"/>
      <c r="AV45" s="31" t="str">
        <f t="shared" si="13"/>
        <v/>
      </c>
      <c r="AW45" s="30"/>
    </row>
    <row r="46" spans="1:49" ht="16.5" customHeight="1" thickTop="1" thickBot="1">
      <c r="A46" s="53"/>
      <c r="E46" s="94"/>
      <c r="F46" s="95" t="s">
        <v>31</v>
      </c>
      <c r="G46" s="95"/>
      <c r="H46" s="95"/>
      <c r="I46" s="17" t="s">
        <v>5</v>
      </c>
      <c r="J46" s="29" t="str">
        <f t="shared" si="8"/>
        <v/>
      </c>
      <c r="K46" s="28"/>
      <c r="L46" s="28"/>
      <c r="M46" s="28"/>
      <c r="N46" s="28"/>
      <c r="O46" s="28"/>
      <c r="P46" s="29" t="str">
        <f t="shared" si="9"/>
        <v/>
      </c>
      <c r="Q46" s="28"/>
      <c r="R46" s="28"/>
      <c r="S46" s="28"/>
      <c r="T46" s="28"/>
      <c r="U46" s="28"/>
      <c r="V46" s="28"/>
      <c r="W46" s="28"/>
      <c r="X46" s="29" t="str">
        <f t="shared" si="10"/>
        <v/>
      </c>
      <c r="Y46" s="28"/>
      <c r="Z46" s="28"/>
      <c r="AA46" s="28"/>
      <c r="AB46" s="28"/>
      <c r="AC46" s="28"/>
      <c r="AD46" s="28"/>
      <c r="AE46" s="28"/>
      <c r="AF46" s="29" t="str">
        <f t="shared" si="11"/>
        <v/>
      </c>
      <c r="AG46" s="28"/>
      <c r="AH46" s="28"/>
      <c r="AI46" s="28"/>
      <c r="AJ46" s="28"/>
      <c r="AK46" s="28"/>
      <c r="AL46" s="28"/>
      <c r="AM46" s="28"/>
      <c r="AN46" s="29" t="str">
        <f t="shared" si="12"/>
        <v/>
      </c>
      <c r="AO46" s="28"/>
      <c r="AP46" s="28"/>
      <c r="AQ46" s="28"/>
      <c r="AR46" s="28"/>
      <c r="AS46" s="28"/>
      <c r="AT46" s="28"/>
      <c r="AU46" s="28"/>
      <c r="AV46" s="29" t="str">
        <f t="shared" si="13"/>
        <v/>
      </c>
      <c r="AW46" s="28"/>
    </row>
    <row r="47" spans="1:49" ht="16.5" customHeight="1" thickTop="1" thickBot="1">
      <c r="A47" s="53"/>
      <c r="E47" s="94"/>
      <c r="F47" s="95"/>
      <c r="G47" s="95"/>
      <c r="H47" s="95"/>
      <c r="I47" s="18" t="s">
        <v>6</v>
      </c>
      <c r="J47" s="31" t="str">
        <f t="shared" si="8"/>
        <v/>
      </c>
      <c r="K47" s="30"/>
      <c r="L47" s="30"/>
      <c r="M47" s="30"/>
      <c r="N47" s="30"/>
      <c r="O47" s="30"/>
      <c r="P47" s="31" t="str">
        <f t="shared" si="9"/>
        <v/>
      </c>
      <c r="Q47" s="30"/>
      <c r="R47" s="30"/>
      <c r="S47" s="30"/>
      <c r="T47" s="30"/>
      <c r="U47" s="30"/>
      <c r="V47" s="30"/>
      <c r="W47" s="30"/>
      <c r="X47" s="31" t="str">
        <f t="shared" si="10"/>
        <v/>
      </c>
      <c r="Y47" s="30"/>
      <c r="Z47" s="30"/>
      <c r="AA47" s="30"/>
      <c r="AB47" s="30"/>
      <c r="AC47" s="30"/>
      <c r="AD47" s="30"/>
      <c r="AE47" s="30"/>
      <c r="AF47" s="31" t="str">
        <f t="shared" si="11"/>
        <v/>
      </c>
      <c r="AG47" s="30"/>
      <c r="AH47" s="30"/>
      <c r="AI47" s="30"/>
      <c r="AJ47" s="30"/>
      <c r="AK47" s="30"/>
      <c r="AL47" s="30"/>
      <c r="AM47" s="30"/>
      <c r="AN47" s="31" t="str">
        <f t="shared" si="12"/>
        <v/>
      </c>
      <c r="AO47" s="30"/>
      <c r="AP47" s="30"/>
      <c r="AQ47" s="30"/>
      <c r="AR47" s="30"/>
      <c r="AS47" s="30"/>
      <c r="AT47" s="30"/>
      <c r="AU47" s="30"/>
      <c r="AV47" s="31" t="str">
        <f t="shared" si="13"/>
        <v/>
      </c>
      <c r="AW47" s="30"/>
    </row>
    <row r="48" spans="1:49" ht="16.5" customHeight="1" thickTop="1" thickBot="1">
      <c r="A48" s="53"/>
      <c r="E48" s="94"/>
      <c r="F48" s="95" t="s">
        <v>44</v>
      </c>
      <c r="G48" s="95"/>
      <c r="H48" s="95"/>
      <c r="I48" s="17" t="s">
        <v>5</v>
      </c>
      <c r="J48" s="29" t="str">
        <f t="shared" si="8"/>
        <v/>
      </c>
      <c r="K48" s="28"/>
      <c r="L48" s="28"/>
      <c r="M48" s="28"/>
      <c r="N48" s="28"/>
      <c r="O48" s="28"/>
      <c r="P48" s="29" t="str">
        <f t="shared" si="9"/>
        <v/>
      </c>
      <c r="Q48" s="28"/>
      <c r="R48" s="28"/>
      <c r="S48" s="28"/>
      <c r="T48" s="28"/>
      <c r="U48" s="28"/>
      <c r="V48" s="28"/>
      <c r="W48" s="28"/>
      <c r="X48" s="29" t="str">
        <f t="shared" si="10"/>
        <v/>
      </c>
      <c r="Y48" s="28"/>
      <c r="Z48" s="28"/>
      <c r="AA48" s="28"/>
      <c r="AB48" s="28"/>
      <c r="AC48" s="28"/>
      <c r="AD48" s="28"/>
      <c r="AE48" s="28"/>
      <c r="AF48" s="29" t="str">
        <f t="shared" si="11"/>
        <v/>
      </c>
      <c r="AG48" s="28"/>
      <c r="AH48" s="28"/>
      <c r="AI48" s="28"/>
      <c r="AJ48" s="28"/>
      <c r="AK48" s="28"/>
      <c r="AL48" s="28"/>
      <c r="AM48" s="28"/>
      <c r="AN48" s="29" t="str">
        <f t="shared" si="12"/>
        <v/>
      </c>
      <c r="AO48" s="28"/>
      <c r="AP48" s="28"/>
      <c r="AQ48" s="28"/>
      <c r="AR48" s="28"/>
      <c r="AS48" s="28"/>
      <c r="AT48" s="28"/>
      <c r="AU48" s="28"/>
      <c r="AV48" s="29" t="str">
        <f t="shared" si="13"/>
        <v/>
      </c>
      <c r="AW48" s="28"/>
    </row>
    <row r="49" spans="1:49" ht="16.5" customHeight="1" thickTop="1" thickBot="1">
      <c r="A49" s="53"/>
      <c r="E49" s="94"/>
      <c r="F49" s="95"/>
      <c r="G49" s="95"/>
      <c r="H49" s="95"/>
      <c r="I49" s="18" t="s">
        <v>6</v>
      </c>
      <c r="J49" s="31" t="str">
        <f t="shared" si="8"/>
        <v/>
      </c>
      <c r="K49" s="30"/>
      <c r="L49" s="30"/>
      <c r="M49" s="30"/>
      <c r="N49" s="30"/>
      <c r="O49" s="30"/>
      <c r="P49" s="31" t="str">
        <f t="shared" si="9"/>
        <v/>
      </c>
      <c r="Q49" s="30"/>
      <c r="R49" s="30"/>
      <c r="S49" s="30"/>
      <c r="T49" s="30"/>
      <c r="U49" s="30"/>
      <c r="V49" s="30"/>
      <c r="W49" s="30"/>
      <c r="X49" s="31" t="str">
        <f t="shared" si="10"/>
        <v/>
      </c>
      <c r="Y49" s="30"/>
      <c r="Z49" s="30"/>
      <c r="AA49" s="30"/>
      <c r="AB49" s="30"/>
      <c r="AC49" s="30"/>
      <c r="AD49" s="30"/>
      <c r="AE49" s="30"/>
      <c r="AF49" s="31" t="str">
        <f t="shared" si="11"/>
        <v/>
      </c>
      <c r="AG49" s="30"/>
      <c r="AH49" s="30"/>
      <c r="AI49" s="30"/>
      <c r="AJ49" s="30"/>
      <c r="AK49" s="30"/>
      <c r="AL49" s="30"/>
      <c r="AM49" s="30"/>
      <c r="AN49" s="31" t="str">
        <f t="shared" si="12"/>
        <v/>
      </c>
      <c r="AO49" s="30"/>
      <c r="AP49" s="30"/>
      <c r="AQ49" s="30"/>
      <c r="AR49" s="30"/>
      <c r="AS49" s="30"/>
      <c r="AT49" s="30"/>
      <c r="AU49" s="30"/>
      <c r="AV49" s="31" t="str">
        <f t="shared" si="13"/>
        <v/>
      </c>
      <c r="AW49" s="30"/>
    </row>
    <row r="50" spans="1:49" ht="16.5" customHeight="1" thickTop="1" thickBot="1">
      <c r="A50" s="53"/>
      <c r="E50" s="94"/>
      <c r="F50" s="95" t="s">
        <v>32</v>
      </c>
      <c r="G50" s="95"/>
      <c r="H50" s="95"/>
      <c r="I50" s="17" t="s">
        <v>5</v>
      </c>
      <c r="J50" s="29" t="str">
        <f t="shared" si="8"/>
        <v/>
      </c>
      <c r="K50" s="28"/>
      <c r="L50" s="28"/>
      <c r="M50" s="28"/>
      <c r="N50" s="28"/>
      <c r="O50" s="28"/>
      <c r="P50" s="29" t="str">
        <f t="shared" si="9"/>
        <v/>
      </c>
      <c r="Q50" s="28"/>
      <c r="R50" s="28"/>
      <c r="S50" s="28"/>
      <c r="T50" s="28"/>
      <c r="U50" s="28"/>
      <c r="V50" s="28"/>
      <c r="W50" s="28"/>
      <c r="X50" s="29" t="str">
        <f t="shared" si="10"/>
        <v/>
      </c>
      <c r="Y50" s="28"/>
      <c r="Z50" s="28"/>
      <c r="AA50" s="28"/>
      <c r="AB50" s="28"/>
      <c r="AC50" s="28"/>
      <c r="AD50" s="28"/>
      <c r="AE50" s="28"/>
      <c r="AF50" s="29" t="str">
        <f t="shared" si="11"/>
        <v/>
      </c>
      <c r="AG50" s="28"/>
      <c r="AH50" s="28"/>
      <c r="AI50" s="28"/>
      <c r="AJ50" s="28"/>
      <c r="AK50" s="28"/>
      <c r="AL50" s="28"/>
      <c r="AM50" s="28"/>
      <c r="AN50" s="29" t="str">
        <f t="shared" si="12"/>
        <v/>
      </c>
      <c r="AO50" s="28"/>
      <c r="AP50" s="28"/>
      <c r="AQ50" s="28"/>
      <c r="AR50" s="28"/>
      <c r="AS50" s="28"/>
      <c r="AT50" s="28"/>
      <c r="AU50" s="28"/>
      <c r="AV50" s="29" t="str">
        <f t="shared" si="13"/>
        <v/>
      </c>
      <c r="AW50" s="28"/>
    </row>
    <row r="51" spans="1:49" ht="16.5" customHeight="1" thickTop="1" thickBot="1">
      <c r="A51" s="53"/>
      <c r="E51" s="94"/>
      <c r="F51" s="95"/>
      <c r="G51" s="95"/>
      <c r="H51" s="95"/>
      <c r="I51" s="18" t="s">
        <v>6</v>
      </c>
      <c r="J51" s="31" t="str">
        <f t="shared" si="8"/>
        <v/>
      </c>
      <c r="K51" s="30"/>
      <c r="L51" s="30"/>
      <c r="M51" s="30"/>
      <c r="N51" s="30"/>
      <c r="O51" s="30"/>
      <c r="P51" s="31" t="str">
        <f t="shared" si="9"/>
        <v/>
      </c>
      <c r="Q51" s="30"/>
      <c r="R51" s="30"/>
      <c r="S51" s="30"/>
      <c r="T51" s="30"/>
      <c r="U51" s="30"/>
      <c r="V51" s="30"/>
      <c r="W51" s="30"/>
      <c r="X51" s="31" t="str">
        <f t="shared" si="10"/>
        <v/>
      </c>
      <c r="Y51" s="30"/>
      <c r="Z51" s="30"/>
      <c r="AA51" s="30"/>
      <c r="AB51" s="30"/>
      <c r="AC51" s="30"/>
      <c r="AD51" s="30"/>
      <c r="AE51" s="30"/>
      <c r="AF51" s="31" t="str">
        <f t="shared" si="11"/>
        <v/>
      </c>
      <c r="AG51" s="30"/>
      <c r="AH51" s="30"/>
      <c r="AI51" s="30"/>
      <c r="AJ51" s="30"/>
      <c r="AK51" s="30"/>
      <c r="AL51" s="30"/>
      <c r="AM51" s="30"/>
      <c r="AN51" s="31" t="str">
        <f t="shared" si="12"/>
        <v/>
      </c>
      <c r="AO51" s="30"/>
      <c r="AP51" s="30"/>
      <c r="AQ51" s="30"/>
      <c r="AR51" s="30"/>
      <c r="AS51" s="30"/>
      <c r="AT51" s="30"/>
      <c r="AU51" s="30"/>
      <c r="AV51" s="31" t="str">
        <f t="shared" si="13"/>
        <v/>
      </c>
      <c r="AW51" s="30"/>
    </row>
    <row r="52" spans="1:49" ht="16.5" customHeight="1" thickTop="1" thickBot="1">
      <c r="A52" s="53"/>
      <c r="E52" s="94"/>
      <c r="F52" s="96" t="s">
        <v>27</v>
      </c>
      <c r="G52" s="96"/>
      <c r="H52" s="96"/>
      <c r="I52" s="32" t="s">
        <v>5</v>
      </c>
      <c r="J52" s="29">
        <f>SUM(J50,J48,J46,J44,J42,J40,J38,J36)</f>
        <v>0</v>
      </c>
      <c r="K52" s="32">
        <f t="shared" ref="K52:O53" si="14">K36+K38+K40+K42+K44+K46+K48+K50</f>
        <v>0</v>
      </c>
      <c r="L52" s="32">
        <f t="shared" si="14"/>
        <v>0</v>
      </c>
      <c r="M52" s="32">
        <f t="shared" si="14"/>
        <v>0</v>
      </c>
      <c r="N52" s="32">
        <f t="shared" si="14"/>
        <v>0</v>
      </c>
      <c r="O52" s="32">
        <f t="shared" si="14"/>
        <v>0</v>
      </c>
      <c r="P52" s="29">
        <f>SUM(P50,P48,P46,P44,P42,P40,P38,P36)</f>
        <v>0</v>
      </c>
      <c r="Q52" s="32">
        <f t="shared" ref="Q52:W53" si="15">Q36+Q38+Q40+Q42+Q44+Q46+Q48+Q50</f>
        <v>0</v>
      </c>
      <c r="R52" s="32">
        <f t="shared" si="15"/>
        <v>0</v>
      </c>
      <c r="S52" s="32">
        <f t="shared" si="15"/>
        <v>0</v>
      </c>
      <c r="T52" s="32">
        <f t="shared" si="15"/>
        <v>0</v>
      </c>
      <c r="U52" s="32">
        <f t="shared" si="15"/>
        <v>0</v>
      </c>
      <c r="V52" s="32">
        <f t="shared" si="15"/>
        <v>0</v>
      </c>
      <c r="W52" s="32">
        <f t="shared" si="15"/>
        <v>0</v>
      </c>
      <c r="X52" s="29">
        <f>SUM(X50,X48,X46,X44,X42,X40,X38,X36)</f>
        <v>0</v>
      </c>
      <c r="Y52" s="32">
        <f t="shared" ref="Y52:AE53" si="16">Y36+Y38+Y40+Y42+Y44+Y46+Y48+Y50</f>
        <v>0</v>
      </c>
      <c r="Z52" s="32">
        <f t="shared" si="16"/>
        <v>0</v>
      </c>
      <c r="AA52" s="32">
        <f t="shared" si="16"/>
        <v>0</v>
      </c>
      <c r="AB52" s="32">
        <f t="shared" si="16"/>
        <v>0</v>
      </c>
      <c r="AC52" s="32">
        <f t="shared" si="16"/>
        <v>0</v>
      </c>
      <c r="AD52" s="32">
        <f t="shared" si="16"/>
        <v>0</v>
      </c>
      <c r="AE52" s="32">
        <f t="shared" si="16"/>
        <v>0</v>
      </c>
      <c r="AF52" s="29">
        <f>SUM(AF50,AF48,AF46,AF44,AF42,AF40,AF38,AF36)</f>
        <v>0</v>
      </c>
      <c r="AG52" s="32">
        <f t="shared" ref="AG52:AM53" si="17">AG36+AG38+AG40+AG42+AG44+AG46+AG48+AG50</f>
        <v>0</v>
      </c>
      <c r="AH52" s="32">
        <f t="shared" si="17"/>
        <v>0</v>
      </c>
      <c r="AI52" s="32">
        <f t="shared" si="17"/>
        <v>0</v>
      </c>
      <c r="AJ52" s="32">
        <f t="shared" si="17"/>
        <v>0</v>
      </c>
      <c r="AK52" s="32">
        <f t="shared" si="17"/>
        <v>0</v>
      </c>
      <c r="AL52" s="32">
        <f t="shared" si="17"/>
        <v>0</v>
      </c>
      <c r="AM52" s="32">
        <f t="shared" si="17"/>
        <v>0</v>
      </c>
      <c r="AN52" s="29">
        <f>SUM(AN50,AN48,AN46,AN44,AN42,AN40,AN38,AN36)</f>
        <v>0</v>
      </c>
      <c r="AO52" s="32">
        <f t="shared" ref="AO52:AU53" si="18">AO36+AO38+AO40+AO42+AO44+AO46+AO48+AO50</f>
        <v>0</v>
      </c>
      <c r="AP52" s="32">
        <f t="shared" si="18"/>
        <v>0</v>
      </c>
      <c r="AQ52" s="32">
        <f t="shared" si="18"/>
        <v>0</v>
      </c>
      <c r="AR52" s="32">
        <f t="shared" si="18"/>
        <v>0</v>
      </c>
      <c r="AS52" s="32">
        <f t="shared" si="18"/>
        <v>0</v>
      </c>
      <c r="AT52" s="32">
        <f t="shared" si="18"/>
        <v>0</v>
      </c>
      <c r="AU52" s="32">
        <f t="shared" si="18"/>
        <v>0</v>
      </c>
      <c r="AV52" s="29">
        <f>SUM(AV50,AV48,AV46,AV44,AV42,AV40,AV38,AV36)</f>
        <v>0</v>
      </c>
      <c r="AW52" s="32">
        <f>AW36+AW38+AW40+AW42+AW44+AW46+AW48+AW50</f>
        <v>0</v>
      </c>
    </row>
    <row r="53" spans="1:49" ht="16.5" customHeight="1" thickTop="1" thickBot="1">
      <c r="A53" s="53"/>
      <c r="E53" s="94"/>
      <c r="F53" s="96"/>
      <c r="G53" s="96"/>
      <c r="H53" s="96"/>
      <c r="I53" s="33" t="s">
        <v>6</v>
      </c>
      <c r="J53" s="31">
        <f>SUM(J51,J49,J47,J45,J43,J41,J39,J37)</f>
        <v>0</v>
      </c>
      <c r="K53" s="33">
        <f t="shared" si="14"/>
        <v>0</v>
      </c>
      <c r="L53" s="33">
        <f t="shared" si="14"/>
        <v>0</v>
      </c>
      <c r="M53" s="33">
        <f t="shared" si="14"/>
        <v>0</v>
      </c>
      <c r="N53" s="33">
        <f t="shared" si="14"/>
        <v>0</v>
      </c>
      <c r="O53" s="33">
        <f t="shared" si="14"/>
        <v>0</v>
      </c>
      <c r="P53" s="31">
        <f>SUM(P51,P49,P47,P45,P43,P41,P39,P37)</f>
        <v>0</v>
      </c>
      <c r="Q53" s="33">
        <f t="shared" si="15"/>
        <v>0</v>
      </c>
      <c r="R53" s="33">
        <f t="shared" si="15"/>
        <v>0</v>
      </c>
      <c r="S53" s="33">
        <f t="shared" si="15"/>
        <v>0</v>
      </c>
      <c r="T53" s="33">
        <f t="shared" si="15"/>
        <v>0</v>
      </c>
      <c r="U53" s="33">
        <f t="shared" si="15"/>
        <v>0</v>
      </c>
      <c r="V53" s="33">
        <f t="shared" si="15"/>
        <v>0</v>
      </c>
      <c r="W53" s="33">
        <f t="shared" si="15"/>
        <v>0</v>
      </c>
      <c r="X53" s="31">
        <f>SUM(X51,X49,X47,X45,X43,X41,X39,X37)</f>
        <v>0</v>
      </c>
      <c r="Y53" s="33">
        <f t="shared" si="16"/>
        <v>0</v>
      </c>
      <c r="Z53" s="33">
        <f t="shared" si="16"/>
        <v>0</v>
      </c>
      <c r="AA53" s="33">
        <f t="shared" si="16"/>
        <v>0</v>
      </c>
      <c r="AB53" s="33">
        <f t="shared" si="16"/>
        <v>0</v>
      </c>
      <c r="AC53" s="33">
        <f t="shared" si="16"/>
        <v>0</v>
      </c>
      <c r="AD53" s="33">
        <f t="shared" si="16"/>
        <v>0</v>
      </c>
      <c r="AE53" s="33">
        <f t="shared" si="16"/>
        <v>0</v>
      </c>
      <c r="AF53" s="31">
        <f>SUM(AF51,AF49,AF47,AF45,AF43,AF41,AF39,AF37)</f>
        <v>0</v>
      </c>
      <c r="AG53" s="33">
        <f t="shared" si="17"/>
        <v>0</v>
      </c>
      <c r="AH53" s="33">
        <f t="shared" si="17"/>
        <v>0</v>
      </c>
      <c r="AI53" s="33">
        <f t="shared" si="17"/>
        <v>0</v>
      </c>
      <c r="AJ53" s="33">
        <f t="shared" si="17"/>
        <v>0</v>
      </c>
      <c r="AK53" s="33">
        <f t="shared" si="17"/>
        <v>0</v>
      </c>
      <c r="AL53" s="33">
        <f t="shared" si="17"/>
        <v>0</v>
      </c>
      <c r="AM53" s="33">
        <f t="shared" si="17"/>
        <v>0</v>
      </c>
      <c r="AN53" s="31">
        <f>SUM(AN51,AN49,AN47,AN45,AN43,AN41,AN39,AN37)</f>
        <v>0</v>
      </c>
      <c r="AO53" s="33">
        <f t="shared" si="18"/>
        <v>0</v>
      </c>
      <c r="AP53" s="33">
        <f t="shared" si="18"/>
        <v>0</v>
      </c>
      <c r="AQ53" s="33">
        <f t="shared" si="18"/>
        <v>0</v>
      </c>
      <c r="AR53" s="33">
        <f t="shared" si="18"/>
        <v>0</v>
      </c>
      <c r="AS53" s="33">
        <f t="shared" si="18"/>
        <v>0</v>
      </c>
      <c r="AT53" s="33">
        <f t="shared" si="18"/>
        <v>0</v>
      </c>
      <c r="AU53" s="33">
        <f t="shared" si="18"/>
        <v>0</v>
      </c>
      <c r="AV53" s="31">
        <f>SUM(AV51,AV49,AV47,AV45,AV43,AV41,AV39,AV37)</f>
        <v>0</v>
      </c>
      <c r="AW53" s="33">
        <f>AW37+AW39+AW41+AW43+AW45+AW47+AW49+AW51</f>
        <v>0</v>
      </c>
    </row>
    <row r="54" spans="1:49" s="20" customFormat="1" ht="15.75" customHeight="1" thickTop="1">
      <c r="A54" s="55"/>
      <c r="B54" s="55"/>
      <c r="C54" s="54"/>
      <c r="D54" s="19"/>
      <c r="E54" s="19" t="s">
        <v>62</v>
      </c>
      <c r="F54" s="56"/>
      <c r="G54" s="58"/>
      <c r="H54" s="58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</row>
    <row r="55" spans="1:49" s="20" customFormat="1" ht="18" customHeight="1" thickBot="1">
      <c r="A55" s="55"/>
      <c r="B55" s="55"/>
      <c r="C55" s="54"/>
      <c r="D55" s="6"/>
      <c r="E55" s="27" t="s">
        <v>61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</row>
    <row r="56" spans="1:49" ht="15.75" customHeight="1" thickTop="1" thickBot="1">
      <c r="A56" s="53"/>
      <c r="E56" s="94" t="s">
        <v>17</v>
      </c>
      <c r="F56" s="95" t="s">
        <v>18</v>
      </c>
      <c r="G56" s="95"/>
      <c r="H56" s="95"/>
      <c r="I56" s="17" t="s">
        <v>5</v>
      </c>
      <c r="J56" s="29" t="str">
        <f t="shared" ref="J56:J63" si="19">IFERROR(AVERAGE(I56:I56),"")</f>
        <v/>
      </c>
      <c r="K56" s="28"/>
      <c r="L56" s="28"/>
      <c r="M56" s="28"/>
      <c r="N56" s="28"/>
      <c r="O56" s="28"/>
      <c r="P56" s="29" t="str">
        <f t="shared" ref="P56:P63" si="20">IFERROR(AVERAGE(O56:O56),"")</f>
        <v/>
      </c>
      <c r="Q56" s="28"/>
      <c r="R56" s="28"/>
      <c r="S56" s="28"/>
      <c r="T56" s="28"/>
      <c r="U56" s="28"/>
      <c r="V56" s="28"/>
      <c r="W56" s="28"/>
      <c r="X56" s="29" t="str">
        <f t="shared" ref="X56:X63" si="21">IFERROR(AVERAGE(W56:W56),"")</f>
        <v/>
      </c>
      <c r="Y56" s="28"/>
      <c r="Z56" s="28"/>
      <c r="AA56" s="28"/>
      <c r="AB56" s="28"/>
      <c r="AC56" s="28"/>
      <c r="AD56" s="28"/>
      <c r="AE56" s="28"/>
      <c r="AF56" s="29" t="str">
        <f t="shared" ref="AF56:AF63" si="22">IFERROR(AVERAGE(AE56:AE56),"")</f>
        <v/>
      </c>
      <c r="AG56" s="28"/>
      <c r="AH56" s="28"/>
      <c r="AI56" s="28"/>
      <c r="AJ56" s="28"/>
      <c r="AK56" s="28"/>
      <c r="AL56" s="28"/>
      <c r="AM56" s="28"/>
      <c r="AN56" s="29" t="str">
        <f t="shared" ref="AN56:AN63" si="23">IFERROR(AVERAGE(AM56:AM56),"")</f>
        <v/>
      </c>
      <c r="AO56" s="28"/>
      <c r="AP56" s="28"/>
      <c r="AQ56" s="28"/>
      <c r="AR56" s="28"/>
      <c r="AS56" s="28"/>
      <c r="AT56" s="28"/>
      <c r="AU56" s="28"/>
      <c r="AV56" s="29" t="str">
        <f t="shared" ref="AV56:AV63" si="24">IFERROR(AVERAGE(AU56:AU56),"")</f>
        <v/>
      </c>
      <c r="AW56" s="28"/>
    </row>
    <row r="57" spans="1:49" ht="16.5" customHeight="1" thickTop="1" thickBot="1">
      <c r="A57" s="53"/>
      <c r="E57" s="94"/>
      <c r="F57" s="95"/>
      <c r="G57" s="95"/>
      <c r="H57" s="95"/>
      <c r="I57" s="18" t="s">
        <v>6</v>
      </c>
      <c r="J57" s="31" t="str">
        <f t="shared" si="19"/>
        <v/>
      </c>
      <c r="K57" s="30"/>
      <c r="L57" s="30"/>
      <c r="M57" s="30"/>
      <c r="N57" s="30"/>
      <c r="O57" s="30"/>
      <c r="P57" s="31" t="str">
        <f t="shared" si="20"/>
        <v/>
      </c>
      <c r="Q57" s="30"/>
      <c r="R57" s="30"/>
      <c r="S57" s="30"/>
      <c r="T57" s="30"/>
      <c r="U57" s="30"/>
      <c r="V57" s="30"/>
      <c r="W57" s="30"/>
      <c r="X57" s="31" t="str">
        <f t="shared" si="21"/>
        <v/>
      </c>
      <c r="Y57" s="30"/>
      <c r="Z57" s="30"/>
      <c r="AA57" s="30"/>
      <c r="AB57" s="30"/>
      <c r="AC57" s="30"/>
      <c r="AD57" s="30"/>
      <c r="AE57" s="30"/>
      <c r="AF57" s="31" t="str">
        <f t="shared" si="22"/>
        <v/>
      </c>
      <c r="AG57" s="30"/>
      <c r="AH57" s="30"/>
      <c r="AI57" s="30"/>
      <c r="AJ57" s="30"/>
      <c r="AK57" s="30"/>
      <c r="AL57" s="30"/>
      <c r="AM57" s="30"/>
      <c r="AN57" s="31" t="str">
        <f t="shared" si="23"/>
        <v/>
      </c>
      <c r="AO57" s="30"/>
      <c r="AP57" s="30"/>
      <c r="AQ57" s="30"/>
      <c r="AR57" s="30"/>
      <c r="AS57" s="30"/>
      <c r="AT57" s="30"/>
      <c r="AU57" s="30"/>
      <c r="AV57" s="31" t="str">
        <f t="shared" si="24"/>
        <v/>
      </c>
      <c r="AW57" s="30"/>
    </row>
    <row r="58" spans="1:49" ht="16.5" customHeight="1" thickTop="1" thickBot="1">
      <c r="A58" s="53"/>
      <c r="E58" s="94"/>
      <c r="F58" s="96" t="s">
        <v>19</v>
      </c>
      <c r="G58" s="96"/>
      <c r="H58" s="96"/>
      <c r="I58" s="32" t="s">
        <v>5</v>
      </c>
      <c r="J58" s="29" t="str">
        <f t="shared" si="19"/>
        <v/>
      </c>
      <c r="K58" s="32"/>
      <c r="L58" s="32"/>
      <c r="M58" s="32"/>
      <c r="N58" s="32"/>
      <c r="O58" s="32"/>
      <c r="P58" s="29" t="str">
        <f t="shared" si="20"/>
        <v/>
      </c>
      <c r="Q58" s="32"/>
      <c r="R58" s="32"/>
      <c r="S58" s="32"/>
      <c r="T58" s="32"/>
      <c r="U58" s="32"/>
      <c r="V58" s="32"/>
      <c r="W58" s="32"/>
      <c r="X58" s="29" t="str">
        <f t="shared" si="21"/>
        <v/>
      </c>
      <c r="Y58" s="32"/>
      <c r="Z58" s="32"/>
      <c r="AA58" s="32"/>
      <c r="AB58" s="32"/>
      <c r="AC58" s="32"/>
      <c r="AD58" s="32"/>
      <c r="AE58" s="32"/>
      <c r="AF58" s="29" t="str">
        <f t="shared" si="22"/>
        <v/>
      </c>
      <c r="AG58" s="32"/>
      <c r="AH58" s="32"/>
      <c r="AI58" s="32"/>
      <c r="AJ58" s="32"/>
      <c r="AK58" s="32"/>
      <c r="AL58" s="32"/>
      <c r="AM58" s="32"/>
      <c r="AN58" s="29" t="str">
        <f t="shared" si="23"/>
        <v/>
      </c>
      <c r="AO58" s="32"/>
      <c r="AP58" s="32"/>
      <c r="AQ58" s="32"/>
      <c r="AR58" s="32"/>
      <c r="AS58" s="32"/>
      <c r="AT58" s="32"/>
      <c r="AU58" s="32"/>
      <c r="AV58" s="29" t="str">
        <f t="shared" si="24"/>
        <v/>
      </c>
      <c r="AW58" s="32"/>
    </row>
    <row r="59" spans="1:49" ht="16.5" customHeight="1" thickTop="1" thickBot="1">
      <c r="A59" s="53"/>
      <c r="E59" s="94"/>
      <c r="F59" s="96"/>
      <c r="G59" s="96"/>
      <c r="H59" s="96"/>
      <c r="I59" s="33" t="s">
        <v>6</v>
      </c>
      <c r="J59" s="31" t="str">
        <f t="shared" si="19"/>
        <v/>
      </c>
      <c r="K59" s="33"/>
      <c r="L59" s="33"/>
      <c r="M59" s="33"/>
      <c r="N59" s="33"/>
      <c r="O59" s="33"/>
      <c r="P59" s="31" t="str">
        <f t="shared" si="20"/>
        <v/>
      </c>
      <c r="Q59" s="33"/>
      <c r="R59" s="33"/>
      <c r="S59" s="33"/>
      <c r="T59" s="33"/>
      <c r="U59" s="33"/>
      <c r="V59" s="33"/>
      <c r="W59" s="33"/>
      <c r="X59" s="31" t="str">
        <f t="shared" si="21"/>
        <v/>
      </c>
      <c r="Y59" s="33"/>
      <c r="Z59" s="33"/>
      <c r="AA59" s="33"/>
      <c r="AB59" s="33"/>
      <c r="AC59" s="33"/>
      <c r="AD59" s="33"/>
      <c r="AE59" s="33"/>
      <c r="AF59" s="31" t="str">
        <f t="shared" si="22"/>
        <v/>
      </c>
      <c r="AG59" s="33"/>
      <c r="AH59" s="33"/>
      <c r="AI59" s="33"/>
      <c r="AJ59" s="33"/>
      <c r="AK59" s="33"/>
      <c r="AL59" s="33"/>
      <c r="AM59" s="33"/>
      <c r="AN59" s="31" t="str">
        <f t="shared" si="23"/>
        <v/>
      </c>
      <c r="AO59" s="33"/>
      <c r="AP59" s="33"/>
      <c r="AQ59" s="33"/>
      <c r="AR59" s="33"/>
      <c r="AS59" s="33"/>
      <c r="AT59" s="33"/>
      <c r="AU59" s="33"/>
      <c r="AV59" s="31" t="str">
        <f t="shared" si="24"/>
        <v/>
      </c>
      <c r="AW59" s="33"/>
    </row>
    <row r="60" spans="1:49" ht="16.5" customHeight="1" thickTop="1" thickBot="1">
      <c r="A60" s="53"/>
      <c r="E60" s="94"/>
      <c r="F60" s="96" t="s">
        <v>26</v>
      </c>
      <c r="G60" s="96"/>
      <c r="H60" s="96"/>
      <c r="I60" s="32" t="s">
        <v>5</v>
      </c>
      <c r="J60" s="29" t="str">
        <f t="shared" si="19"/>
        <v/>
      </c>
      <c r="K60" s="32"/>
      <c r="L60" s="32"/>
      <c r="M60" s="32"/>
      <c r="N60" s="32"/>
      <c r="O60" s="32"/>
      <c r="P60" s="29" t="str">
        <f t="shared" si="20"/>
        <v/>
      </c>
      <c r="Q60" s="32"/>
      <c r="R60" s="32"/>
      <c r="S60" s="32"/>
      <c r="T60" s="32"/>
      <c r="U60" s="32"/>
      <c r="V60" s="32"/>
      <c r="W60" s="32"/>
      <c r="X60" s="29" t="str">
        <f t="shared" si="21"/>
        <v/>
      </c>
      <c r="Y60" s="32"/>
      <c r="Z60" s="32"/>
      <c r="AA60" s="32"/>
      <c r="AB60" s="32"/>
      <c r="AC60" s="32"/>
      <c r="AD60" s="32"/>
      <c r="AE60" s="32"/>
      <c r="AF60" s="29" t="str">
        <f t="shared" si="22"/>
        <v/>
      </c>
      <c r="AG60" s="32"/>
      <c r="AH60" s="32"/>
      <c r="AI60" s="32"/>
      <c r="AJ60" s="32"/>
      <c r="AK60" s="32"/>
      <c r="AL60" s="32"/>
      <c r="AM60" s="32"/>
      <c r="AN60" s="29" t="str">
        <f t="shared" si="23"/>
        <v/>
      </c>
      <c r="AO60" s="32"/>
      <c r="AP60" s="32"/>
      <c r="AQ60" s="32"/>
      <c r="AR60" s="32"/>
      <c r="AS60" s="32"/>
      <c r="AT60" s="32"/>
      <c r="AU60" s="32"/>
      <c r="AV60" s="29" t="str">
        <f t="shared" si="24"/>
        <v/>
      </c>
      <c r="AW60" s="32"/>
    </row>
    <row r="61" spans="1:49" ht="16.5" customHeight="1" thickTop="1" thickBot="1">
      <c r="A61" s="53"/>
      <c r="E61" s="94"/>
      <c r="F61" s="96"/>
      <c r="G61" s="96"/>
      <c r="H61" s="96"/>
      <c r="I61" s="33" t="s">
        <v>6</v>
      </c>
      <c r="J61" s="31" t="str">
        <f t="shared" si="19"/>
        <v/>
      </c>
      <c r="K61" s="33"/>
      <c r="L61" s="33"/>
      <c r="M61" s="33"/>
      <c r="N61" s="33"/>
      <c r="O61" s="33"/>
      <c r="P61" s="31" t="str">
        <f t="shared" si="20"/>
        <v/>
      </c>
      <c r="Q61" s="33"/>
      <c r="R61" s="33"/>
      <c r="S61" s="33"/>
      <c r="T61" s="33"/>
      <c r="U61" s="33"/>
      <c r="V61" s="33"/>
      <c r="W61" s="33"/>
      <c r="X61" s="31" t="str">
        <f t="shared" si="21"/>
        <v/>
      </c>
      <c r="Y61" s="33"/>
      <c r="Z61" s="33"/>
      <c r="AA61" s="33"/>
      <c r="AB61" s="33"/>
      <c r="AC61" s="33"/>
      <c r="AD61" s="33"/>
      <c r="AE61" s="33"/>
      <c r="AF61" s="31" t="str">
        <f t="shared" si="22"/>
        <v/>
      </c>
      <c r="AG61" s="33"/>
      <c r="AH61" s="33"/>
      <c r="AI61" s="33"/>
      <c r="AJ61" s="33"/>
      <c r="AK61" s="33"/>
      <c r="AL61" s="33"/>
      <c r="AM61" s="33"/>
      <c r="AN61" s="31" t="str">
        <f t="shared" si="23"/>
        <v/>
      </c>
      <c r="AO61" s="33"/>
      <c r="AP61" s="33"/>
      <c r="AQ61" s="33"/>
      <c r="AR61" s="33"/>
      <c r="AS61" s="33"/>
      <c r="AT61" s="33"/>
      <c r="AU61" s="33"/>
      <c r="AV61" s="31" t="str">
        <f t="shared" si="24"/>
        <v/>
      </c>
      <c r="AW61" s="33"/>
    </row>
    <row r="62" spans="1:49" ht="16.5" customHeight="1" thickTop="1" thickBot="1">
      <c r="A62" s="53"/>
      <c r="E62" s="94"/>
      <c r="F62" s="103" t="s">
        <v>39</v>
      </c>
      <c r="G62" s="103"/>
      <c r="H62" s="103"/>
      <c r="I62" s="52" t="s">
        <v>5</v>
      </c>
      <c r="J62" s="29" t="str">
        <f t="shared" si="19"/>
        <v/>
      </c>
      <c r="K62" s="52">
        <f t="shared" ref="K62:O63" si="25">K56+K58+K60</f>
        <v>0</v>
      </c>
      <c r="L62" s="52">
        <f t="shared" si="25"/>
        <v>0</v>
      </c>
      <c r="M62" s="52">
        <f t="shared" si="25"/>
        <v>0</v>
      </c>
      <c r="N62" s="52">
        <f t="shared" si="25"/>
        <v>0</v>
      </c>
      <c r="O62" s="52">
        <f t="shared" si="25"/>
        <v>0</v>
      </c>
      <c r="P62" s="29">
        <f t="shared" si="20"/>
        <v>0</v>
      </c>
      <c r="Q62" s="52">
        <f t="shared" ref="Q62:W63" si="26">Q56+Q58+Q60</f>
        <v>0</v>
      </c>
      <c r="R62" s="52">
        <f t="shared" si="26"/>
        <v>0</v>
      </c>
      <c r="S62" s="52">
        <f t="shared" si="26"/>
        <v>0</v>
      </c>
      <c r="T62" s="52">
        <f t="shared" si="26"/>
        <v>0</v>
      </c>
      <c r="U62" s="52">
        <f t="shared" si="26"/>
        <v>0</v>
      </c>
      <c r="V62" s="52">
        <f t="shared" si="26"/>
        <v>0</v>
      </c>
      <c r="W62" s="52">
        <f t="shared" si="26"/>
        <v>0</v>
      </c>
      <c r="X62" s="29">
        <f t="shared" si="21"/>
        <v>0</v>
      </c>
      <c r="Y62" s="52">
        <f t="shared" ref="Y62:AE63" si="27">Y56+Y58+Y60</f>
        <v>0</v>
      </c>
      <c r="Z62" s="52">
        <f t="shared" si="27"/>
        <v>0</v>
      </c>
      <c r="AA62" s="52">
        <f t="shared" si="27"/>
        <v>0</v>
      </c>
      <c r="AB62" s="52">
        <f t="shared" si="27"/>
        <v>0</v>
      </c>
      <c r="AC62" s="52">
        <f t="shared" si="27"/>
        <v>0</v>
      </c>
      <c r="AD62" s="52">
        <f t="shared" si="27"/>
        <v>0</v>
      </c>
      <c r="AE62" s="52">
        <f t="shared" si="27"/>
        <v>0</v>
      </c>
      <c r="AF62" s="29">
        <f t="shared" si="22"/>
        <v>0</v>
      </c>
      <c r="AG62" s="52">
        <f t="shared" ref="AG62:AM63" si="28">AG56+AG58+AG60</f>
        <v>0</v>
      </c>
      <c r="AH62" s="52">
        <f t="shared" si="28"/>
        <v>0</v>
      </c>
      <c r="AI62" s="52">
        <f t="shared" si="28"/>
        <v>0</v>
      </c>
      <c r="AJ62" s="52">
        <f t="shared" si="28"/>
        <v>0</v>
      </c>
      <c r="AK62" s="52">
        <f t="shared" si="28"/>
        <v>0</v>
      </c>
      <c r="AL62" s="52">
        <f t="shared" si="28"/>
        <v>0</v>
      </c>
      <c r="AM62" s="52">
        <f t="shared" si="28"/>
        <v>0</v>
      </c>
      <c r="AN62" s="29">
        <f t="shared" si="23"/>
        <v>0</v>
      </c>
      <c r="AO62" s="52">
        <f t="shared" ref="AO62:AU63" si="29">AO56+AO58+AO60</f>
        <v>0</v>
      </c>
      <c r="AP62" s="52">
        <f t="shared" si="29"/>
        <v>0</v>
      </c>
      <c r="AQ62" s="52">
        <f t="shared" si="29"/>
        <v>0</v>
      </c>
      <c r="AR62" s="52">
        <f t="shared" si="29"/>
        <v>0</v>
      </c>
      <c r="AS62" s="52">
        <f t="shared" si="29"/>
        <v>0</v>
      </c>
      <c r="AT62" s="52">
        <f t="shared" si="29"/>
        <v>0</v>
      </c>
      <c r="AU62" s="52">
        <f t="shared" si="29"/>
        <v>0</v>
      </c>
      <c r="AV62" s="29">
        <f t="shared" si="24"/>
        <v>0</v>
      </c>
      <c r="AW62" s="52">
        <f>AW56+AW58+AW60</f>
        <v>0</v>
      </c>
    </row>
    <row r="63" spans="1:49" ht="16.5" customHeight="1" thickTop="1" thickBot="1">
      <c r="A63" s="53"/>
      <c r="E63" s="94"/>
      <c r="F63" s="103"/>
      <c r="G63" s="103"/>
      <c r="H63" s="103"/>
      <c r="I63" s="34" t="s">
        <v>6</v>
      </c>
      <c r="J63" s="31" t="str">
        <f t="shared" si="19"/>
        <v/>
      </c>
      <c r="K63" s="34">
        <f t="shared" si="25"/>
        <v>0</v>
      </c>
      <c r="L63" s="34">
        <f t="shared" si="25"/>
        <v>0</v>
      </c>
      <c r="M63" s="34">
        <f t="shared" si="25"/>
        <v>0</v>
      </c>
      <c r="N63" s="34">
        <f t="shared" si="25"/>
        <v>0</v>
      </c>
      <c r="O63" s="34">
        <f t="shared" si="25"/>
        <v>0</v>
      </c>
      <c r="P63" s="31">
        <f t="shared" si="20"/>
        <v>0</v>
      </c>
      <c r="Q63" s="34">
        <f t="shared" si="26"/>
        <v>0</v>
      </c>
      <c r="R63" s="34">
        <f t="shared" si="26"/>
        <v>0</v>
      </c>
      <c r="S63" s="34">
        <f t="shared" si="26"/>
        <v>0</v>
      </c>
      <c r="T63" s="34">
        <f t="shared" si="26"/>
        <v>0</v>
      </c>
      <c r="U63" s="34">
        <f t="shared" si="26"/>
        <v>0</v>
      </c>
      <c r="V63" s="34">
        <f t="shared" si="26"/>
        <v>0</v>
      </c>
      <c r="W63" s="34">
        <f t="shared" si="26"/>
        <v>0</v>
      </c>
      <c r="X63" s="31">
        <f t="shared" si="21"/>
        <v>0</v>
      </c>
      <c r="Y63" s="34">
        <f t="shared" si="27"/>
        <v>0</v>
      </c>
      <c r="Z63" s="34">
        <f t="shared" si="27"/>
        <v>0</v>
      </c>
      <c r="AA63" s="34">
        <f t="shared" si="27"/>
        <v>0</v>
      </c>
      <c r="AB63" s="34">
        <f t="shared" si="27"/>
        <v>0</v>
      </c>
      <c r="AC63" s="34">
        <f t="shared" si="27"/>
        <v>0</v>
      </c>
      <c r="AD63" s="34">
        <f t="shared" si="27"/>
        <v>0</v>
      </c>
      <c r="AE63" s="34">
        <f t="shared" si="27"/>
        <v>0</v>
      </c>
      <c r="AF63" s="31">
        <f t="shared" si="22"/>
        <v>0</v>
      </c>
      <c r="AG63" s="34">
        <f t="shared" si="28"/>
        <v>0</v>
      </c>
      <c r="AH63" s="34">
        <f t="shared" si="28"/>
        <v>0</v>
      </c>
      <c r="AI63" s="34">
        <f t="shared" si="28"/>
        <v>0</v>
      </c>
      <c r="AJ63" s="34">
        <f t="shared" si="28"/>
        <v>0</v>
      </c>
      <c r="AK63" s="34">
        <f t="shared" si="28"/>
        <v>0</v>
      </c>
      <c r="AL63" s="34">
        <f t="shared" si="28"/>
        <v>0</v>
      </c>
      <c r="AM63" s="34">
        <f t="shared" si="28"/>
        <v>0</v>
      </c>
      <c r="AN63" s="31">
        <f t="shared" si="23"/>
        <v>0</v>
      </c>
      <c r="AO63" s="34">
        <f t="shared" si="29"/>
        <v>0</v>
      </c>
      <c r="AP63" s="34">
        <f t="shared" si="29"/>
        <v>0</v>
      </c>
      <c r="AQ63" s="34">
        <f t="shared" si="29"/>
        <v>0</v>
      </c>
      <c r="AR63" s="34">
        <f t="shared" si="29"/>
        <v>0</v>
      </c>
      <c r="AS63" s="34">
        <f t="shared" si="29"/>
        <v>0</v>
      </c>
      <c r="AT63" s="34">
        <f t="shared" si="29"/>
        <v>0</v>
      </c>
      <c r="AU63" s="34">
        <f t="shared" si="29"/>
        <v>0</v>
      </c>
      <c r="AV63" s="31">
        <f t="shared" si="24"/>
        <v>0</v>
      </c>
      <c r="AW63" s="34">
        <f>AW57+AW59+AW61</f>
        <v>0</v>
      </c>
    </row>
    <row r="64" spans="1:49" ht="16.5" thickTop="1" thickBot="1"/>
    <row r="65" spans="5:49" ht="16.5" customHeight="1" thickTop="1" thickBot="1">
      <c r="E65" s="104" t="s">
        <v>60</v>
      </c>
      <c r="F65" s="105"/>
      <c r="G65" s="105"/>
      <c r="H65" s="106"/>
      <c r="I65" s="52" t="s">
        <v>5</v>
      </c>
      <c r="J65" s="29">
        <f t="shared" ref="J65:AW65" si="30">SUM(J34,J52,J62)</f>
        <v>0</v>
      </c>
      <c r="K65" s="35">
        <f t="shared" si="30"/>
        <v>0</v>
      </c>
      <c r="L65" s="35">
        <f t="shared" si="30"/>
        <v>0</v>
      </c>
      <c r="M65" s="35">
        <f t="shared" si="30"/>
        <v>0</v>
      </c>
      <c r="N65" s="35">
        <f t="shared" si="30"/>
        <v>0</v>
      </c>
      <c r="O65" s="35">
        <f t="shared" si="30"/>
        <v>0</v>
      </c>
      <c r="P65" s="29">
        <f t="shared" si="30"/>
        <v>20</v>
      </c>
      <c r="Q65" s="35">
        <f t="shared" si="30"/>
        <v>0</v>
      </c>
      <c r="R65" s="35">
        <f t="shared" si="30"/>
        <v>0</v>
      </c>
      <c r="S65" s="35">
        <f t="shared" si="30"/>
        <v>0</v>
      </c>
      <c r="T65" s="35">
        <f t="shared" si="30"/>
        <v>5</v>
      </c>
      <c r="U65" s="35">
        <f t="shared" si="30"/>
        <v>5</v>
      </c>
      <c r="V65" s="35">
        <f t="shared" si="30"/>
        <v>5</v>
      </c>
      <c r="W65" s="35">
        <f t="shared" si="30"/>
        <v>5</v>
      </c>
      <c r="X65" s="29">
        <f t="shared" si="30"/>
        <v>71</v>
      </c>
      <c r="Y65" s="35">
        <f t="shared" si="30"/>
        <v>5</v>
      </c>
      <c r="Z65" s="35">
        <f t="shared" si="30"/>
        <v>11</v>
      </c>
      <c r="AA65" s="35">
        <f t="shared" si="30"/>
        <v>11</v>
      </c>
      <c r="AB65" s="35">
        <f t="shared" si="30"/>
        <v>11</v>
      </c>
      <c r="AC65" s="35">
        <f t="shared" si="30"/>
        <v>11</v>
      </c>
      <c r="AD65" s="35">
        <f t="shared" si="30"/>
        <v>11</v>
      </c>
      <c r="AE65" s="35">
        <f t="shared" si="30"/>
        <v>11</v>
      </c>
      <c r="AF65" s="29">
        <f t="shared" si="30"/>
        <v>27</v>
      </c>
      <c r="AG65" s="35">
        <f t="shared" si="30"/>
        <v>0</v>
      </c>
      <c r="AH65" s="35">
        <f t="shared" si="30"/>
        <v>0</v>
      </c>
      <c r="AI65" s="35">
        <f t="shared" si="30"/>
        <v>0</v>
      </c>
      <c r="AJ65" s="35">
        <f t="shared" si="30"/>
        <v>0</v>
      </c>
      <c r="AK65" s="35">
        <f t="shared" si="30"/>
        <v>9</v>
      </c>
      <c r="AL65" s="35">
        <f t="shared" si="30"/>
        <v>9</v>
      </c>
      <c r="AM65" s="35">
        <f t="shared" si="30"/>
        <v>9</v>
      </c>
      <c r="AN65" s="29">
        <f t="shared" si="30"/>
        <v>63</v>
      </c>
      <c r="AO65" s="35">
        <f t="shared" si="30"/>
        <v>9</v>
      </c>
      <c r="AP65" s="35">
        <f t="shared" si="30"/>
        <v>9</v>
      </c>
      <c r="AQ65" s="35">
        <f t="shared" si="30"/>
        <v>9</v>
      </c>
      <c r="AR65" s="35">
        <f t="shared" si="30"/>
        <v>9</v>
      </c>
      <c r="AS65" s="35">
        <f t="shared" si="30"/>
        <v>9</v>
      </c>
      <c r="AT65" s="35">
        <f t="shared" si="30"/>
        <v>9</v>
      </c>
      <c r="AU65" s="35">
        <f t="shared" si="30"/>
        <v>9</v>
      </c>
      <c r="AV65" s="29">
        <f t="shared" si="30"/>
        <v>9</v>
      </c>
      <c r="AW65" s="35">
        <f t="shared" si="30"/>
        <v>9</v>
      </c>
    </row>
    <row r="66" spans="5:49" ht="17.25" thickTop="1" thickBot="1">
      <c r="E66" s="107"/>
      <c r="F66" s="108"/>
      <c r="G66" s="108"/>
      <c r="H66" s="109"/>
      <c r="I66" s="34" t="s">
        <v>6</v>
      </c>
      <c r="J66" s="31">
        <f t="shared" ref="J66:AW66" si="31">SUM(J35,J53,J63)</f>
        <v>19</v>
      </c>
      <c r="K66" s="34">
        <f t="shared" si="31"/>
        <v>8</v>
      </c>
      <c r="L66" s="34">
        <f t="shared" si="31"/>
        <v>3</v>
      </c>
      <c r="M66" s="34">
        <f t="shared" si="31"/>
        <v>4</v>
      </c>
      <c r="N66" s="34">
        <f t="shared" si="31"/>
        <v>4</v>
      </c>
      <c r="O66" s="34">
        <f t="shared" si="31"/>
        <v>0</v>
      </c>
      <c r="P66" s="31">
        <f t="shared" si="31"/>
        <v>0</v>
      </c>
      <c r="Q66" s="34">
        <f t="shared" si="31"/>
        <v>0</v>
      </c>
      <c r="R66" s="34">
        <f t="shared" si="31"/>
        <v>0</v>
      </c>
      <c r="S66" s="34">
        <f t="shared" si="31"/>
        <v>0</v>
      </c>
      <c r="T66" s="34">
        <f t="shared" si="31"/>
        <v>0</v>
      </c>
      <c r="U66" s="34">
        <f t="shared" si="31"/>
        <v>0</v>
      </c>
      <c r="V66" s="34">
        <f t="shared" si="31"/>
        <v>0</v>
      </c>
      <c r="W66" s="34">
        <f t="shared" si="31"/>
        <v>0</v>
      </c>
      <c r="X66" s="31">
        <f t="shared" si="31"/>
        <v>0</v>
      </c>
      <c r="Y66" s="34">
        <f t="shared" si="31"/>
        <v>0</v>
      </c>
      <c r="Z66" s="34">
        <f t="shared" si="31"/>
        <v>0</v>
      </c>
      <c r="AA66" s="34">
        <f t="shared" si="31"/>
        <v>0</v>
      </c>
      <c r="AB66" s="34">
        <f t="shared" si="31"/>
        <v>0</v>
      </c>
      <c r="AC66" s="34">
        <f t="shared" si="31"/>
        <v>0</v>
      </c>
      <c r="AD66" s="34">
        <f t="shared" si="31"/>
        <v>0</v>
      </c>
      <c r="AE66" s="34">
        <f t="shared" si="31"/>
        <v>0</v>
      </c>
      <c r="AF66" s="31">
        <f t="shared" si="31"/>
        <v>0</v>
      </c>
      <c r="AG66" s="34">
        <f t="shared" si="31"/>
        <v>0</v>
      </c>
      <c r="AH66" s="34">
        <f t="shared" si="31"/>
        <v>0</v>
      </c>
      <c r="AI66" s="34">
        <f t="shared" si="31"/>
        <v>0</v>
      </c>
      <c r="AJ66" s="34">
        <f t="shared" si="31"/>
        <v>0</v>
      </c>
      <c r="AK66" s="34">
        <f t="shared" si="31"/>
        <v>0</v>
      </c>
      <c r="AL66" s="34">
        <f t="shared" si="31"/>
        <v>0</v>
      </c>
      <c r="AM66" s="34">
        <f t="shared" si="31"/>
        <v>0</v>
      </c>
      <c r="AN66" s="31">
        <f t="shared" si="31"/>
        <v>0</v>
      </c>
      <c r="AO66" s="34">
        <f t="shared" si="31"/>
        <v>0</v>
      </c>
      <c r="AP66" s="34">
        <f t="shared" si="31"/>
        <v>0</v>
      </c>
      <c r="AQ66" s="34">
        <f t="shared" si="31"/>
        <v>0</v>
      </c>
      <c r="AR66" s="34">
        <f t="shared" si="31"/>
        <v>0</v>
      </c>
      <c r="AS66" s="34">
        <f t="shared" si="31"/>
        <v>0</v>
      </c>
      <c r="AT66" s="34">
        <f t="shared" si="31"/>
        <v>0</v>
      </c>
      <c r="AU66" s="34">
        <f t="shared" si="31"/>
        <v>0</v>
      </c>
      <c r="AV66" s="31">
        <f t="shared" si="31"/>
        <v>0</v>
      </c>
      <c r="AW66" s="34">
        <f t="shared" si="31"/>
        <v>0</v>
      </c>
    </row>
    <row r="67" spans="5:49" ht="15.75" thickTop="1"/>
  </sheetData>
  <autoFilter ref="E7:I63" xr:uid="{1C0473C5-541B-48DE-92A3-94C4FD833CF6}">
    <filterColumn colId="0" showButton="0"/>
    <filterColumn colId="1" showButton="0"/>
    <filterColumn colId="2" showButton="0"/>
  </autoFilter>
  <mergeCells count="38">
    <mergeCell ref="AN8:AU8"/>
    <mergeCell ref="F38:H39"/>
    <mergeCell ref="J8:O8"/>
    <mergeCell ref="P8:W8"/>
    <mergeCell ref="X8:AE8"/>
    <mergeCell ref="AF8:AM8"/>
    <mergeCell ref="F30:H31"/>
    <mergeCell ref="F32:H33"/>
    <mergeCell ref="F42:H43"/>
    <mergeCell ref="F34:H35"/>
    <mergeCell ref="E65:H66"/>
    <mergeCell ref="F44:H45"/>
    <mergeCell ref="F46:H47"/>
    <mergeCell ref="F48:H49"/>
    <mergeCell ref="F50:H51"/>
    <mergeCell ref="F52:H53"/>
    <mergeCell ref="E56:E63"/>
    <mergeCell ref="F56:H57"/>
    <mergeCell ref="F58:H59"/>
    <mergeCell ref="F60:H61"/>
    <mergeCell ref="F62:H63"/>
    <mergeCell ref="E36:E53"/>
    <mergeCell ref="F36:H37"/>
    <mergeCell ref="F40:H41"/>
    <mergeCell ref="E3:H3"/>
    <mergeCell ref="E7:H8"/>
    <mergeCell ref="I7:I9"/>
    <mergeCell ref="E9:H9"/>
    <mergeCell ref="E12:E35"/>
    <mergeCell ref="F12:H13"/>
    <mergeCell ref="F14:H15"/>
    <mergeCell ref="F16:H17"/>
    <mergeCell ref="F18:H19"/>
    <mergeCell ref="F20:H21"/>
    <mergeCell ref="F22:H23"/>
    <mergeCell ref="F24:H25"/>
    <mergeCell ref="F26:H27"/>
    <mergeCell ref="F28:H29"/>
  </mergeCells>
  <printOptions horizontalCentered="1"/>
  <pageMargins left="0.25" right="0.25" top="0.75" bottom="0.75" header="0.3" footer="0.3"/>
  <pageSetup paperSize="9" orientation="landscape" r:id="rId1"/>
  <headerFooter>
    <oddHeader>&amp;C&amp;24&amp;K002060Ресурсы за отчетную неделю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2D02-0795-48FC-95D0-6F7D1FE21CF5}">
  <sheetPr>
    <pageSetUpPr fitToPage="1"/>
  </sheetPr>
  <dimension ref="A1:K67"/>
  <sheetViews>
    <sheetView showGridLines="0" topLeftCell="A7" zoomScale="70" zoomScaleNormal="70" zoomScaleSheetLayoutView="55" workbookViewId="0">
      <pane xSplit="9" ySplit="3" topLeftCell="J25" activePane="bottomRight" state="frozen"/>
      <selection activeCell="A7" sqref="A7"/>
      <selection pane="topRight" activeCell="J7" sqref="J7"/>
      <selection pane="bottomLeft" activeCell="A11" sqref="A11"/>
      <selection pane="bottomRight" activeCell="K67" sqref="K67"/>
    </sheetView>
  </sheetViews>
  <sheetFormatPr defaultColWidth="8.85546875" defaultRowHeight="15"/>
  <cols>
    <col min="1" max="1" width="30.140625" style="26" hidden="1" customWidth="1"/>
    <col min="2" max="2" width="25.42578125" style="26" hidden="1" customWidth="1"/>
    <col min="3" max="3" width="19.28515625" style="26" hidden="1" customWidth="1"/>
    <col min="4" max="4" width="9.140625" style="26" hidden="1" customWidth="1"/>
    <col min="5" max="5" width="8.85546875" style="23" collapsed="1"/>
    <col min="6" max="9" width="8.85546875" style="26"/>
    <col min="10" max="11" width="9.140625" style="26" customWidth="1"/>
    <col min="12" max="16384" width="8.85546875" style="26"/>
  </cols>
  <sheetData>
    <row r="1" spans="1:11" ht="15.75" hidden="1" customHeight="1" thickTop="1" thickBot="1">
      <c r="E1" s="63" t="s">
        <v>13</v>
      </c>
      <c r="F1" s="1"/>
      <c r="G1" s="1"/>
      <c r="H1" s="2"/>
      <c r="I1" s="1"/>
      <c r="J1" s="59"/>
      <c r="K1" s="59"/>
    </row>
    <row r="2" spans="1:11" ht="15.75" hidden="1" customHeight="1">
      <c r="E2" s="21" t="s">
        <v>14</v>
      </c>
      <c r="F2" s="1"/>
      <c r="G2" s="1"/>
      <c r="H2" s="1"/>
      <c r="I2" s="1"/>
      <c r="J2" s="59"/>
      <c r="K2" s="59"/>
    </row>
    <row r="3" spans="1:11" ht="15.75" hidden="1" customHeight="1">
      <c r="E3" s="90" t="s">
        <v>15</v>
      </c>
      <c r="F3" s="90"/>
      <c r="G3" s="90"/>
      <c r="H3" s="90"/>
      <c r="I3" s="1"/>
      <c r="J3" s="59"/>
      <c r="K3" s="59"/>
    </row>
    <row r="4" spans="1:11" ht="15.75" hidden="1" customHeight="1">
      <c r="E4" s="62"/>
      <c r="F4" s="61"/>
      <c r="G4" s="61"/>
      <c r="H4" s="61"/>
      <c r="I4" s="1"/>
      <c r="J4" s="59"/>
      <c r="K4" s="59"/>
    </row>
    <row r="5" spans="1:11" ht="15.75" hidden="1" customHeight="1">
      <c r="E5" s="60" t="s">
        <v>12</v>
      </c>
      <c r="F5" s="1"/>
      <c r="G5" s="1"/>
      <c r="H5" s="1"/>
      <c r="I5" s="1"/>
      <c r="J5" s="59"/>
      <c r="K5" s="59"/>
    </row>
    <row r="6" spans="1:11" ht="15" hidden="1" customHeight="1">
      <c r="E6" s="22"/>
      <c r="F6" s="3"/>
      <c r="G6" s="3"/>
      <c r="H6" s="3"/>
      <c r="I6" s="3"/>
      <c r="J6" s="59"/>
      <c r="K6" s="59"/>
    </row>
    <row r="7" spans="1:11" ht="15.6" customHeight="1">
      <c r="E7" s="91" t="s">
        <v>38</v>
      </c>
      <c r="F7" s="91"/>
      <c r="G7" s="91"/>
      <c r="H7" s="91"/>
      <c r="I7" s="92" t="s">
        <v>4</v>
      </c>
      <c r="J7" s="64"/>
      <c r="K7" s="64"/>
    </row>
    <row r="8" spans="1:11" ht="15.6" customHeight="1">
      <c r="E8" s="91"/>
      <c r="F8" s="91"/>
      <c r="G8" s="91"/>
      <c r="H8" s="91"/>
      <c r="I8" s="92"/>
      <c r="J8" s="16"/>
      <c r="K8" s="25"/>
    </row>
    <row r="9" spans="1:11" ht="15.75" customHeight="1">
      <c r="A9" s="26" t="s">
        <v>63</v>
      </c>
      <c r="E9" s="93" t="e">
        <f>#REF!</f>
        <v>#REF!</v>
      </c>
      <c r="F9" s="93"/>
      <c r="G9" s="93"/>
      <c r="H9" s="93"/>
      <c r="I9" s="92"/>
      <c r="J9" s="16"/>
      <c r="K9" s="25" t="s">
        <v>16</v>
      </c>
    </row>
    <row r="10" spans="1:11" s="20" customFormat="1" ht="15.75">
      <c r="A10" s="55" t="s">
        <v>49</v>
      </c>
      <c r="B10" s="55"/>
      <c r="C10" s="54"/>
      <c r="D10" s="19"/>
      <c r="E10" s="19" t="s">
        <v>46</v>
      </c>
      <c r="F10" s="56"/>
      <c r="G10" s="58"/>
      <c r="H10" s="58"/>
      <c r="I10" s="57"/>
      <c r="J10" s="57"/>
      <c r="K10" s="57"/>
    </row>
    <row r="11" spans="1:11" s="20" customFormat="1" ht="16.5" thickBot="1">
      <c r="A11" s="55" t="s">
        <v>49</v>
      </c>
      <c r="B11" s="55"/>
      <c r="C11" s="54"/>
      <c r="D11" s="6"/>
      <c r="E11" s="27" t="s">
        <v>45</v>
      </c>
      <c r="F11" s="27"/>
      <c r="G11" s="27"/>
      <c r="H11" s="27"/>
      <c r="I11" s="27"/>
      <c r="J11" s="27"/>
      <c r="K11" s="27"/>
    </row>
    <row r="12" spans="1:11" ht="15.75" customHeight="1" thickTop="1" thickBot="1">
      <c r="A12" s="53"/>
      <c r="E12" s="94" t="s">
        <v>17</v>
      </c>
      <c r="F12" s="95" t="s">
        <v>18</v>
      </c>
      <c r="G12" s="95"/>
      <c r="H12" s="95"/>
      <c r="I12" s="17" t="s">
        <v>5</v>
      </c>
      <c r="J12" s="28"/>
      <c r="K12" s="29" t="str">
        <f t="shared" ref="K12:K33" si="0">IFERROR(AVERAGE(J12:J12),"")</f>
        <v/>
      </c>
    </row>
    <row r="13" spans="1:11" ht="16.5" customHeight="1" thickTop="1" thickBot="1">
      <c r="A13" s="53"/>
      <c r="E13" s="94"/>
      <c r="F13" s="95"/>
      <c r="G13" s="95"/>
      <c r="H13" s="95"/>
      <c r="I13" s="18" t="s">
        <v>6</v>
      </c>
      <c r="J13" s="30"/>
      <c r="K13" s="31" t="str">
        <f t="shared" si="0"/>
        <v/>
      </c>
    </row>
    <row r="14" spans="1:11" ht="16.5" customHeight="1" thickTop="1" thickBot="1">
      <c r="A14" s="53"/>
      <c r="E14" s="94"/>
      <c r="F14" s="96" t="s">
        <v>19</v>
      </c>
      <c r="G14" s="96"/>
      <c r="H14" s="96"/>
      <c r="I14" s="32" t="s">
        <v>5</v>
      </c>
      <c r="J14" s="32"/>
      <c r="K14" s="29" t="str">
        <f t="shared" si="0"/>
        <v/>
      </c>
    </row>
    <row r="15" spans="1:11" ht="16.5" customHeight="1" thickTop="1" thickBot="1">
      <c r="A15" s="53"/>
      <c r="E15" s="94"/>
      <c r="F15" s="96"/>
      <c r="G15" s="96"/>
      <c r="H15" s="96"/>
      <c r="I15" s="33" t="s">
        <v>6</v>
      </c>
      <c r="J15" s="33"/>
      <c r="K15" s="31" t="str">
        <f t="shared" si="0"/>
        <v/>
      </c>
    </row>
    <row r="16" spans="1:11" ht="16.5" customHeight="1" thickTop="1" thickBot="1">
      <c r="A16" s="53"/>
      <c r="E16" s="94"/>
      <c r="F16" s="95" t="s">
        <v>41</v>
      </c>
      <c r="G16" s="95"/>
      <c r="H16" s="95"/>
      <c r="I16" s="17" t="s">
        <v>5</v>
      </c>
      <c r="J16" s="28"/>
      <c r="K16" s="29" t="str">
        <f t="shared" si="0"/>
        <v/>
      </c>
    </row>
    <row r="17" spans="1:11" ht="16.5" customHeight="1" thickTop="1" thickBot="1">
      <c r="A17" s="53"/>
      <c r="E17" s="94"/>
      <c r="F17" s="95"/>
      <c r="G17" s="95"/>
      <c r="H17" s="95"/>
      <c r="I17" s="18" t="s">
        <v>6</v>
      </c>
      <c r="J17" s="30"/>
      <c r="K17" s="31" t="str">
        <f t="shared" si="0"/>
        <v/>
      </c>
    </row>
    <row r="18" spans="1:11" ht="16.5" customHeight="1" thickTop="1" thickBot="1">
      <c r="A18" s="53"/>
      <c r="E18" s="94"/>
      <c r="F18" s="95" t="s">
        <v>20</v>
      </c>
      <c r="G18" s="95"/>
      <c r="H18" s="95"/>
      <c r="I18" s="17" t="s">
        <v>5</v>
      </c>
      <c r="J18" s="28"/>
      <c r="K18" s="29" t="str">
        <f t="shared" si="0"/>
        <v/>
      </c>
    </row>
    <row r="19" spans="1:11" ht="16.5" customHeight="1" thickTop="1" thickBot="1">
      <c r="A19" s="53"/>
      <c r="E19" s="94"/>
      <c r="F19" s="95"/>
      <c r="G19" s="95"/>
      <c r="H19" s="95"/>
      <c r="I19" s="18" t="s">
        <v>6</v>
      </c>
      <c r="J19" s="30"/>
      <c r="K19" s="31" t="str">
        <f t="shared" si="0"/>
        <v/>
      </c>
    </row>
    <row r="20" spans="1:11" ht="16.5" customHeight="1" thickTop="1" thickBot="1">
      <c r="A20" s="53"/>
      <c r="E20" s="94"/>
      <c r="F20" s="95" t="s">
        <v>21</v>
      </c>
      <c r="G20" s="95"/>
      <c r="H20" s="95"/>
      <c r="I20" s="17" t="s">
        <v>5</v>
      </c>
      <c r="J20" s="28"/>
      <c r="K20" s="29" t="str">
        <f t="shared" si="0"/>
        <v/>
      </c>
    </row>
    <row r="21" spans="1:11" ht="16.5" customHeight="1" thickTop="1" thickBot="1">
      <c r="A21" s="53"/>
      <c r="E21" s="94"/>
      <c r="F21" s="95"/>
      <c r="G21" s="95"/>
      <c r="H21" s="95"/>
      <c r="I21" s="18" t="s">
        <v>6</v>
      </c>
      <c r="J21" s="30"/>
      <c r="K21" s="31" t="str">
        <f t="shared" si="0"/>
        <v/>
      </c>
    </row>
    <row r="22" spans="1:11" ht="16.5" customHeight="1" thickTop="1" thickBot="1">
      <c r="A22" s="53"/>
      <c r="E22" s="94"/>
      <c r="F22" s="95" t="s">
        <v>22</v>
      </c>
      <c r="G22" s="95"/>
      <c r="H22" s="95"/>
      <c r="I22" s="17" t="s">
        <v>5</v>
      </c>
      <c r="J22" s="28"/>
      <c r="K22" s="29" t="str">
        <f t="shared" si="0"/>
        <v/>
      </c>
    </row>
    <row r="23" spans="1:11" ht="16.5" customHeight="1" thickTop="1" thickBot="1">
      <c r="A23" s="53"/>
      <c r="E23" s="94"/>
      <c r="F23" s="95"/>
      <c r="G23" s="95"/>
      <c r="H23" s="95"/>
      <c r="I23" s="18" t="s">
        <v>6</v>
      </c>
      <c r="J23" s="30"/>
      <c r="K23" s="31" t="str">
        <f t="shared" si="0"/>
        <v/>
      </c>
    </row>
    <row r="24" spans="1:11" ht="16.5" customHeight="1" thickTop="1" thickBot="1">
      <c r="A24" s="53"/>
      <c r="E24" s="94"/>
      <c r="F24" s="95" t="s">
        <v>23</v>
      </c>
      <c r="G24" s="95"/>
      <c r="H24" s="95"/>
      <c r="I24" s="17" t="s">
        <v>5</v>
      </c>
      <c r="J24" s="28"/>
      <c r="K24" s="29" t="str">
        <f t="shared" si="0"/>
        <v/>
      </c>
    </row>
    <row r="25" spans="1:11" ht="16.5" customHeight="1" thickTop="1" thickBot="1">
      <c r="A25" s="53"/>
      <c r="E25" s="94"/>
      <c r="F25" s="95"/>
      <c r="G25" s="95"/>
      <c r="H25" s="95"/>
      <c r="I25" s="18" t="s">
        <v>6</v>
      </c>
      <c r="J25" s="30"/>
      <c r="K25" s="31" t="str">
        <f t="shared" si="0"/>
        <v/>
      </c>
    </row>
    <row r="26" spans="1:11" ht="16.5" customHeight="1" thickTop="1" thickBot="1">
      <c r="A26" s="53"/>
      <c r="E26" s="94"/>
      <c r="F26" s="95" t="s">
        <v>24</v>
      </c>
      <c r="G26" s="95"/>
      <c r="H26" s="95"/>
      <c r="I26" s="17" t="s">
        <v>5</v>
      </c>
      <c r="J26" s="28"/>
      <c r="K26" s="29" t="str">
        <f t="shared" si="0"/>
        <v/>
      </c>
    </row>
    <row r="27" spans="1:11" ht="16.5" customHeight="1" thickTop="1" thickBot="1">
      <c r="A27" s="53"/>
      <c r="E27" s="94"/>
      <c r="F27" s="95"/>
      <c r="G27" s="95"/>
      <c r="H27" s="95"/>
      <c r="I27" s="18" t="s">
        <v>6</v>
      </c>
      <c r="J27" s="30"/>
      <c r="K27" s="31" t="str">
        <f t="shared" si="0"/>
        <v/>
      </c>
    </row>
    <row r="28" spans="1:11" ht="16.5" customHeight="1" thickTop="1" thickBot="1">
      <c r="A28" s="53" t="s">
        <v>34</v>
      </c>
      <c r="B28" s="26" t="s">
        <v>35</v>
      </c>
      <c r="C28" s="26" t="s">
        <v>36</v>
      </c>
      <c r="E28" s="94"/>
      <c r="F28" s="97" t="s">
        <v>40</v>
      </c>
      <c r="G28" s="98"/>
      <c r="H28" s="99"/>
      <c r="I28" s="17" t="s">
        <v>5</v>
      </c>
      <c r="J28" s="28"/>
      <c r="K28" s="29" t="str">
        <f t="shared" si="0"/>
        <v/>
      </c>
    </row>
    <row r="29" spans="1:11" ht="16.5" customHeight="1" thickTop="1" thickBot="1">
      <c r="A29" s="53" t="s">
        <v>34</v>
      </c>
      <c r="B29" s="26" t="s">
        <v>35</v>
      </c>
      <c r="C29" s="26" t="s">
        <v>36</v>
      </c>
      <c r="E29" s="94"/>
      <c r="F29" s="100"/>
      <c r="G29" s="101"/>
      <c r="H29" s="102"/>
      <c r="I29" s="18" t="s">
        <v>6</v>
      </c>
      <c r="J29" s="30"/>
      <c r="K29" s="31" t="str">
        <f t="shared" si="0"/>
        <v/>
      </c>
    </row>
    <row r="30" spans="1:11" ht="16.5" customHeight="1" thickTop="1" thickBot="1">
      <c r="A30" s="53"/>
      <c r="E30" s="94"/>
      <c r="F30" s="97" t="s">
        <v>25</v>
      </c>
      <c r="G30" s="98"/>
      <c r="H30" s="99"/>
      <c r="I30" s="17" t="s">
        <v>5</v>
      </c>
      <c r="J30" s="28"/>
      <c r="K30" s="29" t="str">
        <f t="shared" si="0"/>
        <v/>
      </c>
    </row>
    <row r="31" spans="1:11" ht="16.5" customHeight="1" thickTop="1" thickBot="1">
      <c r="A31" s="53"/>
      <c r="E31" s="94"/>
      <c r="F31" s="100"/>
      <c r="G31" s="101"/>
      <c r="H31" s="102"/>
      <c r="I31" s="18" t="s">
        <v>6</v>
      </c>
      <c r="J31" s="30"/>
      <c r="K31" s="31" t="str">
        <f t="shared" si="0"/>
        <v/>
      </c>
    </row>
    <row r="32" spans="1:11" ht="16.5" customHeight="1" thickTop="1" thickBot="1">
      <c r="A32" s="53"/>
      <c r="E32" s="94"/>
      <c r="F32" s="96" t="s">
        <v>26</v>
      </c>
      <c r="G32" s="96"/>
      <c r="H32" s="96"/>
      <c r="I32" s="32" t="s">
        <v>5</v>
      </c>
      <c r="J32" s="32"/>
      <c r="K32" s="29" t="str">
        <f t="shared" si="0"/>
        <v/>
      </c>
    </row>
    <row r="33" spans="1:11" ht="16.5" customHeight="1" thickTop="1" thickBot="1">
      <c r="A33" s="53"/>
      <c r="E33" s="94"/>
      <c r="F33" s="96"/>
      <c r="G33" s="96"/>
      <c r="H33" s="96"/>
      <c r="I33" s="33" t="s">
        <v>6</v>
      </c>
      <c r="J33" s="33"/>
      <c r="K33" s="31" t="str">
        <f t="shared" si="0"/>
        <v/>
      </c>
    </row>
    <row r="34" spans="1:11" ht="16.5" customHeight="1" thickTop="1" thickBot="1">
      <c r="A34" s="53"/>
      <c r="E34" s="94"/>
      <c r="F34" s="103" t="s">
        <v>39</v>
      </c>
      <c r="G34" s="103"/>
      <c r="H34" s="103"/>
      <c r="I34" s="52" t="s">
        <v>5</v>
      </c>
      <c r="J34" s="35">
        <f>SUM(J32,J30,J28,J26,J24,J22,J20,J18,J16,J14,J12)</f>
        <v>0</v>
      </c>
      <c r="K34" s="29">
        <f>SUM(K32,K30,K28,K26,K24,K22,K20,K18,K16,K14,K12)</f>
        <v>0</v>
      </c>
    </row>
    <row r="35" spans="1:11" ht="16.5" customHeight="1" thickTop="1" thickBot="1">
      <c r="A35" s="53"/>
      <c r="E35" s="94"/>
      <c r="F35" s="103"/>
      <c r="G35" s="103"/>
      <c r="H35" s="103"/>
      <c r="I35" s="34" t="s">
        <v>6</v>
      </c>
      <c r="J35" s="34">
        <f>SUM(J33,J31,J29,J27,J25,J23,J21,J19,J17,J15,J13)</f>
        <v>0</v>
      </c>
      <c r="K35" s="31">
        <f>SUM(K33,K31,K29,K27,K25,K23,K21,K19,K17,K15,K13)</f>
        <v>0</v>
      </c>
    </row>
    <row r="36" spans="1:11" ht="16.5" customHeight="1" thickTop="1" thickBot="1">
      <c r="A36" s="53"/>
      <c r="E36" s="94" t="s">
        <v>28</v>
      </c>
      <c r="F36" s="95" t="s">
        <v>33</v>
      </c>
      <c r="G36" s="95"/>
      <c r="H36" s="95"/>
      <c r="I36" s="17" t="s">
        <v>5</v>
      </c>
      <c r="J36" s="28"/>
      <c r="K36" s="29" t="str">
        <f t="shared" ref="K36:K51" si="1">IFERROR(AVERAGE(J36:J36),"")</f>
        <v/>
      </c>
    </row>
    <row r="37" spans="1:11" ht="16.5" customHeight="1" thickTop="1" thickBot="1">
      <c r="A37" s="53"/>
      <c r="E37" s="94"/>
      <c r="F37" s="95"/>
      <c r="G37" s="95"/>
      <c r="H37" s="95"/>
      <c r="I37" s="18" t="s">
        <v>6</v>
      </c>
      <c r="J37" s="30"/>
      <c r="K37" s="31" t="str">
        <f t="shared" si="1"/>
        <v/>
      </c>
    </row>
    <row r="38" spans="1:11" ht="16.5" customHeight="1" thickTop="1" thickBot="1">
      <c r="A38" s="53"/>
      <c r="E38" s="94"/>
      <c r="F38" s="95" t="s">
        <v>29</v>
      </c>
      <c r="G38" s="95"/>
      <c r="H38" s="95"/>
      <c r="I38" s="17" t="s">
        <v>5</v>
      </c>
      <c r="J38" s="28"/>
      <c r="K38" s="29" t="str">
        <f t="shared" si="1"/>
        <v/>
      </c>
    </row>
    <row r="39" spans="1:11" ht="16.5" customHeight="1" thickTop="1" thickBot="1">
      <c r="A39" s="53"/>
      <c r="E39" s="94"/>
      <c r="F39" s="95"/>
      <c r="G39" s="95"/>
      <c r="H39" s="95"/>
      <c r="I39" s="18" t="s">
        <v>6</v>
      </c>
      <c r="J39" s="30"/>
      <c r="K39" s="31" t="str">
        <f t="shared" si="1"/>
        <v/>
      </c>
    </row>
    <row r="40" spans="1:11" ht="16.5" customHeight="1" thickTop="1" thickBot="1">
      <c r="A40" s="53"/>
      <c r="E40" s="94"/>
      <c r="F40" s="95" t="s">
        <v>42</v>
      </c>
      <c r="G40" s="95"/>
      <c r="H40" s="95"/>
      <c r="I40" s="17" t="s">
        <v>5</v>
      </c>
      <c r="J40" s="28"/>
      <c r="K40" s="29" t="str">
        <f t="shared" si="1"/>
        <v/>
      </c>
    </row>
    <row r="41" spans="1:11" ht="16.5" customHeight="1" thickTop="1" thickBot="1">
      <c r="A41" s="53"/>
      <c r="E41" s="94"/>
      <c r="F41" s="95"/>
      <c r="G41" s="95"/>
      <c r="H41" s="95"/>
      <c r="I41" s="18" t="s">
        <v>6</v>
      </c>
      <c r="J41" s="30"/>
      <c r="K41" s="31" t="str">
        <f t="shared" si="1"/>
        <v/>
      </c>
    </row>
    <row r="42" spans="1:11" ht="16.5" customHeight="1" thickTop="1" thickBot="1">
      <c r="A42" s="53"/>
      <c r="E42" s="94"/>
      <c r="F42" s="95" t="s">
        <v>43</v>
      </c>
      <c r="G42" s="95"/>
      <c r="H42" s="95"/>
      <c r="I42" s="17" t="s">
        <v>5</v>
      </c>
      <c r="J42" s="28"/>
      <c r="K42" s="29" t="str">
        <f t="shared" si="1"/>
        <v/>
      </c>
    </row>
    <row r="43" spans="1:11" ht="16.5" customHeight="1" thickTop="1" thickBot="1">
      <c r="A43" s="53"/>
      <c r="E43" s="94"/>
      <c r="F43" s="95"/>
      <c r="G43" s="95"/>
      <c r="H43" s="95"/>
      <c r="I43" s="18" t="s">
        <v>6</v>
      </c>
      <c r="J43" s="30"/>
      <c r="K43" s="31" t="str">
        <f t="shared" si="1"/>
        <v/>
      </c>
    </row>
    <row r="44" spans="1:11" ht="16.5" customHeight="1" thickTop="1" thickBot="1">
      <c r="A44" s="53"/>
      <c r="E44" s="94"/>
      <c r="F44" s="95" t="s">
        <v>30</v>
      </c>
      <c r="G44" s="95"/>
      <c r="H44" s="95"/>
      <c r="I44" s="17" t="s">
        <v>5</v>
      </c>
      <c r="J44" s="28"/>
      <c r="K44" s="29" t="str">
        <f t="shared" si="1"/>
        <v/>
      </c>
    </row>
    <row r="45" spans="1:11" ht="16.5" customHeight="1" thickTop="1" thickBot="1">
      <c r="A45" s="53"/>
      <c r="E45" s="94"/>
      <c r="F45" s="95"/>
      <c r="G45" s="95"/>
      <c r="H45" s="95"/>
      <c r="I45" s="18" t="s">
        <v>6</v>
      </c>
      <c r="J45" s="30"/>
      <c r="K45" s="31" t="str">
        <f t="shared" si="1"/>
        <v/>
      </c>
    </row>
    <row r="46" spans="1:11" ht="16.5" customHeight="1" thickTop="1" thickBot="1">
      <c r="A46" s="53"/>
      <c r="E46" s="94"/>
      <c r="F46" s="95" t="s">
        <v>31</v>
      </c>
      <c r="G46" s="95"/>
      <c r="H46" s="95"/>
      <c r="I46" s="17" t="s">
        <v>5</v>
      </c>
      <c r="J46" s="28"/>
      <c r="K46" s="29" t="str">
        <f t="shared" si="1"/>
        <v/>
      </c>
    </row>
    <row r="47" spans="1:11" ht="16.5" customHeight="1" thickTop="1" thickBot="1">
      <c r="A47" s="53"/>
      <c r="E47" s="94"/>
      <c r="F47" s="95"/>
      <c r="G47" s="95"/>
      <c r="H47" s="95"/>
      <c r="I47" s="18" t="s">
        <v>6</v>
      </c>
      <c r="J47" s="30"/>
      <c r="K47" s="31" t="str">
        <f t="shared" si="1"/>
        <v/>
      </c>
    </row>
    <row r="48" spans="1:11" ht="16.5" customHeight="1" thickTop="1" thickBot="1">
      <c r="A48" s="53"/>
      <c r="E48" s="94"/>
      <c r="F48" s="95" t="s">
        <v>44</v>
      </c>
      <c r="G48" s="95"/>
      <c r="H48" s="95"/>
      <c r="I48" s="17" t="s">
        <v>5</v>
      </c>
      <c r="J48" s="28"/>
      <c r="K48" s="29" t="str">
        <f t="shared" si="1"/>
        <v/>
      </c>
    </row>
    <row r="49" spans="1:11" ht="16.5" customHeight="1" thickTop="1" thickBot="1">
      <c r="A49" s="53"/>
      <c r="E49" s="94"/>
      <c r="F49" s="95"/>
      <c r="G49" s="95"/>
      <c r="H49" s="95"/>
      <c r="I49" s="18" t="s">
        <v>6</v>
      </c>
      <c r="J49" s="30"/>
      <c r="K49" s="31" t="str">
        <f t="shared" si="1"/>
        <v/>
      </c>
    </row>
    <row r="50" spans="1:11" ht="16.5" customHeight="1" thickTop="1" thickBot="1">
      <c r="A50" s="53"/>
      <c r="E50" s="94"/>
      <c r="F50" s="95" t="s">
        <v>32</v>
      </c>
      <c r="G50" s="95"/>
      <c r="H50" s="95"/>
      <c r="I50" s="17" t="s">
        <v>5</v>
      </c>
      <c r="J50" s="28"/>
      <c r="K50" s="29" t="str">
        <f t="shared" si="1"/>
        <v/>
      </c>
    </row>
    <row r="51" spans="1:11" ht="16.5" customHeight="1" thickTop="1" thickBot="1">
      <c r="A51" s="53"/>
      <c r="E51" s="94"/>
      <c r="F51" s="95"/>
      <c r="G51" s="95"/>
      <c r="H51" s="95"/>
      <c r="I51" s="18" t="s">
        <v>6</v>
      </c>
      <c r="J51" s="30"/>
      <c r="K51" s="31" t="str">
        <f t="shared" si="1"/>
        <v/>
      </c>
    </row>
    <row r="52" spans="1:11" ht="16.5" customHeight="1" thickTop="1" thickBot="1">
      <c r="A52" s="53"/>
      <c r="E52" s="94"/>
      <c r="F52" s="96" t="s">
        <v>27</v>
      </c>
      <c r="G52" s="96"/>
      <c r="H52" s="96"/>
      <c r="I52" s="32" t="s">
        <v>5</v>
      </c>
      <c r="J52" s="32">
        <f>J36+J38+J40+J42+J44+J46+J48+J50</f>
        <v>0</v>
      </c>
      <c r="K52" s="29">
        <f>SUM(K50,K48,K46,K44,K42,K40,K38,K36)</f>
        <v>0</v>
      </c>
    </row>
    <row r="53" spans="1:11" ht="16.5" customHeight="1" thickTop="1" thickBot="1">
      <c r="A53" s="53"/>
      <c r="E53" s="94"/>
      <c r="F53" s="96"/>
      <c r="G53" s="96"/>
      <c r="H53" s="96"/>
      <c r="I53" s="33" t="s">
        <v>6</v>
      </c>
      <c r="J53" s="33">
        <f>J37+J39+J41+J43+J45+J47+J49+J51</f>
        <v>0</v>
      </c>
      <c r="K53" s="31">
        <f>SUM(K51,K49,K47,K45,K43,K41,K39,K37)</f>
        <v>0</v>
      </c>
    </row>
    <row r="54" spans="1:11" s="20" customFormat="1" ht="15.75" customHeight="1" thickTop="1">
      <c r="A54" s="55"/>
      <c r="B54" s="55"/>
      <c r="C54" s="54"/>
      <c r="D54" s="19"/>
      <c r="E54" s="19" t="s">
        <v>62</v>
      </c>
      <c r="F54" s="56"/>
      <c r="G54" s="58"/>
      <c r="H54" s="58"/>
      <c r="I54" s="57"/>
      <c r="J54" s="57"/>
      <c r="K54" s="57"/>
    </row>
    <row r="55" spans="1:11" s="20" customFormat="1" ht="18" customHeight="1" thickBot="1">
      <c r="A55" s="55"/>
      <c r="B55" s="55"/>
      <c r="C55" s="54"/>
      <c r="D55" s="6"/>
      <c r="E55" s="27" t="s">
        <v>61</v>
      </c>
      <c r="F55" s="27"/>
      <c r="G55" s="27"/>
      <c r="H55" s="27"/>
      <c r="I55" s="27"/>
      <c r="J55" s="27"/>
      <c r="K55" s="27"/>
    </row>
    <row r="56" spans="1:11" ht="15.75" customHeight="1" thickTop="1" thickBot="1">
      <c r="A56" s="53"/>
      <c r="E56" s="94" t="s">
        <v>17</v>
      </c>
      <c r="F56" s="95" t="s">
        <v>18</v>
      </c>
      <c r="G56" s="95"/>
      <c r="H56" s="95"/>
      <c r="I56" s="17" t="s">
        <v>5</v>
      </c>
      <c r="J56" s="28"/>
      <c r="K56" s="29" t="str">
        <f t="shared" ref="K56:K63" si="2">IFERROR(AVERAGE(J56:J56),"")</f>
        <v/>
      </c>
    </row>
    <row r="57" spans="1:11" ht="16.5" customHeight="1" thickTop="1" thickBot="1">
      <c r="A57" s="53"/>
      <c r="E57" s="94"/>
      <c r="F57" s="95"/>
      <c r="G57" s="95"/>
      <c r="H57" s="95"/>
      <c r="I57" s="18" t="s">
        <v>6</v>
      </c>
      <c r="J57" s="30"/>
      <c r="K57" s="31" t="str">
        <f t="shared" si="2"/>
        <v/>
      </c>
    </row>
    <row r="58" spans="1:11" ht="16.5" customHeight="1" thickTop="1" thickBot="1">
      <c r="A58" s="53"/>
      <c r="E58" s="94"/>
      <c r="F58" s="96" t="s">
        <v>19</v>
      </c>
      <c r="G58" s="96"/>
      <c r="H58" s="96"/>
      <c r="I58" s="32" t="s">
        <v>5</v>
      </c>
      <c r="J58" s="32"/>
      <c r="K58" s="29" t="str">
        <f t="shared" si="2"/>
        <v/>
      </c>
    </row>
    <row r="59" spans="1:11" ht="16.5" customHeight="1" thickTop="1" thickBot="1">
      <c r="A59" s="53"/>
      <c r="E59" s="94"/>
      <c r="F59" s="96"/>
      <c r="G59" s="96"/>
      <c r="H59" s="96"/>
      <c r="I59" s="33" t="s">
        <v>6</v>
      </c>
      <c r="J59" s="33"/>
      <c r="K59" s="31" t="str">
        <f t="shared" si="2"/>
        <v/>
      </c>
    </row>
    <row r="60" spans="1:11" ht="16.5" customHeight="1" thickTop="1" thickBot="1">
      <c r="A60" s="53"/>
      <c r="E60" s="94"/>
      <c r="F60" s="96" t="s">
        <v>26</v>
      </c>
      <c r="G60" s="96"/>
      <c r="H60" s="96"/>
      <c r="I60" s="32" t="s">
        <v>5</v>
      </c>
      <c r="J60" s="32"/>
      <c r="K60" s="29" t="str">
        <f t="shared" si="2"/>
        <v/>
      </c>
    </row>
    <row r="61" spans="1:11" ht="16.5" customHeight="1" thickTop="1" thickBot="1">
      <c r="A61" s="53"/>
      <c r="E61" s="94"/>
      <c r="F61" s="96"/>
      <c r="G61" s="96"/>
      <c r="H61" s="96"/>
      <c r="I61" s="33" t="s">
        <v>6</v>
      </c>
      <c r="J61" s="33"/>
      <c r="K61" s="31" t="str">
        <f t="shared" si="2"/>
        <v/>
      </c>
    </row>
    <row r="62" spans="1:11" ht="16.5" customHeight="1" thickTop="1" thickBot="1">
      <c r="A62" s="53"/>
      <c r="E62" s="94"/>
      <c r="F62" s="103" t="s">
        <v>39</v>
      </c>
      <c r="G62" s="103"/>
      <c r="H62" s="103"/>
      <c r="I62" s="52" t="s">
        <v>5</v>
      </c>
      <c r="J62" s="52">
        <f>J56+J58+J60</f>
        <v>0</v>
      </c>
      <c r="K62" s="29">
        <f t="shared" si="2"/>
        <v>0</v>
      </c>
    </row>
    <row r="63" spans="1:11" ht="16.5" customHeight="1" thickTop="1" thickBot="1">
      <c r="A63" s="53"/>
      <c r="E63" s="94"/>
      <c r="F63" s="103"/>
      <c r="G63" s="103"/>
      <c r="H63" s="103"/>
      <c r="I63" s="34" t="s">
        <v>6</v>
      </c>
      <c r="J63" s="34">
        <f>J57+J59+J61</f>
        <v>0</v>
      </c>
      <c r="K63" s="31">
        <f t="shared" si="2"/>
        <v>0</v>
      </c>
    </row>
    <row r="64" spans="1:11" ht="16.5" thickTop="1" thickBot="1"/>
    <row r="65" spans="5:11" ht="16.5" customHeight="1" thickTop="1" thickBot="1">
      <c r="E65" s="104" t="s">
        <v>60</v>
      </c>
      <c r="F65" s="105"/>
      <c r="G65" s="105"/>
      <c r="H65" s="106"/>
      <c r="I65" s="52" t="s">
        <v>5</v>
      </c>
      <c r="J65" s="35">
        <f>SUM(J34,J52,J62)</f>
        <v>0</v>
      </c>
      <c r="K65" s="29">
        <f>SUM(K34,K52,K62)</f>
        <v>0</v>
      </c>
    </row>
    <row r="66" spans="5:11" ht="17.25" thickTop="1" thickBot="1">
      <c r="E66" s="107"/>
      <c r="F66" s="108"/>
      <c r="G66" s="108"/>
      <c r="H66" s="109"/>
      <c r="I66" s="34" t="s">
        <v>6</v>
      </c>
      <c r="J66" s="34">
        <f>SUM(J35,J53,J63)</f>
        <v>0</v>
      </c>
      <c r="K66" s="31">
        <f>SUM(K35,K53,K63)</f>
        <v>0</v>
      </c>
    </row>
    <row r="67" spans="5:11" ht="15.75" thickTop="1"/>
  </sheetData>
  <autoFilter ref="E7:K63" xr:uid="{1C0473C5-541B-48DE-92A3-94C4FD833CF6}">
    <filterColumn colId="0" showButton="0"/>
    <filterColumn colId="1" showButton="0"/>
    <filterColumn colId="2" showButton="0"/>
    <filterColumn colId="5" showButton="0"/>
    <filterColumn colId="6" showButton="0"/>
  </autoFilter>
  <mergeCells count="33">
    <mergeCell ref="F44:H45"/>
    <mergeCell ref="F48:H49"/>
    <mergeCell ref="F50:H51"/>
    <mergeCell ref="F52:H53"/>
    <mergeCell ref="E3:H3"/>
    <mergeCell ref="E7:H8"/>
    <mergeCell ref="E9:H9"/>
    <mergeCell ref="E12:E35"/>
    <mergeCell ref="F12:H13"/>
    <mergeCell ref="F14:H15"/>
    <mergeCell ref="F16:H17"/>
    <mergeCell ref="F18:H19"/>
    <mergeCell ref="F20:H21"/>
    <mergeCell ref="F22:H23"/>
    <mergeCell ref="F32:H33"/>
    <mergeCell ref="F34:H35"/>
    <mergeCell ref="F28:H29"/>
    <mergeCell ref="E65:H66"/>
    <mergeCell ref="E36:E53"/>
    <mergeCell ref="F36:H37"/>
    <mergeCell ref="F38:H39"/>
    <mergeCell ref="I7:I9"/>
    <mergeCell ref="F24:H25"/>
    <mergeCell ref="F26:H27"/>
    <mergeCell ref="F30:H31"/>
    <mergeCell ref="E56:E63"/>
    <mergeCell ref="F56:H57"/>
    <mergeCell ref="F58:H59"/>
    <mergeCell ref="F60:H61"/>
    <mergeCell ref="F62:H63"/>
    <mergeCell ref="F46:H47"/>
    <mergeCell ref="F40:H41"/>
    <mergeCell ref="F42:H43"/>
  </mergeCells>
  <printOptions horizontalCentered="1"/>
  <pageMargins left="0.25" right="0.25" top="0.75" bottom="0.75" header="0.3" footer="0.3"/>
  <pageSetup paperSize="9" orientation="landscape" r:id="rId1"/>
  <headerFooter>
    <oddHeader>&amp;C&amp;24&amp;K002060Ресурсы за отчетную неделю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B888-A514-4598-BA81-EB902A7FDC83}">
  <sheetPr filterMode="1">
    <outlinePr summaryBelow="0" summaryRight="0"/>
    <pageSetUpPr fitToPage="1"/>
  </sheetPr>
  <dimension ref="A1:BE7"/>
  <sheetViews>
    <sheetView showGridLines="0" zoomScale="70" zoomScaleNormal="70" zoomScaleSheetLayoutView="55" workbookViewId="0">
      <pane xSplit="15" ySplit="3" topLeftCell="P4" activePane="bottomRight" state="frozen"/>
      <selection pane="topRight" activeCell="P1" sqref="P1"/>
      <selection pane="bottomLeft" activeCell="A11" sqref="A11"/>
      <selection pane="bottomRight" activeCell="A6" sqref="A6:BE7"/>
    </sheetView>
  </sheetViews>
  <sheetFormatPr defaultColWidth="8.85546875" defaultRowHeight="15" outlineLevelCol="1"/>
  <cols>
    <col min="1" max="1" width="15.42578125" style="26" customWidth="1"/>
    <col min="2" max="2" width="67.140625" style="26" bestFit="1" customWidth="1"/>
    <col min="3" max="3" width="19.140625" style="26" customWidth="1"/>
    <col min="4" max="4" width="10.42578125" style="26" bestFit="1" customWidth="1"/>
    <col min="5" max="5" width="9.140625" style="26" customWidth="1"/>
    <col min="6" max="6" width="11" style="26" customWidth="1"/>
    <col min="7" max="8" width="9.140625" style="26" customWidth="1"/>
    <col min="9" max="9" width="9.85546875" style="26" customWidth="1"/>
    <col min="10" max="10" width="10.42578125" style="26" customWidth="1"/>
    <col min="11" max="11" width="9.140625" style="26" customWidth="1"/>
    <col min="12" max="12" width="15.42578125" style="26" customWidth="1"/>
    <col min="13" max="14" width="11.7109375" style="26" customWidth="1"/>
    <col min="15" max="16" width="8.85546875" style="26" customWidth="1"/>
    <col min="17" max="17" width="14.85546875" style="26" customWidth="1"/>
    <col min="18" max="18" width="11.7109375" style="26" customWidth="1"/>
    <col min="19" max="19" width="9.140625" style="26" customWidth="1" outlineLevel="1"/>
    <col min="20" max="20" width="10.140625" style="26" bestFit="1" customWidth="1"/>
    <col min="21" max="16384" width="8.85546875" style="26"/>
  </cols>
  <sheetData>
    <row r="1" spans="1:57" ht="18" customHeight="1">
      <c r="A1" s="38">
        <v>45149</v>
      </c>
      <c r="B1" s="82" t="s">
        <v>0</v>
      </c>
      <c r="C1" s="83" t="s">
        <v>52</v>
      </c>
      <c r="D1" s="83" t="s">
        <v>1</v>
      </c>
      <c r="E1" s="83" t="s">
        <v>2</v>
      </c>
      <c r="F1" s="83" t="s">
        <v>3</v>
      </c>
      <c r="G1" s="83"/>
      <c r="H1" s="83"/>
      <c r="I1" s="83"/>
      <c r="J1" s="83" t="s">
        <v>53</v>
      </c>
      <c r="K1" s="83"/>
      <c r="L1" s="83"/>
      <c r="M1" s="83" t="s">
        <v>54</v>
      </c>
      <c r="N1" s="83"/>
      <c r="O1" s="83"/>
      <c r="P1" s="83" t="s">
        <v>4</v>
      </c>
      <c r="Q1" s="83" t="s">
        <v>55</v>
      </c>
      <c r="R1" s="50"/>
      <c r="S1" s="37"/>
    </row>
    <row r="2" spans="1:57" ht="46.5" customHeight="1">
      <c r="A2" s="51" t="s">
        <v>56</v>
      </c>
      <c r="B2" s="82"/>
      <c r="C2" s="83"/>
      <c r="D2" s="83"/>
      <c r="E2" s="83"/>
      <c r="F2" s="51" t="s">
        <v>5</v>
      </c>
      <c r="G2" s="51" t="s">
        <v>6</v>
      </c>
      <c r="H2" s="51" t="s">
        <v>7</v>
      </c>
      <c r="I2" s="51" t="s">
        <v>9</v>
      </c>
      <c r="J2" s="51" t="s">
        <v>57</v>
      </c>
      <c r="K2" s="51" t="s">
        <v>58</v>
      </c>
      <c r="L2" s="51" t="s">
        <v>8</v>
      </c>
      <c r="M2" s="51" t="s">
        <v>10</v>
      </c>
      <c r="N2" s="51" t="s">
        <v>11</v>
      </c>
      <c r="O2" s="51" t="s">
        <v>59</v>
      </c>
      <c r="P2" s="83"/>
      <c r="Q2" s="83"/>
      <c r="R2" s="24" t="s">
        <v>50</v>
      </c>
      <c r="S2" s="5">
        <v>44805</v>
      </c>
    </row>
    <row r="3" spans="1:57" ht="18">
      <c r="A3" s="39"/>
      <c r="B3" s="40" t="s">
        <v>49</v>
      </c>
      <c r="C3" s="41"/>
      <c r="D3" s="42"/>
      <c r="E3" s="41"/>
      <c r="F3" s="42"/>
      <c r="G3" s="42"/>
      <c r="H3" s="42"/>
      <c r="I3" s="42"/>
      <c r="J3" s="43"/>
      <c r="K3" s="43"/>
      <c r="L3" s="41"/>
      <c r="M3" s="41"/>
      <c r="N3" s="41"/>
      <c r="O3" s="41"/>
      <c r="P3" s="41"/>
      <c r="Q3" s="41"/>
      <c r="R3" s="4">
        <v>18</v>
      </c>
      <c r="S3" s="4">
        <v>19</v>
      </c>
    </row>
    <row r="4" spans="1:57" s="7" customFormat="1" ht="72">
      <c r="A4" s="44"/>
      <c r="B4" s="45" t="s">
        <v>48</v>
      </c>
      <c r="C4" s="46"/>
      <c r="D4" s="47"/>
      <c r="E4" s="46"/>
      <c r="F4" s="47"/>
      <c r="G4" s="47"/>
      <c r="H4" s="47"/>
      <c r="I4" s="47"/>
      <c r="J4" s="48">
        <f>AVERAGE(J6:J31)</f>
        <v>0</v>
      </c>
      <c r="K4" s="49">
        <f>AVERAGE(K6:K31)</f>
        <v>0</v>
      </c>
      <c r="L4" s="46"/>
      <c r="M4" s="46"/>
      <c r="N4" s="46"/>
      <c r="O4" s="46"/>
      <c r="P4" s="46"/>
      <c r="Q4" s="46"/>
      <c r="R4" s="8"/>
      <c r="S4" s="8"/>
    </row>
    <row r="5" spans="1:57" s="7" customFormat="1" ht="15.75">
      <c r="A5" s="9" t="s">
        <v>47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57" ht="16.5" customHeight="1">
      <c r="A6" s="66"/>
      <c r="B6" s="68"/>
      <c r="C6" s="70" t="s">
        <v>37</v>
      </c>
      <c r="D6" s="72">
        <v>0</v>
      </c>
      <c r="E6" s="72" t="s">
        <v>51</v>
      </c>
      <c r="F6" s="74">
        <f>IF((SUMIFS(6:6,$2:$2,"&gt;="&amp;DATEVALUE("01.01.2021"),$2:$2,"&lt;="&amp;$A$1) + $Q6)&gt;D6,D6,SUMIFS(6:6,$2:$2,"&gt;="&amp;DATEVALUE("01.01.2021"),$2:$2,"&lt;="&amp;$A$1) + $Q6)</f>
        <v>0</v>
      </c>
      <c r="G6" s="76">
        <f>IF(SUMIFS(7:7,$2:$2,"&gt;="&amp;DATEVALUE("01.01.2021"),$2:$2,"&lt;="&amp;$A$1) + $Q7&gt;D6,D6,SUMIFS(7:7,$2:$2,"&gt;="&amp;DATEVALUE("01.01.2021"),$2:$2,"&lt;="&amp;$A$1) + $Q7)</f>
        <v>0</v>
      </c>
      <c r="H6" s="78">
        <f t="shared" ref="H6" si="0">G6-F6</f>
        <v>0</v>
      </c>
      <c r="I6" s="80">
        <f t="shared" ref="I6" si="1">D6-G6</f>
        <v>0</v>
      </c>
      <c r="J6" s="84">
        <f t="shared" ref="J6" si="2">IFERROR(G6/D6,0)</f>
        <v>0</v>
      </c>
      <c r="K6" s="84">
        <f t="shared" ref="K6" si="3">IFERROR(G6/F6,0)</f>
        <v>0</v>
      </c>
      <c r="L6" s="86">
        <f>IFERROR(VALUE(K6),"-")</f>
        <v>0</v>
      </c>
      <c r="M6" s="88">
        <v>44778</v>
      </c>
      <c r="N6" s="88">
        <v>44778</v>
      </c>
      <c r="O6" s="66">
        <f>IF(OR(M6="",N6=""),"-",N6-M6+1)</f>
        <v>1</v>
      </c>
      <c r="P6" s="11" t="s">
        <v>5</v>
      </c>
      <c r="Q6" s="11"/>
      <c r="R6" s="12">
        <f>SUM(S6:W6)</f>
        <v>0</v>
      </c>
      <c r="S6" s="11"/>
      <c r="T6" s="11"/>
      <c r="U6" s="11"/>
      <c r="V6" s="11"/>
      <c r="W6" s="11"/>
      <c r="X6" s="12">
        <f>SUM(Y6:AE6)</f>
        <v>0</v>
      </c>
      <c r="Y6" s="11"/>
      <c r="Z6" s="11"/>
      <c r="AA6" s="11"/>
      <c r="AB6" s="11"/>
      <c r="AC6" s="11"/>
      <c r="AD6" s="11"/>
      <c r="AE6" s="11"/>
      <c r="AF6" s="12">
        <f>SUM(AG6:AM6)</f>
        <v>0</v>
      </c>
      <c r="AG6" s="11"/>
      <c r="AH6" s="11"/>
      <c r="AI6" s="11"/>
      <c r="AJ6" s="11"/>
      <c r="AK6" s="11"/>
      <c r="AL6" s="11"/>
      <c r="AM6" s="11"/>
      <c r="AN6" s="12">
        <f>SUM(AO6:AU6)</f>
        <v>0</v>
      </c>
      <c r="AO6" s="11"/>
      <c r="AP6" s="11"/>
      <c r="AQ6" s="11"/>
      <c r="AR6" s="11"/>
      <c r="AS6" s="11"/>
      <c r="AT6" s="11"/>
      <c r="AU6" s="11"/>
      <c r="AV6" s="12">
        <f>SUM(AW6:BC6)</f>
        <v>0</v>
      </c>
      <c r="AW6" s="11"/>
      <c r="AX6" s="11"/>
      <c r="AY6" s="11"/>
      <c r="AZ6" s="11"/>
      <c r="BA6" s="11"/>
      <c r="BB6" s="11"/>
      <c r="BC6" s="11"/>
      <c r="BD6" s="12">
        <f>SUM(BE6:BK6)</f>
        <v>0</v>
      </c>
      <c r="BE6" s="11"/>
    </row>
    <row r="7" spans="1:57" ht="15" customHeight="1">
      <c r="A7" s="67"/>
      <c r="B7" s="69"/>
      <c r="C7" s="71"/>
      <c r="D7" s="73"/>
      <c r="E7" s="73"/>
      <c r="F7" s="75"/>
      <c r="G7" s="77"/>
      <c r="H7" s="79"/>
      <c r="I7" s="81"/>
      <c r="J7" s="85" t="str">
        <f>IFERROR(#REF!/#REF!,"-")</f>
        <v>-</v>
      </c>
      <c r="K7" s="85"/>
      <c r="L7" s="87"/>
      <c r="M7" s="89"/>
      <c r="N7" s="89"/>
      <c r="O7" s="67"/>
      <c r="P7" s="13" t="s">
        <v>6</v>
      </c>
      <c r="Q7" s="14"/>
      <c r="R7" s="15">
        <f>SUM(S7:W7)</f>
        <v>0</v>
      </c>
      <c r="S7" s="13"/>
      <c r="T7" s="13"/>
      <c r="U7" s="13"/>
      <c r="V7" s="13"/>
      <c r="W7" s="13"/>
      <c r="X7" s="15">
        <f>SUM(Y7:AE7)</f>
        <v>0</v>
      </c>
      <c r="Y7" s="13"/>
      <c r="Z7" s="13"/>
      <c r="AA7" s="13"/>
      <c r="AB7" s="13"/>
      <c r="AC7" s="13"/>
      <c r="AD7" s="13"/>
      <c r="AE7" s="13"/>
      <c r="AF7" s="15">
        <f>SUM(AG7:AM7)</f>
        <v>0</v>
      </c>
      <c r="AG7" s="13"/>
      <c r="AH7" s="13"/>
      <c r="AI7" s="13"/>
      <c r="AJ7" s="13"/>
      <c r="AK7" s="13"/>
      <c r="AL7" s="13"/>
      <c r="AM7" s="13"/>
      <c r="AN7" s="15">
        <f>SUM(AO7:AU7)</f>
        <v>0</v>
      </c>
      <c r="AO7" s="13"/>
      <c r="AP7" s="13"/>
      <c r="AQ7" s="13"/>
      <c r="AR7" s="13"/>
      <c r="AS7" s="13"/>
      <c r="AT7" s="13"/>
      <c r="AU7" s="13"/>
      <c r="AV7" s="15">
        <f>SUM(AW7:BC7)</f>
        <v>0</v>
      </c>
      <c r="AW7" s="13"/>
      <c r="AX7" s="13"/>
      <c r="AY7" s="13"/>
      <c r="AZ7" s="13"/>
      <c r="BA7" s="13"/>
      <c r="BB7" s="13"/>
      <c r="BC7" s="13"/>
      <c r="BD7" s="15">
        <f>SUM(BE7:BK7)</f>
        <v>0</v>
      </c>
      <c r="BE7" s="13"/>
    </row>
  </sheetData>
  <autoFilter ref="A3:Q7" xr:uid="{00000000-0009-0000-0000-000000000000}">
    <filterColumn colId="14">
      <customFilters>
        <customFilter operator="notEqual" val=" "/>
      </customFilters>
    </filterColumn>
  </autoFilter>
  <mergeCells count="24">
    <mergeCell ref="M1:O1"/>
    <mergeCell ref="P1:P2"/>
    <mergeCell ref="Q1:Q2"/>
    <mergeCell ref="A6:A7"/>
    <mergeCell ref="B6:B7"/>
    <mergeCell ref="C6:C7"/>
    <mergeCell ref="D6:D7"/>
    <mergeCell ref="E6:E7"/>
    <mergeCell ref="F6:F7"/>
    <mergeCell ref="G6:G7"/>
    <mergeCell ref="B1:B2"/>
    <mergeCell ref="C1:C2"/>
    <mergeCell ref="D1:D2"/>
    <mergeCell ref="E1:E2"/>
    <mergeCell ref="F1:I1"/>
    <mergeCell ref="J1:L1"/>
    <mergeCell ref="N6:N7"/>
    <mergeCell ref="O6:O7"/>
    <mergeCell ref="H6:H7"/>
    <mergeCell ref="I6:I7"/>
    <mergeCell ref="J6:J7"/>
    <mergeCell ref="K6:K7"/>
    <mergeCell ref="L6:L7"/>
    <mergeCell ref="M6:M7"/>
  </mergeCells>
  <pageMargins left="0.19685039370078741" right="0.19685039370078741" top="0.19685039370078741" bottom="0.19685039370078741" header="0.19685039370078741" footer="0.19685039370078741"/>
  <pageSetup paperSize="8" scale="31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C28FAA5-434C-4BBA-9C12-87B57D377EA1}">
            <x14:iconSet iconSet="5Arrows" showValue="0" custom="1">
              <x14:cfvo type="percent">
                <xm:f>0</xm:f>
              </x14:cfvo>
              <x14:cfvo type="num">
                <xm:f>0.7</xm:f>
              </x14:cfvo>
              <x14:cfvo type="num">
                <xm:f>0.98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TrafficLights1" iconId="2"/>
              <x14:cfIcon iconSet="3TrafficLights1" iconId="2"/>
            </x14:iconSet>
          </x14:cfRule>
          <xm:sqref>L6:L7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6</vt:i4>
      </vt:variant>
    </vt:vector>
  </HeadingPairs>
  <TitlesOfParts>
    <vt:vector size="10" baseType="lpstr">
      <vt:lpstr>МСГ</vt:lpstr>
      <vt:lpstr>Людские, технические ресурсы</vt:lpstr>
      <vt:lpstr>Людские_тех_ресурсы_Шаблон</vt:lpstr>
      <vt:lpstr>МСГ_Шаблон</vt:lpstr>
      <vt:lpstr>МСГ!Заголовки_для_печати</vt:lpstr>
      <vt:lpstr>МСГ_Шаблон!Заголовки_для_печати</vt:lpstr>
      <vt:lpstr>'Людские, технические ресурсы'!Область_печати</vt:lpstr>
      <vt:lpstr>Людские_тех_ресурсы_Шаблон!Область_печати</vt:lpstr>
      <vt:lpstr>МСГ!Область_печати</vt:lpstr>
      <vt:lpstr>МСГ_Шаблон!Область_печати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Руслан Мамедов</dc:creator>
  <cp:lastModifiedBy>Admin</cp:lastModifiedBy>
  <cp:lastPrinted>2022-09-06T05:41:34Z</cp:lastPrinted>
  <dcterms:created xsi:type="dcterms:W3CDTF">2021-05-28T14:36:12Z</dcterms:created>
  <dcterms:modified xsi:type="dcterms:W3CDTF">2023-07-27T11:57:21Z</dcterms:modified>
</cp:coreProperties>
</file>