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828"/>
  <workbookPr/>
  <mc:AlternateContent xmlns:mc="http://schemas.openxmlformats.org/markup-compatibility/2006">
    <mc:Choice Requires="x15">
      <x15ac:absPath xmlns:x15ac="http://schemas.microsoft.com/office/spreadsheetml/2010/11/ac" url="C:\Software\Projects\crm\doc\template\Example\"/>
    </mc:Choice>
  </mc:AlternateContent>
  <bookViews>
    <workbookView xWindow="0" yWindow="0" windowWidth="22950" windowHeight="9930"/>
  </bookViews>
  <sheets>
    <sheet name="Sheet1" sheetId="1" r:id="rId1"/>
  </sheets>
  <definedNames>
    <definedName name="_xlnm._FilterDatabase" localSheetId="0" hidden="1">Sheet1!$A$2:$AO$7</definedName>
  </definedNames>
  <calcPr calcId="171027"/>
</workbook>
</file>

<file path=xl/calcChain.xml><?xml version="1.0" encoding="utf-8"?>
<calcChain xmlns="http://schemas.openxmlformats.org/spreadsheetml/2006/main">
  <c r="AL7" i="1" l="1"/>
  <c r="AC7" i="1"/>
  <c r="AE7" i="1" s="1"/>
  <c r="AF7" i="1" s="1"/>
  <c r="AB7" i="1"/>
  <c r="AL6" i="1"/>
  <c r="AC6" i="1"/>
  <c r="AD6" i="1" s="1"/>
  <c r="AB6" i="1"/>
  <c r="AL5" i="1"/>
  <c r="AC5" i="1"/>
  <c r="AB5" i="1"/>
  <c r="AD5" i="1" s="1"/>
  <c r="AL4" i="1"/>
  <c r="AE4" i="1"/>
  <c r="AF4" i="1" s="1"/>
  <c r="AC4" i="1"/>
  <c r="AB4" i="1"/>
  <c r="AD7" i="1" l="1"/>
  <c r="AD4" i="1"/>
  <c r="AE5" i="1"/>
  <c r="AF5" i="1" s="1"/>
  <c r="AE6" i="1"/>
  <c r="AF6" i="1" s="1"/>
</calcChain>
</file>

<file path=xl/sharedStrings.xml><?xml version="1.0" encoding="utf-8"?>
<sst xmlns="http://schemas.openxmlformats.org/spreadsheetml/2006/main" count="51" uniqueCount="33">
  <si>
    <t>OUR REF</t>
  </si>
  <si>
    <t>S/NO</t>
  </si>
  <si>
    <t>DSN</t>
  </si>
  <si>
    <t>ITEM NO</t>
  </si>
  <si>
    <t>DESCRIPTION</t>
  </si>
  <si>
    <t>D OF Q</t>
  </si>
  <si>
    <t>QTY</t>
  </si>
  <si>
    <t>备注</t>
  </si>
  <si>
    <t>2012库价格</t>
  </si>
  <si>
    <t>99(US$)</t>
  </si>
  <si>
    <t>271无税</t>
  </si>
  <si>
    <t>最低</t>
  </si>
  <si>
    <t>最高</t>
  </si>
  <si>
    <t>对比</t>
  </si>
  <si>
    <t>|最高最低价差|</t>
  </si>
  <si>
    <t>价差总和</t>
  </si>
  <si>
    <t>利润率</t>
  </si>
  <si>
    <t>供应商代码</t>
  </si>
  <si>
    <t>供应商询价单号</t>
  </si>
  <si>
    <t>到货周期</t>
  </si>
  <si>
    <t>报价</t>
  </si>
  <si>
    <t>报价两位</t>
  </si>
  <si>
    <t>第一次报价</t>
  </si>
  <si>
    <t>REMARK</t>
  </si>
  <si>
    <t>1010116-718100</t>
  </si>
  <si>
    <t>CQ-409</t>
  </si>
  <si>
    <t xml:space="preserve"> </t>
  </si>
  <si>
    <t>E 7509</t>
  </si>
  <si>
    <t>BRAKE TYRE</t>
  </si>
  <si>
    <t>EA</t>
  </si>
  <si>
    <t>E 7508</t>
  </si>
  <si>
    <t>H2-5113-00-1</t>
  </si>
  <si>
    <t>EA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</si>
</sst>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宋体"/>
      <charset val="134"/>
      <scheme val="minor"/>
    </font>
    <font>
      <sz val="10"/>
      <color theme="1"/>
      <name val="Arial"/>
      <family val="2"/>
    </font>
    <font>
      <b/>
      <sz val="10"/>
      <color rgb="FF000000"/>
      <name val="Arial"/>
      <family val="2"/>
    </font>
    <font>
      <sz val="11"/>
      <color theme="1"/>
      <name val="Calibri"/>
      <family val="2"/>
    </font>
    <font>
      <sz val="9.75"/>
      <color rgb="FF676A6C"/>
      <name val="Lucida Sans"/>
      <family val="2"/>
    </font>
    <font>
      <sz val="10"/>
      <name val="Arial"/>
      <family val="2"/>
    </font>
    <font>
      <sz val="10"/>
      <color theme="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rgb="FF676A6C"/>
      <name val="Lucida Sans"/>
      <family val="2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3">
    <xf numFmtId="0" fontId="0" fillId="0" borderId="0"/>
    <xf numFmtId="0" fontId="5" fillId="0" borderId="0"/>
    <xf numFmtId="0" fontId="7" fillId="0" borderId="0"/>
  </cellStyleXfs>
  <cellXfs count="2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9" fontId="1" fillId="0" borderId="0" xfId="0" applyNumberFormat="1" applyFont="1"/>
    <xf numFmtId="2" fontId="1" fillId="0" borderId="0" xfId="0" applyNumberFormat="1" applyFont="1"/>
    <xf numFmtId="2" fontId="1" fillId="2" borderId="0" xfId="0" applyNumberFormat="1" applyFont="1" applyFill="1"/>
    <xf numFmtId="0" fontId="4" fillId="0" borderId="0" xfId="0" applyFont="1"/>
    <xf numFmtId="0" fontId="1" fillId="2" borderId="0" xfId="0" applyFont="1" applyFill="1" applyAlignment="1">
      <alignment horizontal="center"/>
    </xf>
    <xf numFmtId="0" fontId="2" fillId="2" borderId="0" xfId="0" applyFont="1" applyFill="1" applyBorder="1" applyAlignment="1">
      <alignment horizontal="center" vertical="center" wrapText="1"/>
    </xf>
    <xf numFmtId="0" fontId="1" fillId="0" borderId="0" xfId="0" applyFont="1" applyFill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9" fontId="1" fillId="0" borderId="0" xfId="0" applyNumberFormat="1" applyFont="1" applyAlignment="1">
      <alignment horizontal="center"/>
    </xf>
    <xf numFmtId="9" fontId="6" fillId="0" borderId="0" xfId="0" applyNumberFormat="1" applyFont="1" applyAlignment="1">
      <alignment horizontal="center"/>
    </xf>
    <xf numFmtId="0" fontId="6" fillId="0" borderId="0" xfId="0" applyNumberFormat="1" applyFont="1" applyAlignment="1">
      <alignment horizontal="center"/>
    </xf>
    <xf numFmtId="9" fontId="6" fillId="0" borderId="0" xfId="0" applyNumberFormat="1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2" fontId="1" fillId="2" borderId="0" xfId="0" applyNumberFormat="1" applyFont="1" applyFill="1" applyAlignment="1">
      <alignment horizontal="center"/>
    </xf>
    <xf numFmtId="0" fontId="1" fillId="0" borderId="0" xfId="0" applyNumberFormat="1" applyFont="1" applyFill="1" applyAlignment="1"/>
    <xf numFmtId="2" fontId="1" fillId="0" borderId="0" xfId="0" applyNumberFormat="1" applyFont="1" applyFill="1" applyAlignment="1"/>
    <xf numFmtId="0" fontId="8" fillId="0" borderId="0" xfId="0" applyFont="1"/>
    <xf numFmtId="0" fontId="2" fillId="0" borderId="1" xfId="0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</cellXfs>
  <cellStyles count="3">
    <cellStyle name="Normal" xfId="0" builtinId="0"/>
    <cellStyle name="Normal 3" xfId="1"/>
    <cellStyle name="常规 2" xfId="2"/>
  </cellStyles>
  <dxfs count="1">
    <dxf>
      <fill>
        <patternFill patternType="solid">
          <fgColor rgb="FFE26B0A"/>
          <bgColor rgb="FF000000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95250</xdr:colOff>
      <xdr:row>3</xdr:row>
      <xdr:rowOff>0</xdr:rowOff>
    </xdr:from>
    <xdr:ext cx="194454" cy="325995"/>
    <xdr:sp macro="" textlink="">
      <xdr:nvSpPr>
        <xdr:cNvPr id="18" name="TextBox 16"/>
        <xdr:cNvSpPr txBox="1"/>
      </xdr:nvSpPr>
      <xdr:spPr>
        <a:xfrm>
          <a:off x="1784350" y="527685"/>
          <a:ext cx="194310" cy="32575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95250</xdr:colOff>
      <xdr:row>3</xdr:row>
      <xdr:rowOff>0</xdr:rowOff>
    </xdr:from>
    <xdr:ext cx="194454" cy="325995"/>
    <xdr:sp macro="" textlink="">
      <xdr:nvSpPr>
        <xdr:cNvPr id="19" name="TextBox 92"/>
        <xdr:cNvSpPr txBox="1"/>
      </xdr:nvSpPr>
      <xdr:spPr>
        <a:xfrm>
          <a:off x="1784350" y="527685"/>
          <a:ext cx="194310" cy="32575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95250</xdr:colOff>
      <xdr:row>3</xdr:row>
      <xdr:rowOff>0</xdr:rowOff>
    </xdr:from>
    <xdr:ext cx="194454" cy="325995"/>
    <xdr:sp macro="" textlink="">
      <xdr:nvSpPr>
        <xdr:cNvPr id="20" name="TextBox 93"/>
        <xdr:cNvSpPr txBox="1"/>
      </xdr:nvSpPr>
      <xdr:spPr>
        <a:xfrm>
          <a:off x="1784350" y="527685"/>
          <a:ext cx="194310" cy="32575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95250</xdr:colOff>
      <xdr:row>3</xdr:row>
      <xdr:rowOff>0</xdr:rowOff>
    </xdr:from>
    <xdr:ext cx="194454" cy="325995"/>
    <xdr:sp macro="" textlink="">
      <xdr:nvSpPr>
        <xdr:cNvPr id="21" name="TextBox 1"/>
        <xdr:cNvSpPr txBox="1"/>
      </xdr:nvSpPr>
      <xdr:spPr>
        <a:xfrm>
          <a:off x="1784350" y="527685"/>
          <a:ext cx="194310" cy="32575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95250</xdr:colOff>
      <xdr:row>3</xdr:row>
      <xdr:rowOff>0</xdr:rowOff>
    </xdr:from>
    <xdr:ext cx="194454" cy="325995"/>
    <xdr:sp macro="" textlink="">
      <xdr:nvSpPr>
        <xdr:cNvPr id="22" name="TextBox 2"/>
        <xdr:cNvSpPr txBox="1"/>
      </xdr:nvSpPr>
      <xdr:spPr>
        <a:xfrm>
          <a:off x="1784350" y="527685"/>
          <a:ext cx="194310" cy="32575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95250</xdr:colOff>
      <xdr:row>3</xdr:row>
      <xdr:rowOff>0</xdr:rowOff>
    </xdr:from>
    <xdr:ext cx="184731" cy="266465"/>
    <xdr:sp macro="" textlink="">
      <xdr:nvSpPr>
        <xdr:cNvPr id="23" name="TextBox 3"/>
        <xdr:cNvSpPr txBox="1"/>
      </xdr:nvSpPr>
      <xdr:spPr>
        <a:xfrm>
          <a:off x="1784350" y="527685"/>
          <a:ext cx="184150" cy="26606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95250</xdr:colOff>
      <xdr:row>3</xdr:row>
      <xdr:rowOff>0</xdr:rowOff>
    </xdr:from>
    <xdr:ext cx="184731" cy="266465"/>
    <xdr:sp macro="" textlink="">
      <xdr:nvSpPr>
        <xdr:cNvPr id="24" name="TextBox 4"/>
        <xdr:cNvSpPr txBox="1"/>
      </xdr:nvSpPr>
      <xdr:spPr>
        <a:xfrm>
          <a:off x="1784350" y="527685"/>
          <a:ext cx="184150" cy="26606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95250</xdr:colOff>
      <xdr:row>3</xdr:row>
      <xdr:rowOff>0</xdr:rowOff>
    </xdr:from>
    <xdr:ext cx="194454" cy="325995"/>
    <xdr:sp macro="" textlink="">
      <xdr:nvSpPr>
        <xdr:cNvPr id="2" name="TextBox 16"/>
        <xdr:cNvSpPr txBox="1"/>
      </xdr:nvSpPr>
      <xdr:spPr>
        <a:xfrm>
          <a:off x="1784350" y="527685"/>
          <a:ext cx="194310" cy="32575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 altLang="en-US"/>
        </a:p>
      </xdr:txBody>
    </xdr:sp>
    <xdr:clientData/>
  </xdr:oneCellAnchor>
  <xdr:oneCellAnchor>
    <xdr:from>
      <xdr:col>3</xdr:col>
      <xdr:colOff>95250</xdr:colOff>
      <xdr:row>3</xdr:row>
      <xdr:rowOff>0</xdr:rowOff>
    </xdr:from>
    <xdr:ext cx="194454" cy="325995"/>
    <xdr:sp macro="" textlink="">
      <xdr:nvSpPr>
        <xdr:cNvPr id="3" name="TextBox 92"/>
        <xdr:cNvSpPr txBox="1"/>
      </xdr:nvSpPr>
      <xdr:spPr>
        <a:xfrm>
          <a:off x="1784350" y="527685"/>
          <a:ext cx="194310" cy="32575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 altLang="en-US"/>
        </a:p>
      </xdr:txBody>
    </xdr:sp>
    <xdr:clientData/>
  </xdr:oneCellAnchor>
  <xdr:oneCellAnchor>
    <xdr:from>
      <xdr:col>3</xdr:col>
      <xdr:colOff>95250</xdr:colOff>
      <xdr:row>3</xdr:row>
      <xdr:rowOff>0</xdr:rowOff>
    </xdr:from>
    <xdr:ext cx="194454" cy="325995"/>
    <xdr:sp macro="" textlink="">
      <xdr:nvSpPr>
        <xdr:cNvPr id="11" name="TextBox 93"/>
        <xdr:cNvSpPr txBox="1"/>
      </xdr:nvSpPr>
      <xdr:spPr>
        <a:xfrm>
          <a:off x="1784350" y="527685"/>
          <a:ext cx="194310" cy="32575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 altLang="en-US"/>
        </a:p>
      </xdr:txBody>
    </xdr:sp>
    <xdr:clientData/>
  </xdr:oneCellAnchor>
  <xdr:oneCellAnchor>
    <xdr:from>
      <xdr:col>3</xdr:col>
      <xdr:colOff>95250</xdr:colOff>
      <xdr:row>3</xdr:row>
      <xdr:rowOff>0</xdr:rowOff>
    </xdr:from>
    <xdr:ext cx="194454" cy="325995"/>
    <xdr:sp macro="" textlink="">
      <xdr:nvSpPr>
        <xdr:cNvPr id="12" name="TextBox 1"/>
        <xdr:cNvSpPr txBox="1"/>
      </xdr:nvSpPr>
      <xdr:spPr>
        <a:xfrm>
          <a:off x="1784350" y="527685"/>
          <a:ext cx="194310" cy="32575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 altLang="en-US"/>
        </a:p>
      </xdr:txBody>
    </xdr:sp>
    <xdr:clientData/>
  </xdr:oneCellAnchor>
  <xdr:oneCellAnchor>
    <xdr:from>
      <xdr:col>3</xdr:col>
      <xdr:colOff>95250</xdr:colOff>
      <xdr:row>3</xdr:row>
      <xdr:rowOff>0</xdr:rowOff>
    </xdr:from>
    <xdr:ext cx="194454" cy="325995"/>
    <xdr:sp macro="" textlink="">
      <xdr:nvSpPr>
        <xdr:cNvPr id="13" name="TextBox 2"/>
        <xdr:cNvSpPr txBox="1"/>
      </xdr:nvSpPr>
      <xdr:spPr>
        <a:xfrm>
          <a:off x="1784350" y="527685"/>
          <a:ext cx="194310" cy="32575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 altLang="en-US"/>
        </a:p>
      </xdr:txBody>
    </xdr:sp>
    <xdr:clientData/>
  </xdr:oneCellAnchor>
  <xdr:oneCellAnchor>
    <xdr:from>
      <xdr:col>3</xdr:col>
      <xdr:colOff>95250</xdr:colOff>
      <xdr:row>3</xdr:row>
      <xdr:rowOff>0</xdr:rowOff>
    </xdr:from>
    <xdr:ext cx="184731" cy="266465"/>
    <xdr:sp macro="" textlink="">
      <xdr:nvSpPr>
        <xdr:cNvPr id="14" name="TextBox 3"/>
        <xdr:cNvSpPr txBox="1"/>
      </xdr:nvSpPr>
      <xdr:spPr>
        <a:xfrm>
          <a:off x="1784350" y="527685"/>
          <a:ext cx="184150" cy="26606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 altLang="en-US"/>
        </a:p>
      </xdr:txBody>
    </xdr:sp>
    <xdr:clientData/>
  </xdr:oneCellAnchor>
  <xdr:oneCellAnchor>
    <xdr:from>
      <xdr:col>3</xdr:col>
      <xdr:colOff>95250</xdr:colOff>
      <xdr:row>3</xdr:row>
      <xdr:rowOff>0</xdr:rowOff>
    </xdr:from>
    <xdr:ext cx="184731" cy="266465"/>
    <xdr:sp macro="" textlink="">
      <xdr:nvSpPr>
        <xdr:cNvPr id="15" name="TextBox 4"/>
        <xdr:cNvSpPr txBox="1"/>
      </xdr:nvSpPr>
      <xdr:spPr>
        <a:xfrm>
          <a:off x="1784350" y="527685"/>
          <a:ext cx="184150" cy="26606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 altLang="en-US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O7"/>
  <sheetViews>
    <sheetView tabSelected="1" topLeftCell="A265" workbookViewId="0">
      <pane xSplit="20625" ySplit="555" topLeftCell="AH1" activePane="bottomLeft"/>
      <selection pane="topRight"/>
      <selection pane="bottomLeft" activeCell="E17" sqref="E17"/>
      <selection pane="bottomRight"/>
    </sheetView>
  </sheetViews>
  <sheetFormatPr defaultColWidth="9.125" defaultRowHeight="12.75" x14ac:dyDescent="0.2"/>
  <cols>
    <col min="1" max="1" width="13.75" style="2" customWidth="1"/>
    <col min="2" max="2" width="5.875" style="1" customWidth="1"/>
    <col min="3" max="3" width="5" style="1" customWidth="1"/>
    <col min="4" max="4" width="18.625" style="2" customWidth="1"/>
    <col min="5" max="5" width="42.875" style="2" customWidth="1"/>
    <col min="6" max="6" width="9.125" style="2"/>
    <col min="7" max="11" width="9.25" style="2" customWidth="1"/>
    <col min="12" max="14" width="9.125" style="2" customWidth="1"/>
    <col min="15" max="15" width="9.125" style="2"/>
    <col min="16" max="27" width="9.125" style="2" customWidth="1"/>
    <col min="28" max="29" width="9.125" style="2"/>
    <col min="30" max="30" width="9.125" style="3"/>
    <col min="31" max="32" width="9.125" style="2"/>
    <col min="33" max="34" width="9.125" style="3"/>
    <col min="35" max="36" width="13.875" style="3" customWidth="1"/>
    <col min="37" max="37" width="9.125" style="4"/>
    <col min="38" max="39" width="9.125" style="5"/>
    <col min="40" max="40" width="9.125" style="4"/>
    <col min="41" max="16384" width="9.125" style="2"/>
  </cols>
  <sheetData>
    <row r="2" spans="1:41" s="1" customFormat="1" x14ac:dyDescent="0.2">
      <c r="A2" s="20" t="s">
        <v>0</v>
      </c>
      <c r="B2" s="20" t="s">
        <v>1</v>
      </c>
      <c r="C2" s="20" t="s">
        <v>2</v>
      </c>
      <c r="D2" s="20" t="s">
        <v>3</v>
      </c>
      <c r="E2" s="20" t="s">
        <v>4</v>
      </c>
      <c r="F2" s="20" t="s">
        <v>5</v>
      </c>
      <c r="G2" s="20" t="s">
        <v>6</v>
      </c>
      <c r="H2" s="1" t="s">
        <v>7</v>
      </c>
      <c r="I2" s="7" t="s">
        <v>8</v>
      </c>
      <c r="J2" s="8">
        <v>12</v>
      </c>
      <c r="K2" s="1">
        <v>21</v>
      </c>
      <c r="L2" s="1">
        <v>23</v>
      </c>
      <c r="M2" s="7">
        <v>24</v>
      </c>
      <c r="N2" s="1">
        <v>25</v>
      </c>
      <c r="O2" s="9">
        <v>26</v>
      </c>
      <c r="P2" s="1">
        <v>43</v>
      </c>
      <c r="Q2" s="7">
        <v>44</v>
      </c>
      <c r="R2" s="7">
        <v>47</v>
      </c>
      <c r="S2" s="1">
        <v>48</v>
      </c>
      <c r="T2" s="1">
        <v>49</v>
      </c>
      <c r="U2" s="7">
        <v>56</v>
      </c>
      <c r="V2" s="1">
        <v>90</v>
      </c>
      <c r="W2" s="1">
        <v>91</v>
      </c>
      <c r="X2" s="1">
        <v>93</v>
      </c>
      <c r="Y2" s="1" t="s">
        <v>9</v>
      </c>
      <c r="Z2" s="1">
        <v>241</v>
      </c>
      <c r="AA2" s="10" t="s">
        <v>10</v>
      </c>
      <c r="AB2" s="1" t="s">
        <v>11</v>
      </c>
      <c r="AC2" s="1" t="s">
        <v>12</v>
      </c>
      <c r="AD2" s="11" t="s">
        <v>13</v>
      </c>
      <c r="AE2" s="1" t="s">
        <v>14</v>
      </c>
      <c r="AF2" s="1" t="s">
        <v>15</v>
      </c>
      <c r="AG2" s="11" t="s">
        <v>16</v>
      </c>
      <c r="AH2" s="12" t="s">
        <v>17</v>
      </c>
      <c r="AI2" s="13" t="s">
        <v>18</v>
      </c>
      <c r="AJ2" s="14" t="s">
        <v>19</v>
      </c>
      <c r="AK2" s="15" t="s">
        <v>20</v>
      </c>
      <c r="AL2" s="16" t="s">
        <v>21</v>
      </c>
      <c r="AM2" s="16" t="s">
        <v>22</v>
      </c>
      <c r="AN2" s="15" t="s">
        <v>23</v>
      </c>
      <c r="AO2" s="1" t="s">
        <v>7</v>
      </c>
    </row>
    <row r="3" spans="1:41" s="1" customFormat="1" ht="15" x14ac:dyDescent="0.2">
      <c r="A3" s="21" t="s">
        <v>24</v>
      </c>
      <c r="B3" s="22">
        <v>1</v>
      </c>
      <c r="C3" s="22">
        <v>1</v>
      </c>
      <c r="D3" s="23" t="s">
        <v>25</v>
      </c>
      <c r="E3" s="23" t="s">
        <v>25</v>
      </c>
      <c r="F3" s="23" t="s">
        <v>32</v>
      </c>
      <c r="G3" s="22">
        <v>1</v>
      </c>
      <c r="I3" s="7"/>
      <c r="J3" s="8"/>
      <c r="M3" s="7"/>
      <c r="O3" s="9"/>
      <c r="Q3" s="7"/>
      <c r="R3" s="7"/>
      <c r="U3" s="7"/>
      <c r="AA3" s="10"/>
      <c r="AD3" s="11"/>
      <c r="AG3" s="11"/>
      <c r="AH3" s="17">
        <v>36</v>
      </c>
      <c r="AI3" s="19">
        <v>16001001</v>
      </c>
      <c r="AJ3" s="6">
        <v>8</v>
      </c>
      <c r="AK3" s="18">
        <v>879.08</v>
      </c>
      <c r="AL3" s="16"/>
      <c r="AM3" s="16"/>
      <c r="AN3" s="15" t="s">
        <v>26</v>
      </c>
      <c r="AO3" s="1" t="s">
        <v>26</v>
      </c>
    </row>
    <row r="4" spans="1:41" s="1" customFormat="1" ht="15" x14ac:dyDescent="0.2">
      <c r="A4" s="21" t="s">
        <v>24</v>
      </c>
      <c r="B4" s="22">
        <v>2</v>
      </c>
      <c r="C4" s="22">
        <v>2</v>
      </c>
      <c r="D4" s="23" t="s">
        <v>27</v>
      </c>
      <c r="E4" s="23" t="s">
        <v>28</v>
      </c>
      <c r="F4" s="23" t="s">
        <v>29</v>
      </c>
      <c r="G4" s="22">
        <v>2</v>
      </c>
      <c r="I4" s="7"/>
      <c r="J4" s="8"/>
      <c r="M4" s="7"/>
      <c r="N4" s="1">
        <v>241</v>
      </c>
      <c r="O4" s="9">
        <v>421</v>
      </c>
      <c r="Q4" s="7">
        <v>252</v>
      </c>
      <c r="R4" s="7"/>
      <c r="U4" s="7"/>
      <c r="AA4" s="10"/>
      <c r="AB4" s="1">
        <f t="shared" ref="AB4:AB7" si="0">MIN(J4:AA4)</f>
        <v>241</v>
      </c>
      <c r="AC4" s="1">
        <f t="shared" ref="AC4:AC7" si="1">MAX(J4:AA4)</f>
        <v>421</v>
      </c>
      <c r="AD4" s="11">
        <f t="shared" ref="AD4:AD7" si="2">AB4/AC4</f>
        <v>0.57244655581947745</v>
      </c>
      <c r="AE4" s="1">
        <f t="shared" ref="AE4:AE7" si="3">AC4-AB4</f>
        <v>180</v>
      </c>
      <c r="AF4" s="1">
        <f t="shared" ref="AF4:AF7" si="4">AE4*G4</f>
        <v>360</v>
      </c>
      <c r="AG4" s="11">
        <v>1.18</v>
      </c>
      <c r="AH4" s="17">
        <v>37</v>
      </c>
      <c r="AI4" s="19">
        <v>16001001</v>
      </c>
      <c r="AJ4" s="6">
        <v>8</v>
      </c>
      <c r="AK4" s="18">
        <v>879.08</v>
      </c>
      <c r="AL4" s="16">
        <f t="shared" ref="AL4:AL7" si="5">ROUND(AK4,2)</f>
        <v>879.08</v>
      </c>
      <c r="AM4" s="16">
        <v>52.88</v>
      </c>
      <c r="AN4" s="15"/>
      <c r="AO4" s="1" t="s">
        <v>26</v>
      </c>
    </row>
    <row r="5" spans="1:41" s="1" customFormat="1" ht="15" x14ac:dyDescent="0.2">
      <c r="A5" s="21" t="s">
        <v>24</v>
      </c>
      <c r="B5" s="22">
        <v>3</v>
      </c>
      <c r="C5" s="22">
        <v>3</v>
      </c>
      <c r="D5" s="23" t="s">
        <v>30</v>
      </c>
      <c r="E5" s="23" t="s">
        <v>28</v>
      </c>
      <c r="F5" s="23" t="s">
        <v>29</v>
      </c>
      <c r="G5" s="22">
        <v>3</v>
      </c>
      <c r="I5" s="7"/>
      <c r="J5" s="8"/>
      <c r="M5" s="7"/>
      <c r="N5" s="1">
        <v>242</v>
      </c>
      <c r="O5" s="9">
        <v>422</v>
      </c>
      <c r="Q5" s="7">
        <v>253</v>
      </c>
      <c r="R5" s="7"/>
      <c r="U5" s="7"/>
      <c r="AA5" s="10"/>
      <c r="AB5" s="1">
        <f t="shared" si="0"/>
        <v>242</v>
      </c>
      <c r="AC5" s="1">
        <f t="shared" si="1"/>
        <v>422</v>
      </c>
      <c r="AD5" s="11">
        <f t="shared" si="2"/>
        <v>0.57345971563981046</v>
      </c>
      <c r="AE5" s="1">
        <f t="shared" si="3"/>
        <v>180</v>
      </c>
      <c r="AF5" s="1">
        <f t="shared" si="4"/>
        <v>540</v>
      </c>
      <c r="AG5" s="11">
        <v>2.1800000000000002</v>
      </c>
      <c r="AH5" s="17">
        <v>38</v>
      </c>
      <c r="AI5" s="19">
        <v>16001001</v>
      </c>
      <c r="AJ5" s="6">
        <v>8</v>
      </c>
      <c r="AK5" s="18">
        <v>879.08</v>
      </c>
      <c r="AL5" s="16">
        <f t="shared" si="5"/>
        <v>879.08</v>
      </c>
      <c r="AM5" s="16">
        <v>53.88</v>
      </c>
      <c r="AN5" s="15"/>
      <c r="AO5" s="1" t="s">
        <v>26</v>
      </c>
    </row>
    <row r="6" spans="1:41" s="1" customFormat="1" ht="15" x14ac:dyDescent="0.2">
      <c r="A6" s="21" t="s">
        <v>24</v>
      </c>
      <c r="B6" s="22">
        <v>4</v>
      </c>
      <c r="C6" s="22">
        <v>4</v>
      </c>
      <c r="D6" s="23" t="s">
        <v>27</v>
      </c>
      <c r="E6" s="23" t="s">
        <v>28</v>
      </c>
      <c r="F6" s="23" t="s">
        <v>29</v>
      </c>
      <c r="G6" s="22">
        <v>4</v>
      </c>
      <c r="I6" s="7"/>
      <c r="J6" s="8"/>
      <c r="M6" s="7"/>
      <c r="N6" s="1">
        <v>243</v>
      </c>
      <c r="O6" s="9">
        <v>423</v>
      </c>
      <c r="Q6" s="7">
        <v>254</v>
      </c>
      <c r="R6" s="7"/>
      <c r="U6" s="7"/>
      <c r="AA6" s="10"/>
      <c r="AB6" s="1">
        <f t="shared" si="0"/>
        <v>243</v>
      </c>
      <c r="AC6" s="1">
        <f t="shared" si="1"/>
        <v>423</v>
      </c>
      <c r="AD6" s="11">
        <f t="shared" si="2"/>
        <v>0.57446808510638303</v>
      </c>
      <c r="AE6" s="1">
        <f t="shared" si="3"/>
        <v>180</v>
      </c>
      <c r="AF6" s="1">
        <f t="shared" si="4"/>
        <v>720</v>
      </c>
      <c r="AG6" s="11">
        <v>3.18</v>
      </c>
      <c r="AH6" s="17">
        <v>39</v>
      </c>
      <c r="AI6" s="19">
        <v>16001001</v>
      </c>
      <c r="AJ6" s="6">
        <v>8</v>
      </c>
      <c r="AK6" s="18">
        <v>879.08</v>
      </c>
      <c r="AL6" s="16">
        <f t="shared" si="5"/>
        <v>879.08</v>
      </c>
      <c r="AM6" s="16">
        <v>54.88</v>
      </c>
      <c r="AN6" s="15"/>
      <c r="AO6" s="1" t="s">
        <v>26</v>
      </c>
    </row>
    <row r="7" spans="1:41" s="1" customFormat="1" ht="15" x14ac:dyDescent="0.2">
      <c r="A7" s="21" t="s">
        <v>24</v>
      </c>
      <c r="B7" s="22">
        <v>5</v>
      </c>
      <c r="C7" s="22">
        <v>5</v>
      </c>
      <c r="D7" s="23" t="s">
        <v>31</v>
      </c>
      <c r="E7" s="23" t="s">
        <v>28</v>
      </c>
      <c r="F7" s="23" t="s">
        <v>29</v>
      </c>
      <c r="G7" s="22">
        <v>5</v>
      </c>
      <c r="I7" s="7"/>
      <c r="J7" s="8"/>
      <c r="M7" s="7"/>
      <c r="N7" s="1">
        <v>244</v>
      </c>
      <c r="O7" s="9">
        <v>424</v>
      </c>
      <c r="Q7" s="7">
        <v>255</v>
      </c>
      <c r="R7" s="7"/>
      <c r="U7" s="7"/>
      <c r="AA7" s="10"/>
      <c r="AB7" s="1">
        <f t="shared" si="0"/>
        <v>244</v>
      </c>
      <c r="AC7" s="1">
        <f t="shared" si="1"/>
        <v>424</v>
      </c>
      <c r="AD7" s="11">
        <f t="shared" si="2"/>
        <v>0.57547169811320753</v>
      </c>
      <c r="AE7" s="1">
        <f t="shared" si="3"/>
        <v>180</v>
      </c>
      <c r="AF7" s="1">
        <f t="shared" si="4"/>
        <v>900</v>
      </c>
      <c r="AG7" s="11">
        <v>4.18</v>
      </c>
      <c r="AH7" s="17">
        <v>40</v>
      </c>
      <c r="AI7" s="19">
        <v>16001001</v>
      </c>
      <c r="AJ7" s="6">
        <v>8</v>
      </c>
      <c r="AK7" s="18">
        <v>879.08</v>
      </c>
      <c r="AL7" s="16">
        <f t="shared" si="5"/>
        <v>879.08</v>
      </c>
      <c r="AM7" s="16">
        <v>55.88</v>
      </c>
      <c r="AN7" s="15"/>
      <c r="AO7" s="1" t="s">
        <v>26</v>
      </c>
    </row>
  </sheetData>
  <autoFilter ref="A2:AO7">
    <sortState ref="A2:AO7">
      <sortCondition sortBy="cellColor" ref="C1:C720" dxfId="0"/>
    </sortState>
  </autoFilter>
  <phoneticPr fontId="9" type="noConversion"/>
  <pageMargins left="0.69930555555555596" right="0.69930555555555596" top="0.75" bottom="0.75" header="0.3" footer="0.3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Nick Liang</cp:lastModifiedBy>
  <dcterms:created xsi:type="dcterms:W3CDTF">2006-09-16T00:00:00Z</dcterms:created>
  <dcterms:modified xsi:type="dcterms:W3CDTF">2016-07-24T15:30:32Z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2052-10.1.0.5777</vt:lpwstr>
  </property>
</Properties>
</file>