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8" xr2:uid="{00000000-000D-0000-FFFF-FFFF00000000}"/>
  </bookViews>
  <sheets>
    <sheet name="Summary" sheetId="3" r:id="rId1"/>
    <sheet name="Appliances" sheetId="1" r:id="rId2"/>
    <sheet name="Electrical" sheetId="7" r:id="rId3"/>
    <sheet name="Solar" sheetId="2" r:id="rId4"/>
    <sheet name="Wind" sheetId="8" r:id="rId5"/>
    <sheet name="Plumbing" sheetId="5" r:id="rId6"/>
    <sheet name="HVAC" sheetId="4" r:id="rId7"/>
    <sheet name="Construction" sheetId="6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G20" i="8"/>
  <c r="B9" i="3"/>
  <c r="G20" i="6"/>
  <c r="G5" i="7"/>
  <c r="G4" i="7"/>
  <c r="G2" i="6"/>
  <c r="G3" i="7"/>
  <c r="G2" i="7"/>
  <c r="G4" i="5"/>
  <c r="G15" i="5"/>
  <c r="B7" i="3" s="1"/>
  <c r="G3" i="5"/>
  <c r="G2" i="5"/>
  <c r="B8" i="3"/>
  <c r="G2" i="4"/>
  <c r="G15" i="4"/>
  <c r="G3" i="2"/>
  <c r="G2" i="2"/>
  <c r="G15" i="2" s="1"/>
  <c r="B5" i="3" s="1"/>
  <c r="E15" i="1"/>
  <c r="B3" i="3" s="1"/>
  <c r="G22" i="7" l="1"/>
  <c r="B4" i="3" s="1"/>
  <c r="B19" i="3" s="1"/>
</calcChain>
</file>

<file path=xl/sharedStrings.xml><?xml version="1.0" encoding="utf-8"?>
<sst xmlns="http://schemas.openxmlformats.org/spreadsheetml/2006/main" count="175" uniqueCount="109">
  <si>
    <t>Water Heater</t>
  </si>
  <si>
    <t>Water Pump</t>
  </si>
  <si>
    <t>Microwave</t>
  </si>
  <si>
    <t>Range Hood</t>
  </si>
  <si>
    <t>Oven / Stove</t>
  </si>
  <si>
    <t>Washer / Dryer</t>
  </si>
  <si>
    <t>Item</t>
  </si>
  <si>
    <t>Make</t>
  </si>
  <si>
    <t>Model</t>
  </si>
  <si>
    <t>Takagi</t>
  </si>
  <si>
    <t>T-H3M-N</t>
  </si>
  <si>
    <t>Waterless Toilet</t>
  </si>
  <si>
    <t>Flojet</t>
  </si>
  <si>
    <t>Watts</t>
  </si>
  <si>
    <t>2840-100</t>
  </si>
  <si>
    <t>Price Est</t>
  </si>
  <si>
    <t>pumpvendor.com</t>
  </si>
  <si>
    <t>tanklessonline.com</t>
  </si>
  <si>
    <t>Total</t>
  </si>
  <si>
    <t>Separett</t>
  </si>
  <si>
    <t>Villa 9210</t>
  </si>
  <si>
    <t>separett-usa-orders.com</t>
  </si>
  <si>
    <t>LG</t>
  </si>
  <si>
    <t>WM3488HW</t>
  </si>
  <si>
    <t>amazon.com</t>
  </si>
  <si>
    <t>Qty</t>
  </si>
  <si>
    <t>Storage Battery</t>
  </si>
  <si>
    <t>Vmaxtanks</t>
  </si>
  <si>
    <t>SLR125</t>
  </si>
  <si>
    <t>Solar Panel</t>
  </si>
  <si>
    <t>Renogy</t>
  </si>
  <si>
    <t>100W Polycrystalline</t>
  </si>
  <si>
    <t>Charge Controller</t>
  </si>
  <si>
    <t>60A MPPT</t>
  </si>
  <si>
    <t>Inverter</t>
  </si>
  <si>
    <t>Sun Gold Power</t>
  </si>
  <si>
    <t>3000W</t>
  </si>
  <si>
    <t>Appliances</t>
  </si>
  <si>
    <t>Solar</t>
  </si>
  <si>
    <t>LED TV</t>
  </si>
  <si>
    <t>Vizio</t>
  </si>
  <si>
    <t>D55-D2</t>
  </si>
  <si>
    <t>Vortex</t>
  </si>
  <si>
    <t>S-800</t>
  </si>
  <si>
    <t>Pellet Stove</t>
  </si>
  <si>
    <t>Circulation Pump</t>
  </si>
  <si>
    <t>Ventillation Blower</t>
  </si>
  <si>
    <t>Notes</t>
  </si>
  <si>
    <t>For radiant heat.</t>
  </si>
  <si>
    <t>Optional, for cold climates.</t>
  </si>
  <si>
    <t>HVAC</t>
  </si>
  <si>
    <t>Plumbing</t>
  </si>
  <si>
    <t>Holding Tank</t>
  </si>
  <si>
    <t>Fol-Da-Tank</t>
  </si>
  <si>
    <t>PW-275</t>
  </si>
  <si>
    <t>Heat Exchanger</t>
  </si>
  <si>
    <t>Bath Exhaust</t>
  </si>
  <si>
    <t>On-demand.  For both hot water and radiant heat.</t>
  </si>
  <si>
    <t>Flexible tank so it can be removed from crawl space for cleaning or repair.</t>
  </si>
  <si>
    <t>Just an example to get idea of power requirements.</t>
  </si>
  <si>
    <t>Could fit into ventilation duct.  Optional, for cold climates.</t>
  </si>
  <si>
    <t>n/a</t>
  </si>
  <si>
    <t>Shipping Container</t>
  </si>
  <si>
    <t>2" x 4" x 8'</t>
  </si>
  <si>
    <t>2" x 2" x 8'</t>
  </si>
  <si>
    <t>Common Lumber</t>
  </si>
  <si>
    <t>Insulation - Bat</t>
  </si>
  <si>
    <t>24" x 4" x 8'</t>
  </si>
  <si>
    <t>Insulation - Panel</t>
  </si>
  <si>
    <t>1.5" x 4' x 8'</t>
  </si>
  <si>
    <t>Plastic Panel</t>
  </si>
  <si>
    <t>1/16" x 4' x 8'</t>
  </si>
  <si>
    <t>Gypsum Firebreak</t>
  </si>
  <si>
    <t>5/8" x 4' x 10'</t>
  </si>
  <si>
    <t>Entry Door</t>
  </si>
  <si>
    <t>Utility Door</t>
  </si>
  <si>
    <t>Bathroom Door</t>
  </si>
  <si>
    <t>Electrical</t>
  </si>
  <si>
    <t>Wind</t>
  </si>
  <si>
    <t>Construction</t>
  </si>
  <si>
    <t>Delivery Cost</t>
  </si>
  <si>
    <t>Estimate.  Double-door harder to find.</t>
  </si>
  <si>
    <t>40ft HC DD</t>
  </si>
  <si>
    <t>Description</t>
  </si>
  <si>
    <t>Accent Lighting</t>
  </si>
  <si>
    <t>Strip LED</t>
  </si>
  <si>
    <t>Kitchen Ceiling Light</t>
  </si>
  <si>
    <t>Bathroom Ceiling Light</t>
  </si>
  <si>
    <t>Kitchen Task Light</t>
  </si>
  <si>
    <t>Living Area Lighting</t>
  </si>
  <si>
    <t>Bed Area Lighting</t>
  </si>
  <si>
    <t>Utility Room Lighting</t>
  </si>
  <si>
    <t>Crawl Space Lighting</t>
  </si>
  <si>
    <t>Exterior Lighting</t>
  </si>
  <si>
    <t>Lighting</t>
  </si>
  <si>
    <t>DC Breaker Panel</t>
  </si>
  <si>
    <t>Blue Sea Systems</t>
  </si>
  <si>
    <t>Traditional 8-position</t>
  </si>
  <si>
    <t>AC Breaker Panel</t>
  </si>
  <si>
    <t>Traditional 6-position</t>
  </si>
  <si>
    <t>Cost Summary</t>
  </si>
  <si>
    <t>Plywood</t>
  </si>
  <si>
    <t>1/2" x 4' x 8'</t>
  </si>
  <si>
    <t>Supplier</t>
  </si>
  <si>
    <t>Bath Sink</t>
  </si>
  <si>
    <t>Shower Head</t>
  </si>
  <si>
    <t>Shower Faucet</t>
  </si>
  <si>
    <t>Bath Faucet</t>
  </si>
  <si>
    <t>Shower Drain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</si>
</sst>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44" fontId="0" fillId="0" borderId="0" xfId="1" applyFont="1"/>
    <xf numFmtId="0" fontId="2" fillId="2" borderId="0" xfId="0" applyFont="1" applyFill="1"/>
    <xf numFmtId="0" fontId="3" fillId="0" borderId="0" xfId="2"/>
    <xf numFmtId="0" fontId="2" fillId="2" borderId="0" xfId="0" applyFont="1" applyFill="1" applyAlignment="1">
      <alignment horizontal="right"/>
    </xf>
    <xf numFmtId="44" fontId="2" fillId="2" borderId="0" xfId="1" applyFont="1" applyFill="1" applyAlignment="1">
      <alignment horizontal="right"/>
    </xf>
    <xf numFmtId="0" fontId="2" fillId="0" borderId="0" xfId="0" applyFont="1"/>
    <xf numFmtId="44" fontId="2" fillId="0" borderId="0" xfId="1" applyFont="1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gp/product/B01H7HYF86/ref=as_li_tl?ie=UTF8&amp;tag=schab-20&amp;camp=1789&amp;creative=9325&amp;linkCode=as2&amp;creativeASIN=B01H7HYF86&amp;linkId=1734195542b2e611106179c0ee6caa9b" TargetMode="External"/><Relationship Id="rId2" Type="http://schemas.openxmlformats.org/officeDocument/2006/relationships/hyperlink" Target="https://www.separett-usa-orders.com/collections/waterless-toilets/products/villa-9210-dc" TargetMode="External"/><Relationship Id="rId1" Type="http://schemas.openxmlformats.org/officeDocument/2006/relationships/hyperlink" Target="https://separett-usa.com/index.php/waterless-urine-diverting-toilet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mazon.com/VIZIO-D55-D2-Class-Array-Smart/dp/B019PZD68I/ref=as_li_ss_tl?s=tv&amp;ie=UTF8&amp;qid=1509717188&amp;sr=1-2&amp;keywords=led+tv&amp;refinements=p_n_size_browse-bin:3578042011,p_72:1248879011,p_89:VIZIO&amp;linkCode=ll1&amp;tag=schab-20&amp;linkId=89de29e887a7d2dc92ad31166928eeff" TargetMode="External"/><Relationship Id="rId4" Type="http://schemas.openxmlformats.org/officeDocument/2006/relationships/hyperlink" Target="http://www.lg.com/us/washer-dryer-combos/lg-WM3488HW-front-load-washe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Traditional-Metal-DC-Panel-Positions/dp/B000K2MAYW/ref=as_li_ss_tl?ie=UTF8&amp;qid=1509745357&amp;sr=8-16&amp;keywords=dc+circuit+breaker+panel&amp;linkCode=ll1&amp;tag=schab-20&amp;linkId=58ea1850a5850b30387b2349d138225c" TargetMode="External"/><Relationship Id="rId2" Type="http://schemas.openxmlformats.org/officeDocument/2006/relationships/hyperlink" Target="https://www.amazon.com/SUNGOLDPOWER-Inverter-Frequency-Converter-Priority/dp/B00QSWCZC0/ref=as_li_ss_tl?s=automotive&amp;ie=UTF8&amp;qid=1509716305&amp;sr=1-10&amp;keywords=ac+inverter&amp;refinements=p_n_feature_keywords_two_browse-bin:7067177011&amp;linkCode=ll1&amp;tag=schab-20&amp;linkId=438a341365688ef1370acb7ee678669e" TargetMode="External"/><Relationship Id="rId1" Type="http://schemas.openxmlformats.org/officeDocument/2006/relationships/hyperlink" Target="https://www.amazon.com/gp/product/B00ACNO2AO/ref=as_li_tl?ie=UTF8&amp;tag=schab-20&amp;camp=1789&amp;creative=9325&amp;linkCode=as2&amp;creativeASIN=B00ACNO2AO&amp;linkId=5f443ebc503b586a2418a7e76fdd6b39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amazon.com/Traditional-Metal-Panel-Main-Positions/dp/B0000AXNUY/ref=as_li_ss_tl?s=sporting-goods&amp;ie=UTF8&amp;qid=1509745594&amp;sr=1-3&amp;keywords=ac+circuit+breaker+panel&amp;dpID=41DoDeAYzZL&amp;preST=_SY300_QL70_&amp;dpSrc=srch&amp;linkCode=ll1&amp;tag=schab-20&amp;linkId=923c14ad1f950764d2377edc0ee05147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mazon.com/dp/B01DCU4M0S/ref=as_li_ss_tl?_encoding=UTF8&amp;psc=1&amp;linkCode=ll1&amp;tag=schab-20&amp;linkId=4fe2e1bcd93676475c9587820d5addf8" TargetMode="External"/><Relationship Id="rId1" Type="http://schemas.openxmlformats.org/officeDocument/2006/relationships/hyperlink" Target="https://www.amazon.com/Renogy-Polycrystalline-Photovoltaic-Solar-Module/dp/B00DCCOSV0/ref=as_li_ss_tl?ie=UTF8&amp;qid=1509715987&amp;sr=8-1&amp;keywords=renogy+Polycrystalline&amp;dpID=51PP4atr35L&amp;preST=_SY300_QL70_&amp;dpSrc=srch&amp;linkCode=ll1&amp;tag=schab-20&amp;linkId=11646a4fe8e7b2f205141c38e1ec4377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ol-da-tank.com/page/Collapsible%20Tanks%20for%20Water%20Shuttle%20and%20Storage.aspx?nt=138" TargetMode="External"/><Relationship Id="rId2" Type="http://schemas.openxmlformats.org/officeDocument/2006/relationships/hyperlink" Target="http://www.tanklessonline.com/takagi-high-efficiency-tankless-water-heater-t-h3m-dv-p-indoor-propane.html" TargetMode="External"/><Relationship Id="rId1" Type="http://schemas.openxmlformats.org/officeDocument/2006/relationships/hyperlink" Target="http://www.takagi.com/products/tankless-water-heaters/t-h3m-dv-p" TargetMode="External"/><Relationship Id="rId4" Type="http://schemas.openxmlformats.org/officeDocument/2006/relationships/hyperlink" Target="https://www.amazon.com/Fol-Tank-PW-275-SB-Pillow-Portable/dp/B01N6XZ4LE/ref=as_li_ss_tl?ie=UTF8&amp;qid=1509720379&amp;sr=8-2&amp;keywords=fol-da-tank&amp;linkCode=ll1&amp;tag=schab-20&amp;linkId=24490523e0131a750e2ad9e2e8e19a1d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mazon.com/Vortex-711-CFM-S-Line-S-800/dp/B00EISCUQM/ref=as_li_ss_tl?ie=UTF8&amp;qid=1509719117&amp;sr=8-1&amp;keywords=vortex+s-800&amp;dpID=41JLrwrp9QL&amp;preST=_SX300_QL70_&amp;dpSrc=srch&amp;linkCode=ll1&amp;tag=schab-20&amp;linkId=4371b248110c3879a4080dcdebda7254" TargetMode="External"/><Relationship Id="rId1" Type="http://schemas.openxmlformats.org/officeDocument/2006/relationships/hyperlink" Target="http://vortexpowerfans.com/s8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A592F-6247-4B79-85DC-6FFA53EDFCDE}">
  <dimension ref="A1:B19"/>
  <sheetViews>
    <sheetView tabSelected="1" workbookViewId="0">
      <selection activeCell="B6" sqref="B6"/>
    </sheetView>
  </sheetViews>
  <sheetFormatPr defaultRowHeight="14.4" x14ac:dyDescent="0.55000000000000004"/>
  <cols>
    <col min="1" max="1" width="12.7890625" customWidth="1"/>
    <col min="2" max="2" width="12.62890625" style="1" customWidth="1"/>
  </cols>
  <sheetData>
    <row r="1" spans="1:2" x14ac:dyDescent="0.55000000000000004">
      <c r="A1" s="9" t="s">
        <v>100</v>
      </c>
      <c r="B1" s="9"/>
    </row>
    <row r="3" spans="1:2" x14ac:dyDescent="0.55000000000000004">
      <c r="A3" t="s">
        <v>37</v>
      </c>
      <c r="B3" s="1">
        <f>Appliances!$E$15</f>
        <v>3185</v>
      </c>
    </row>
    <row r="4" spans="1:2" x14ac:dyDescent="0.55000000000000004">
      <c r="A4" t="s">
        <v>77</v>
      </c>
      <c r="B4" s="1">
        <f>Electrical!$G$22</f>
        <v>3240</v>
      </c>
    </row>
    <row r="5" spans="1:2" x14ac:dyDescent="0.55000000000000004">
      <c r="A5" t="s">
        <v>38</v>
      </c>
      <c r="B5" s="1">
        <f>Solar!$G$15</f>
        <v>1188</v>
      </c>
    </row>
    <row r="6" spans="1:2" x14ac:dyDescent="0.55000000000000004">
      <c r="A6" t="s">
        <v>78</v>
      </c>
      <c r="B6" s="1">
        <f>Wind!$G$20</f>
        <v>0</v>
      </c>
    </row>
    <row r="7" spans="1:2" x14ac:dyDescent="0.55000000000000004">
      <c r="A7" t="s">
        <v>51</v>
      </c>
      <c r="B7" s="1">
        <f>Plumbing!$G$15</f>
        <v>2150</v>
      </c>
    </row>
    <row r="8" spans="1:2" x14ac:dyDescent="0.55000000000000004">
      <c r="A8" t="s">
        <v>50</v>
      </c>
      <c r="B8" s="1">
        <f>HVAC!$G$15</f>
        <v>360</v>
      </c>
    </row>
    <row r="9" spans="1:2" x14ac:dyDescent="0.55000000000000004">
      <c r="A9" t="s">
        <v>79</v>
      </c>
      <c r="B9" s="1">
        <f>Construction!$G$20</f>
        <v>4000</v>
      </c>
    </row>
    <row r="19" spans="1:2" x14ac:dyDescent="0.55000000000000004">
      <c r="A19" s="6" t="s">
        <v>18</v>
      </c>
      <c r="B19" s="7">
        <f>SUM(B2:B18)</f>
        <v>14123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workbookViewId="0">
      <selection activeCell="F1" sqref="F1"/>
    </sheetView>
  </sheetViews>
  <sheetFormatPr defaultRowHeight="14.4" x14ac:dyDescent="0.55000000000000004"/>
  <cols>
    <col min="1" max="1" width="18.05078125" customWidth="1"/>
    <col min="2" max="2" width="10.578125" customWidth="1"/>
    <col min="3" max="3" width="11.89453125" customWidth="1"/>
    <col min="5" max="5" width="9.7890625" style="1" bestFit="1" customWidth="1"/>
    <col min="6" max="6" width="22.62890625" customWidth="1"/>
  </cols>
  <sheetData>
    <row r="1" spans="1:7" s="2" customFormat="1" x14ac:dyDescent="0.55000000000000004">
      <c r="A1" s="2" t="s">
        <v>6</v>
      </c>
      <c r="B1" s="2" t="s">
        <v>7</v>
      </c>
      <c r="C1" s="2" t="s">
        <v>8</v>
      </c>
      <c r="D1" s="4" t="s">
        <v>13</v>
      </c>
      <c r="E1" s="5" t="s">
        <v>15</v>
      </c>
      <c r="F1" s="2" t="s">
        <v>103</v>
      </c>
      <c r="G1" s="2" t="s">
        <v>47</v>
      </c>
    </row>
    <row r="2" spans="1:7" x14ac:dyDescent="0.55000000000000004">
      <c r="A2" t="s">
        <v>2</v>
      </c>
    </row>
    <row r="3" spans="1:7" x14ac:dyDescent="0.55000000000000004">
      <c r="A3" t="s">
        <v>3</v>
      </c>
    </row>
    <row r="4" spans="1:7" x14ac:dyDescent="0.55000000000000004">
      <c r="A4" t="s">
        <v>4</v>
      </c>
    </row>
    <row r="5" spans="1:7" x14ac:dyDescent="0.55000000000000004">
      <c r="A5" t="s">
        <v>5</v>
      </c>
      <c r="B5" t="s">
        <v>22</v>
      </c>
      <c r="C5" s="3" t="s">
        <v>23</v>
      </c>
      <c r="D5">
        <v>1200</v>
      </c>
      <c r="E5" s="1">
        <v>1415</v>
      </c>
      <c r="F5" s="3" t="s">
        <v>24</v>
      </c>
    </row>
    <row r="6" spans="1:7" x14ac:dyDescent="0.55000000000000004">
      <c r="A6" t="s">
        <v>11</v>
      </c>
      <c r="B6" t="s">
        <v>19</v>
      </c>
      <c r="C6" s="3" t="s">
        <v>20</v>
      </c>
      <c r="D6">
        <v>2.5</v>
      </c>
      <c r="E6" s="1">
        <v>1190</v>
      </c>
      <c r="F6" s="3" t="s">
        <v>21</v>
      </c>
    </row>
    <row r="7" spans="1:7" x14ac:dyDescent="0.55000000000000004">
      <c r="A7" t="s">
        <v>39</v>
      </c>
      <c r="B7" t="s">
        <v>40</v>
      </c>
      <c r="C7" t="s">
        <v>41</v>
      </c>
      <c r="D7">
        <v>40</v>
      </c>
      <c r="E7" s="1">
        <v>580</v>
      </c>
      <c r="F7" s="3" t="s">
        <v>24</v>
      </c>
      <c r="G7" t="s">
        <v>59</v>
      </c>
    </row>
    <row r="15" spans="1:7" x14ac:dyDescent="0.55000000000000004">
      <c r="A15" t="s">
        <v>18</v>
      </c>
      <c r="E15" s="1">
        <f>SUM(E2:E12)</f>
        <v>3185</v>
      </c>
    </row>
  </sheetData>
  <hyperlinks>
    <hyperlink ref="C6" r:id="rId1" xr:uid="{E49EF6E3-3D0A-4EE4-92E4-3D0DC8DEF3FA}"/>
    <hyperlink ref="F6" r:id="rId2" xr:uid="{8E654FCE-5E9C-4481-A504-F3A4692CB18B}"/>
    <hyperlink ref="F5" r:id="rId3" xr:uid="{F110CD06-9ABB-4444-A50A-5EC6E5A3A386}"/>
    <hyperlink ref="C5" r:id="rId4" xr:uid="{DDB865EB-A0E8-4DC9-9593-DFA6D7084888}"/>
    <hyperlink ref="F7" r:id="rId5" xr:uid="{F6773F09-CC84-4406-BC62-DA929CA61631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75F00-23B5-4928-8897-B3F4EB25E3C7}">
  <dimension ref="A1:I22"/>
  <sheetViews>
    <sheetView workbookViewId="0">
      <selection activeCell="H1" sqref="H1"/>
    </sheetView>
  </sheetViews>
  <sheetFormatPr defaultRowHeight="14.4" x14ac:dyDescent="0.55000000000000004"/>
  <cols>
    <col min="1" max="1" width="20.83984375" customWidth="1"/>
    <col min="2" max="2" width="14.3125" customWidth="1"/>
    <col min="3" max="3" width="18.734375" customWidth="1"/>
    <col min="7" max="7" width="12.1015625" customWidth="1"/>
    <col min="8" max="8" width="19.89453125" customWidth="1"/>
  </cols>
  <sheetData>
    <row r="1" spans="1:9" s="2" customFormat="1" x14ac:dyDescent="0.55000000000000004">
      <c r="A1" s="2" t="s">
        <v>6</v>
      </c>
      <c r="B1" s="2" t="s">
        <v>7</v>
      </c>
      <c r="C1" s="2" t="s">
        <v>8</v>
      </c>
      <c r="D1" s="2" t="s">
        <v>13</v>
      </c>
      <c r="E1" s="4" t="s">
        <v>25</v>
      </c>
      <c r="F1" s="5" t="s">
        <v>15</v>
      </c>
      <c r="G1" s="5" t="s">
        <v>18</v>
      </c>
      <c r="H1" s="2" t="s">
        <v>103</v>
      </c>
      <c r="I1" s="2" t="s">
        <v>47</v>
      </c>
    </row>
    <row r="2" spans="1:9" x14ac:dyDescent="0.55000000000000004">
      <c r="A2" t="s">
        <v>26</v>
      </c>
      <c r="B2" t="s">
        <v>27</v>
      </c>
      <c r="C2" t="s">
        <v>28</v>
      </c>
      <c r="E2">
        <v>8</v>
      </c>
      <c r="F2" s="1">
        <v>280</v>
      </c>
      <c r="G2" s="1">
        <f>E2*F2</f>
        <v>2240</v>
      </c>
      <c r="H2" s="3" t="s">
        <v>24</v>
      </c>
    </row>
    <row r="3" spans="1:9" x14ac:dyDescent="0.55000000000000004">
      <c r="A3" t="s">
        <v>34</v>
      </c>
      <c r="B3" t="s">
        <v>35</v>
      </c>
      <c r="C3" t="s">
        <v>36</v>
      </c>
      <c r="E3">
        <v>1</v>
      </c>
      <c r="F3" s="1">
        <v>640</v>
      </c>
      <c r="G3" s="1">
        <f t="shared" ref="G3:G5" si="0">E3*F3</f>
        <v>640</v>
      </c>
      <c r="H3" s="3" t="s">
        <v>24</v>
      </c>
    </row>
    <row r="4" spans="1:9" x14ac:dyDescent="0.55000000000000004">
      <c r="A4" t="s">
        <v>95</v>
      </c>
      <c r="B4" t="s">
        <v>96</v>
      </c>
      <c r="C4" t="s">
        <v>97</v>
      </c>
      <c r="E4">
        <v>1</v>
      </c>
      <c r="F4" s="1">
        <v>190</v>
      </c>
      <c r="G4" s="1">
        <f t="shared" si="0"/>
        <v>190</v>
      </c>
      <c r="H4" s="3" t="s">
        <v>24</v>
      </c>
    </row>
    <row r="5" spans="1:9" x14ac:dyDescent="0.55000000000000004">
      <c r="A5" t="s">
        <v>98</v>
      </c>
      <c r="B5" t="s">
        <v>96</v>
      </c>
      <c r="C5" t="s">
        <v>99</v>
      </c>
      <c r="E5">
        <v>1</v>
      </c>
      <c r="F5" s="1">
        <v>170</v>
      </c>
      <c r="G5" s="1">
        <f t="shared" si="0"/>
        <v>170</v>
      </c>
      <c r="H5" s="3" t="s">
        <v>24</v>
      </c>
    </row>
    <row r="6" spans="1:9" x14ac:dyDescent="0.55000000000000004">
      <c r="F6" s="1"/>
      <c r="G6" s="1"/>
      <c r="H6" s="3"/>
    </row>
    <row r="7" spans="1:9" x14ac:dyDescent="0.55000000000000004">
      <c r="F7" s="1"/>
      <c r="G7" s="1"/>
      <c r="H7" s="3"/>
    </row>
    <row r="8" spans="1:9" x14ac:dyDescent="0.55000000000000004">
      <c r="F8" s="1"/>
      <c r="G8" s="1"/>
      <c r="H8" s="3"/>
    </row>
    <row r="9" spans="1:9" x14ac:dyDescent="0.55000000000000004">
      <c r="F9" s="1"/>
      <c r="G9" s="1"/>
      <c r="H9" s="3"/>
    </row>
    <row r="10" spans="1:9" x14ac:dyDescent="0.55000000000000004">
      <c r="F10" s="1"/>
      <c r="G10" s="1"/>
      <c r="H10" s="3"/>
    </row>
    <row r="11" spans="1:9" x14ac:dyDescent="0.55000000000000004">
      <c r="A11" s="6" t="s">
        <v>94</v>
      </c>
    </row>
    <row r="12" spans="1:9" x14ac:dyDescent="0.55000000000000004">
      <c r="A12" t="s">
        <v>84</v>
      </c>
      <c r="I12" t="s">
        <v>85</v>
      </c>
    </row>
    <row r="13" spans="1:9" x14ac:dyDescent="0.55000000000000004">
      <c r="A13" t="s">
        <v>86</v>
      </c>
    </row>
    <row r="14" spans="1:9" x14ac:dyDescent="0.55000000000000004">
      <c r="A14" t="s">
        <v>88</v>
      </c>
    </row>
    <row r="15" spans="1:9" x14ac:dyDescent="0.55000000000000004">
      <c r="A15" t="s">
        <v>87</v>
      </c>
    </row>
    <row r="16" spans="1:9" x14ac:dyDescent="0.55000000000000004">
      <c r="A16" t="s">
        <v>89</v>
      </c>
    </row>
    <row r="17" spans="1:7" x14ac:dyDescent="0.55000000000000004">
      <c r="A17" t="s">
        <v>90</v>
      </c>
    </row>
    <row r="18" spans="1:7" x14ac:dyDescent="0.55000000000000004">
      <c r="A18" t="s">
        <v>91</v>
      </c>
    </row>
    <row r="19" spans="1:7" x14ac:dyDescent="0.55000000000000004">
      <c r="A19" t="s">
        <v>92</v>
      </c>
    </row>
    <row r="20" spans="1:7" x14ac:dyDescent="0.55000000000000004">
      <c r="A20" t="s">
        <v>93</v>
      </c>
    </row>
    <row r="22" spans="1:7" x14ac:dyDescent="0.55000000000000004">
      <c r="A22" t="s">
        <v>18</v>
      </c>
      <c r="F22" s="1"/>
      <c r="G22" s="1">
        <f>SUM(G2:G21)</f>
        <v>3240</v>
      </c>
    </row>
  </sheetData>
  <hyperlinks>
    <hyperlink ref="H2" r:id="rId1" xr:uid="{7983CED0-8801-4CFB-9621-B274F3D49884}"/>
    <hyperlink ref="H3" r:id="rId2" xr:uid="{D3B54F12-51D3-4DB6-8D7A-3D8CF5D0CB4F}"/>
    <hyperlink ref="H4" r:id="rId3" xr:uid="{100CE24E-6B4B-46E3-9F3B-A34A71F57B03}"/>
    <hyperlink ref="H5" r:id="rId4" xr:uid="{64DD1D06-75EA-42E6-B3D7-5C03D6355243}"/>
  </hyperlinks>
  <pageMargins left="0.7" right="0.7" top="0.75" bottom="0.75" header="0.3" footer="0.3"/>
  <pageSetup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99216-5824-420B-8D85-76C858150EF5}">
  <dimension ref="A1:H15"/>
  <sheetViews>
    <sheetView workbookViewId="0">
      <selection activeCell="H1" sqref="H1"/>
    </sheetView>
  </sheetViews>
  <sheetFormatPr defaultRowHeight="14.4" x14ac:dyDescent="0.55000000000000004"/>
  <cols>
    <col min="1" max="1" width="20.3671875" customWidth="1"/>
    <col min="2" max="2" width="16.47265625" customWidth="1"/>
    <col min="3" max="3" width="18.578125" customWidth="1"/>
    <col min="4" max="4" width="7.3671875" customWidth="1"/>
    <col min="6" max="6" width="8.83984375" style="1"/>
    <col min="7" max="7" width="9.7890625" style="1" bestFit="1" customWidth="1"/>
    <col min="8" max="8" width="35.9453125" customWidth="1"/>
  </cols>
  <sheetData>
    <row r="1" spans="1:8" s="2" customFormat="1" x14ac:dyDescent="0.55000000000000004">
      <c r="A1" s="2" t="s">
        <v>6</v>
      </c>
      <c r="B1" s="2" t="s">
        <v>7</v>
      </c>
      <c r="C1" s="2" t="s">
        <v>8</v>
      </c>
      <c r="D1" s="2" t="s">
        <v>13</v>
      </c>
      <c r="E1" s="4" t="s">
        <v>25</v>
      </c>
      <c r="F1" s="5" t="s">
        <v>15</v>
      </c>
      <c r="G1" s="5" t="s">
        <v>18</v>
      </c>
      <c r="H1" s="2" t="s">
        <v>103</v>
      </c>
    </row>
    <row r="2" spans="1:8" x14ac:dyDescent="0.55000000000000004">
      <c r="A2" t="s">
        <v>29</v>
      </c>
      <c r="B2" t="s">
        <v>30</v>
      </c>
      <c r="C2" t="s">
        <v>31</v>
      </c>
      <c r="E2">
        <v>6</v>
      </c>
      <c r="F2" s="1">
        <v>118</v>
      </c>
      <c r="G2" s="1">
        <f t="shared" ref="G2:G3" si="0">E2*F2</f>
        <v>708</v>
      </c>
      <c r="H2" s="3" t="s">
        <v>24</v>
      </c>
    </row>
    <row r="3" spans="1:8" x14ac:dyDescent="0.55000000000000004">
      <c r="A3" t="s">
        <v>32</v>
      </c>
      <c r="B3" t="s">
        <v>30</v>
      </c>
      <c r="C3" t="s">
        <v>33</v>
      </c>
      <c r="E3">
        <v>1</v>
      </c>
      <c r="F3" s="1">
        <v>480</v>
      </c>
      <c r="G3" s="1">
        <f t="shared" si="0"/>
        <v>480</v>
      </c>
      <c r="H3" s="3" t="s">
        <v>24</v>
      </c>
    </row>
    <row r="15" spans="1:8" x14ac:dyDescent="0.55000000000000004">
      <c r="A15" t="s">
        <v>18</v>
      </c>
      <c r="G15" s="1">
        <f>SUM(G2:G14)</f>
        <v>1188</v>
      </c>
    </row>
  </sheetData>
  <hyperlinks>
    <hyperlink ref="H2" r:id="rId1" xr:uid="{51A542F8-6290-4F99-B5B6-9D7F90C785BA}"/>
    <hyperlink ref="H3" r:id="rId2" xr:uid="{7933B8C2-8E5A-43F5-832B-F96072A4F3D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C14B5-A559-4169-AA0A-F8EDB16EDD90}">
  <dimension ref="A1:I20"/>
  <sheetViews>
    <sheetView workbookViewId="0">
      <selection activeCell="H1" sqref="H1"/>
    </sheetView>
  </sheetViews>
  <sheetFormatPr defaultRowHeight="14.4" x14ac:dyDescent="0.55000000000000004"/>
  <cols>
    <col min="1" max="1" width="17.41796875" customWidth="1"/>
    <col min="2" max="2" width="13.05078125" customWidth="1"/>
    <col min="6" max="7" width="9.7890625" style="1" bestFit="1" customWidth="1"/>
    <col min="8" max="8" width="21.7890625" customWidth="1"/>
    <col min="9" max="9" width="38.26171875" customWidth="1"/>
  </cols>
  <sheetData>
    <row r="1" spans="1:9" s="2" customFormat="1" x14ac:dyDescent="0.55000000000000004">
      <c r="A1" s="2" t="s">
        <v>6</v>
      </c>
      <c r="B1" s="2" t="s">
        <v>83</v>
      </c>
      <c r="E1" s="4" t="s">
        <v>25</v>
      </c>
      <c r="F1" s="5" t="s">
        <v>15</v>
      </c>
      <c r="G1" s="5" t="s">
        <v>18</v>
      </c>
      <c r="H1" s="2" t="s">
        <v>103</v>
      </c>
      <c r="I1" s="2" t="s">
        <v>47</v>
      </c>
    </row>
    <row r="20" spans="1:7" x14ac:dyDescent="0.55000000000000004">
      <c r="A20" t="s">
        <v>18</v>
      </c>
      <c r="G20" s="1">
        <f>SUM(G2:G19)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7080D-B5FA-4E92-AB98-28582C5C4F57}">
  <dimension ref="A1:I15"/>
  <sheetViews>
    <sheetView workbookViewId="0">
      <selection activeCell="A11" sqref="A11"/>
    </sheetView>
  </sheetViews>
  <sheetFormatPr defaultRowHeight="14.4" x14ac:dyDescent="0.55000000000000004"/>
  <cols>
    <col min="1" max="1" width="16.05078125" customWidth="1"/>
    <col min="2" max="2" width="13.83984375" customWidth="1"/>
    <col min="3" max="3" width="11.15625" customWidth="1"/>
    <col min="4" max="4" width="8.83984375" style="8"/>
    <col min="6" max="6" width="8.83984375" style="1"/>
    <col min="7" max="7" width="9.7890625" style="1" bestFit="1" customWidth="1"/>
    <col min="8" max="8" width="18.47265625" customWidth="1"/>
  </cols>
  <sheetData>
    <row r="1" spans="1:9" s="2" customFormat="1" x14ac:dyDescent="0.55000000000000004">
      <c r="A1" s="2" t="s">
        <v>6</v>
      </c>
      <c r="B1" s="2" t="s">
        <v>7</v>
      </c>
      <c r="C1" s="2" t="s">
        <v>8</v>
      </c>
      <c r="D1" s="4" t="s">
        <v>13</v>
      </c>
      <c r="E1" s="4" t="s">
        <v>25</v>
      </c>
      <c r="F1" s="5" t="s">
        <v>15</v>
      </c>
      <c r="G1" s="5" t="s">
        <v>18</v>
      </c>
      <c r="H1" s="2" t="s">
        <v>103</v>
      </c>
      <c r="I1" s="2" t="s">
        <v>47</v>
      </c>
    </row>
    <row r="2" spans="1:9" x14ac:dyDescent="0.55000000000000004">
      <c r="A2" t="s">
        <v>0</v>
      </c>
      <c r="B2" t="s">
        <v>9</v>
      </c>
      <c r="C2" s="3" t="s">
        <v>10</v>
      </c>
      <c r="D2" s="8">
        <v>54</v>
      </c>
      <c r="E2">
        <v>1</v>
      </c>
      <c r="F2" s="1">
        <v>790</v>
      </c>
      <c r="G2" s="1">
        <f>E2*F2</f>
        <v>790</v>
      </c>
      <c r="H2" s="3" t="s">
        <v>17</v>
      </c>
      <c r="I2" t="s">
        <v>57</v>
      </c>
    </row>
    <row r="3" spans="1:9" x14ac:dyDescent="0.55000000000000004">
      <c r="A3" t="s">
        <v>1</v>
      </c>
      <c r="B3" t="s">
        <v>12</v>
      </c>
      <c r="C3" t="s">
        <v>14</v>
      </c>
      <c r="D3" s="8">
        <v>120</v>
      </c>
      <c r="E3">
        <v>1</v>
      </c>
      <c r="F3" s="1">
        <v>600</v>
      </c>
      <c r="G3" s="1">
        <f>E3*F3</f>
        <v>600</v>
      </c>
      <c r="H3" s="3" t="s">
        <v>16</v>
      </c>
    </row>
    <row r="4" spans="1:9" x14ac:dyDescent="0.55000000000000004">
      <c r="A4" t="s">
        <v>52</v>
      </c>
      <c r="B4" t="s">
        <v>53</v>
      </c>
      <c r="C4" s="3" t="s">
        <v>54</v>
      </c>
      <c r="D4" s="8" t="s">
        <v>61</v>
      </c>
      <c r="E4">
        <v>1</v>
      </c>
      <c r="F4" s="1">
        <v>760</v>
      </c>
      <c r="G4" s="1">
        <f>E4*F4</f>
        <v>760</v>
      </c>
      <c r="H4" s="3" t="s">
        <v>24</v>
      </c>
      <c r="I4" t="s">
        <v>58</v>
      </c>
    </row>
    <row r="6" spans="1:9" x14ac:dyDescent="0.55000000000000004">
      <c r="A6" t="s">
        <v>104</v>
      </c>
    </row>
    <row r="7" spans="1:9" x14ac:dyDescent="0.55000000000000004">
      <c r="A7" t="s">
        <v>107</v>
      </c>
    </row>
    <row r="8" spans="1:9" x14ac:dyDescent="0.55000000000000004">
      <c r="A8" t="s">
        <v>105</v>
      </c>
    </row>
    <row r="9" spans="1:9" x14ac:dyDescent="0.55000000000000004">
      <c r="A9" t="s">
        <v>106</v>
      </c>
    </row>
    <row r="10" spans="1:9" x14ac:dyDescent="0.55000000000000004">
      <c r="A10" t="s">
        <v>108</v>
      </c>
    </row>
    <row r="15" spans="1:9" x14ac:dyDescent="0.55000000000000004">
      <c r="A15" t="s">
        <v>18</v>
      </c>
      <c r="G15" s="1">
        <f>SUM(G2:G14)</f>
        <v>2150</v>
      </c>
    </row>
  </sheetData>
  <hyperlinks>
    <hyperlink ref="C2" r:id="rId1" xr:uid="{6D914B9D-ECA4-4239-B0EF-3C5C237CD444}"/>
    <hyperlink ref="H2" r:id="rId2" xr:uid="{F8C88F3F-6138-4BE7-AF95-AB30EF4591CF}"/>
    <hyperlink ref="C4" r:id="rId3" xr:uid="{2B0AC9FE-E25F-4BAF-9FBA-528157F7E732}"/>
    <hyperlink ref="H4" r:id="rId4" xr:uid="{BA757ED8-DFE2-4A7A-90C8-3F02A2A4AE2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1DCD9-6832-4B69-8BD5-31A8D5247510}">
  <dimension ref="A1:I15"/>
  <sheetViews>
    <sheetView workbookViewId="0">
      <selection activeCell="A8" sqref="A8"/>
    </sheetView>
  </sheetViews>
  <sheetFormatPr defaultRowHeight="14.4" x14ac:dyDescent="0.55000000000000004"/>
  <cols>
    <col min="1" max="1" width="15.89453125" customWidth="1"/>
    <col min="6" max="7" width="8.83984375" style="1"/>
    <col min="8" max="8" width="17.89453125" customWidth="1"/>
    <col min="9" max="9" width="43.47265625" customWidth="1"/>
  </cols>
  <sheetData>
    <row r="1" spans="1:9" s="2" customFormat="1" x14ac:dyDescent="0.55000000000000004">
      <c r="A1" s="2" t="s">
        <v>6</v>
      </c>
      <c r="B1" s="2" t="s">
        <v>7</v>
      </c>
      <c r="C1" s="2" t="s">
        <v>8</v>
      </c>
      <c r="D1" s="2" t="s">
        <v>13</v>
      </c>
      <c r="E1" s="4" t="s">
        <v>25</v>
      </c>
      <c r="F1" s="5" t="s">
        <v>15</v>
      </c>
      <c r="G1" s="5" t="s">
        <v>18</v>
      </c>
      <c r="H1" s="2" t="s">
        <v>103</v>
      </c>
      <c r="I1" s="2" t="s">
        <v>47</v>
      </c>
    </row>
    <row r="2" spans="1:9" x14ac:dyDescent="0.55000000000000004">
      <c r="A2" t="s">
        <v>46</v>
      </c>
      <c r="B2" t="s">
        <v>42</v>
      </c>
      <c r="C2" s="3" t="s">
        <v>43</v>
      </c>
      <c r="D2">
        <v>232</v>
      </c>
      <c r="E2">
        <v>2</v>
      </c>
      <c r="F2" s="1">
        <v>180</v>
      </c>
      <c r="G2" s="1">
        <f>E2*F2</f>
        <v>360</v>
      </c>
      <c r="H2" s="3" t="s">
        <v>24</v>
      </c>
    </row>
    <row r="3" spans="1:9" x14ac:dyDescent="0.55000000000000004">
      <c r="A3" t="s">
        <v>45</v>
      </c>
      <c r="E3">
        <v>3</v>
      </c>
      <c r="I3" t="s">
        <v>48</v>
      </c>
    </row>
    <row r="4" spans="1:9" x14ac:dyDescent="0.55000000000000004">
      <c r="A4" t="s">
        <v>44</v>
      </c>
      <c r="I4" t="s">
        <v>49</v>
      </c>
    </row>
    <row r="5" spans="1:9" x14ac:dyDescent="0.55000000000000004">
      <c r="A5" t="s">
        <v>55</v>
      </c>
      <c r="I5" t="s">
        <v>60</v>
      </c>
    </row>
    <row r="6" spans="1:9" x14ac:dyDescent="0.55000000000000004">
      <c r="A6" t="s">
        <v>56</v>
      </c>
    </row>
    <row r="15" spans="1:9" x14ac:dyDescent="0.55000000000000004">
      <c r="A15" t="s">
        <v>18</v>
      </c>
      <c r="G15" s="1">
        <f>SUM(G2:G14)</f>
        <v>360</v>
      </c>
    </row>
  </sheetData>
  <hyperlinks>
    <hyperlink ref="C2" r:id="rId1" xr:uid="{C3D3A807-0D76-4DCB-903D-9CDB338EE05C}"/>
    <hyperlink ref="H2" r:id="rId2" xr:uid="{BB2555F1-D68C-49D3-8BCF-F4211C09176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C01A2-43FA-40BC-9CFE-4D8FEAEDCF43}">
  <dimension ref="A1:I20"/>
  <sheetViews>
    <sheetView workbookViewId="0">
      <selection activeCell="B14" sqref="B14"/>
    </sheetView>
  </sheetViews>
  <sheetFormatPr defaultRowHeight="14.4" x14ac:dyDescent="0.55000000000000004"/>
  <cols>
    <col min="1" max="1" width="17.41796875" customWidth="1"/>
    <col min="2" max="2" width="13.05078125" customWidth="1"/>
    <col min="6" max="7" width="9.7890625" style="1" bestFit="1" customWidth="1"/>
    <col min="8" max="8" width="21.7890625" customWidth="1"/>
    <col min="9" max="9" width="38.26171875" customWidth="1"/>
  </cols>
  <sheetData>
    <row r="1" spans="1:9" s="2" customFormat="1" x14ac:dyDescent="0.55000000000000004">
      <c r="A1" s="2" t="s">
        <v>6</v>
      </c>
      <c r="B1" s="2" t="s">
        <v>83</v>
      </c>
      <c r="E1" s="4" t="s">
        <v>25</v>
      </c>
      <c r="F1" s="5" t="s">
        <v>15</v>
      </c>
      <c r="G1" s="5" t="s">
        <v>18</v>
      </c>
      <c r="H1" s="2" t="s">
        <v>103</v>
      </c>
      <c r="I1" s="2" t="s">
        <v>47</v>
      </c>
    </row>
    <row r="2" spans="1:9" x14ac:dyDescent="0.55000000000000004">
      <c r="A2" t="s">
        <v>62</v>
      </c>
      <c r="B2" t="s">
        <v>82</v>
      </c>
      <c r="E2">
        <v>1</v>
      </c>
      <c r="F2" s="1">
        <v>4000</v>
      </c>
      <c r="G2" s="1">
        <f>E2*F2</f>
        <v>4000</v>
      </c>
      <c r="I2" t="s">
        <v>81</v>
      </c>
    </row>
    <row r="3" spans="1:9" x14ac:dyDescent="0.55000000000000004">
      <c r="A3" t="s">
        <v>80</v>
      </c>
    </row>
    <row r="5" spans="1:9" x14ac:dyDescent="0.55000000000000004">
      <c r="A5" t="s">
        <v>65</v>
      </c>
      <c r="B5" t="s">
        <v>63</v>
      </c>
    </row>
    <row r="6" spans="1:9" x14ac:dyDescent="0.55000000000000004">
      <c r="A6" t="s">
        <v>65</v>
      </c>
      <c r="B6" t="s">
        <v>64</v>
      </c>
    </row>
    <row r="7" spans="1:9" x14ac:dyDescent="0.55000000000000004">
      <c r="A7" t="s">
        <v>101</v>
      </c>
      <c r="B7" t="s">
        <v>102</v>
      </c>
    </row>
    <row r="9" spans="1:9" x14ac:dyDescent="0.55000000000000004">
      <c r="A9" t="s">
        <v>66</v>
      </c>
      <c r="B9" t="s">
        <v>67</v>
      </c>
    </row>
    <row r="10" spans="1:9" x14ac:dyDescent="0.55000000000000004">
      <c r="A10" t="s">
        <v>68</v>
      </c>
      <c r="B10" t="s">
        <v>69</v>
      </c>
    </row>
    <row r="11" spans="1:9" x14ac:dyDescent="0.55000000000000004">
      <c r="A11" t="s">
        <v>70</v>
      </c>
      <c r="B11" t="s">
        <v>71</v>
      </c>
    </row>
    <row r="12" spans="1:9" x14ac:dyDescent="0.55000000000000004">
      <c r="A12" t="s">
        <v>72</v>
      </c>
      <c r="B12" t="s">
        <v>73</v>
      </c>
    </row>
    <row r="14" spans="1:9" x14ac:dyDescent="0.55000000000000004">
      <c r="A14" t="s">
        <v>74</v>
      </c>
      <c r="E14">
        <v>2</v>
      </c>
    </row>
    <row r="15" spans="1:9" x14ac:dyDescent="0.55000000000000004">
      <c r="A15" t="s">
        <v>75</v>
      </c>
    </row>
    <row r="16" spans="1:9" x14ac:dyDescent="0.55000000000000004">
      <c r="A16" t="s">
        <v>76</v>
      </c>
    </row>
    <row r="20" spans="1:7" x14ac:dyDescent="0.55000000000000004">
      <c r="A20" t="s">
        <v>18</v>
      </c>
      <c r="G20" s="1">
        <f>SUM(G2:G19)</f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Appliances</vt:lpstr>
      <vt:lpstr>Electrical</vt:lpstr>
      <vt:lpstr>Solar</vt:lpstr>
      <vt:lpstr>Wind</vt:lpstr>
      <vt:lpstr>Plumbing</vt:lpstr>
      <vt:lpstr>HVAC</vt:lpstr>
      <vt:lpstr>Construction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2017-11-03T22:22:48Z</dcterms:modified>
</cp:coreProperties>
</file>