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lm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R4" i="1"/>
  <c r="R3" i="1"/>
  <c r="R2" i="1"/>
  <c r="P58" i="1" l="1"/>
  <c r="Q58" i="1"/>
  <c r="R58" i="1"/>
  <c r="S58" i="1"/>
  <c r="T58" i="1"/>
  <c r="U58" i="1"/>
  <c r="V58" i="1"/>
  <c r="W58" i="1"/>
  <c r="X56" i="1"/>
  <c r="Y56" i="1"/>
  <c r="Z56" i="1"/>
  <c r="P59" i="1"/>
  <c r="Q59" i="1"/>
  <c r="R59" i="1"/>
  <c r="S59" i="1"/>
  <c r="T59" i="1"/>
  <c r="U59" i="1"/>
  <c r="V59" i="1"/>
  <c r="W59" i="1"/>
  <c r="X57" i="1"/>
  <c r="Y57" i="1"/>
  <c r="Z57" i="1"/>
  <c r="P60" i="1"/>
  <c r="Q60" i="1"/>
  <c r="R60" i="1"/>
  <c r="S60" i="1"/>
  <c r="T60" i="1"/>
  <c r="U60" i="1"/>
  <c r="V60" i="1"/>
  <c r="W60" i="1"/>
  <c r="X58" i="1"/>
  <c r="Y58" i="1"/>
  <c r="Z58" i="1"/>
  <c r="P61" i="1"/>
  <c r="Q61" i="1"/>
  <c r="R61" i="1"/>
  <c r="S61" i="1"/>
  <c r="T61" i="1"/>
  <c r="U61" i="1"/>
  <c r="V61" i="1"/>
  <c r="W61" i="1"/>
  <c r="X59" i="1"/>
  <c r="Y59" i="1"/>
  <c r="Z59" i="1"/>
  <c r="P62" i="1"/>
  <c r="Q62" i="1"/>
  <c r="R62" i="1"/>
  <c r="S62" i="1"/>
  <c r="T62" i="1"/>
  <c r="U62" i="1"/>
  <c r="V62" i="1"/>
  <c r="W62" i="1"/>
  <c r="X60" i="1"/>
  <c r="Y60" i="1"/>
  <c r="Z60" i="1"/>
  <c r="P63" i="1"/>
  <c r="Q63" i="1"/>
  <c r="R63" i="1"/>
  <c r="S63" i="1"/>
  <c r="T63" i="1"/>
  <c r="U63" i="1"/>
  <c r="V63" i="1"/>
  <c r="W63" i="1"/>
  <c r="X61" i="1"/>
  <c r="Y61" i="1"/>
  <c r="Z61" i="1"/>
  <c r="P64" i="1"/>
  <c r="Q64" i="1"/>
  <c r="R64" i="1"/>
  <c r="S64" i="1"/>
  <c r="T64" i="1"/>
  <c r="U64" i="1"/>
  <c r="V64" i="1"/>
  <c r="W64" i="1"/>
  <c r="X62" i="1"/>
  <c r="Y62" i="1"/>
  <c r="Z62" i="1"/>
  <c r="P65" i="1"/>
  <c r="Q65" i="1"/>
  <c r="R65" i="1"/>
  <c r="S65" i="1"/>
  <c r="T65" i="1"/>
  <c r="U65" i="1"/>
  <c r="V65" i="1"/>
  <c r="W65" i="1"/>
  <c r="X63" i="1"/>
  <c r="Y63" i="1"/>
  <c r="Z63" i="1"/>
  <c r="P66" i="1"/>
  <c r="Q66" i="1"/>
  <c r="R66" i="1"/>
  <c r="S66" i="1"/>
  <c r="T66" i="1"/>
  <c r="U66" i="1"/>
  <c r="V66" i="1"/>
  <c r="W66" i="1"/>
  <c r="X64" i="1"/>
  <c r="Y64" i="1"/>
  <c r="Z64" i="1"/>
  <c r="P67" i="1"/>
  <c r="Q67" i="1"/>
  <c r="R67" i="1"/>
  <c r="S67" i="1"/>
  <c r="T67" i="1"/>
  <c r="U67" i="1"/>
  <c r="V67" i="1"/>
  <c r="W67" i="1"/>
  <c r="X65" i="1"/>
  <c r="Y65" i="1"/>
  <c r="Z65" i="1"/>
  <c r="P68" i="1"/>
  <c r="Q68" i="1"/>
  <c r="R68" i="1"/>
  <c r="S68" i="1"/>
  <c r="T68" i="1"/>
  <c r="U68" i="1"/>
  <c r="V68" i="1"/>
  <c r="W68" i="1"/>
  <c r="X66" i="1"/>
  <c r="Y66" i="1"/>
  <c r="Z66" i="1"/>
  <c r="P69" i="1"/>
  <c r="Q69" i="1"/>
  <c r="R69" i="1"/>
  <c r="S69" i="1"/>
  <c r="T69" i="1"/>
  <c r="U69" i="1"/>
  <c r="V69" i="1"/>
  <c r="W69" i="1"/>
  <c r="X67" i="1"/>
  <c r="Y67" i="1"/>
  <c r="Z67" i="1"/>
  <c r="O59" i="1"/>
  <c r="O60" i="1"/>
  <c r="O61" i="1"/>
  <c r="O62" i="1"/>
  <c r="O63" i="1"/>
  <c r="O64" i="1"/>
  <c r="O65" i="1"/>
  <c r="O66" i="1"/>
  <c r="O67" i="1"/>
  <c r="O68" i="1"/>
  <c r="O69" i="1"/>
  <c r="O58" i="1"/>
  <c r="P73" i="1"/>
  <c r="Q73" i="1"/>
  <c r="R73" i="1"/>
  <c r="S73" i="1"/>
  <c r="T73" i="1"/>
  <c r="U73" i="1"/>
  <c r="V73" i="1"/>
  <c r="W73" i="1"/>
  <c r="X71" i="1"/>
  <c r="Y71" i="1"/>
  <c r="Z71" i="1"/>
  <c r="P74" i="1"/>
  <c r="Q74" i="1"/>
  <c r="R74" i="1"/>
  <c r="S74" i="1"/>
  <c r="T74" i="1"/>
  <c r="U74" i="1"/>
  <c r="V74" i="1"/>
  <c r="W74" i="1"/>
  <c r="X72" i="1"/>
  <c r="Y72" i="1"/>
  <c r="Z72" i="1"/>
  <c r="P75" i="1"/>
  <c r="Q75" i="1"/>
  <c r="R75" i="1"/>
  <c r="S75" i="1"/>
  <c r="T75" i="1"/>
  <c r="U75" i="1"/>
  <c r="V75" i="1"/>
  <c r="W75" i="1"/>
  <c r="X73" i="1"/>
  <c r="Y73" i="1"/>
  <c r="Z73" i="1"/>
  <c r="P76" i="1"/>
  <c r="Q76" i="1"/>
  <c r="R76" i="1"/>
  <c r="S76" i="1"/>
  <c r="T76" i="1"/>
  <c r="U76" i="1"/>
  <c r="V76" i="1"/>
  <c r="W76" i="1"/>
  <c r="X74" i="1"/>
  <c r="Y74" i="1"/>
  <c r="Z74" i="1"/>
  <c r="P77" i="1"/>
  <c r="Q77" i="1"/>
  <c r="R77" i="1"/>
  <c r="S77" i="1"/>
  <c r="T77" i="1"/>
  <c r="U77" i="1"/>
  <c r="V77" i="1"/>
  <c r="W77" i="1"/>
  <c r="X75" i="1"/>
  <c r="Y75" i="1"/>
  <c r="Z75" i="1"/>
  <c r="P78" i="1"/>
  <c r="Q78" i="1"/>
  <c r="R78" i="1"/>
  <c r="S78" i="1"/>
  <c r="T78" i="1"/>
  <c r="U78" i="1"/>
  <c r="V78" i="1"/>
  <c r="W78" i="1"/>
  <c r="X76" i="1"/>
  <c r="Y76" i="1"/>
  <c r="Z76" i="1"/>
  <c r="P79" i="1"/>
  <c r="Q79" i="1"/>
  <c r="R79" i="1"/>
  <c r="S79" i="1"/>
  <c r="T79" i="1"/>
  <c r="U79" i="1"/>
  <c r="V79" i="1"/>
  <c r="W79" i="1"/>
  <c r="X77" i="1"/>
  <c r="Y77" i="1"/>
  <c r="Z77" i="1"/>
  <c r="P80" i="1"/>
  <c r="Q80" i="1"/>
  <c r="R80" i="1"/>
  <c r="S80" i="1"/>
  <c r="T80" i="1"/>
  <c r="U80" i="1"/>
  <c r="V80" i="1"/>
  <c r="W80" i="1"/>
  <c r="X78" i="1"/>
  <c r="Y78" i="1"/>
  <c r="Z78" i="1"/>
  <c r="P81" i="1"/>
  <c r="Q81" i="1"/>
  <c r="R81" i="1"/>
  <c r="S81" i="1"/>
  <c r="T81" i="1"/>
  <c r="U81" i="1"/>
  <c r="V81" i="1"/>
  <c r="W81" i="1"/>
  <c r="X79" i="1"/>
  <c r="Y79" i="1"/>
  <c r="Z79" i="1"/>
  <c r="P82" i="1"/>
  <c r="Q82" i="1"/>
  <c r="R82" i="1"/>
  <c r="S82" i="1"/>
  <c r="T82" i="1"/>
  <c r="U82" i="1"/>
  <c r="V82" i="1"/>
  <c r="W82" i="1"/>
  <c r="X80" i="1"/>
  <c r="Y80" i="1"/>
  <c r="Z80" i="1"/>
  <c r="P83" i="1"/>
  <c r="Q83" i="1"/>
  <c r="R83" i="1"/>
  <c r="S83" i="1"/>
  <c r="T83" i="1"/>
  <c r="U83" i="1"/>
  <c r="V83" i="1"/>
  <c r="W83" i="1"/>
  <c r="X81" i="1"/>
  <c r="Y81" i="1"/>
  <c r="Z81" i="1"/>
  <c r="P84" i="1"/>
  <c r="Q84" i="1"/>
  <c r="R84" i="1"/>
  <c r="S84" i="1"/>
  <c r="T84" i="1"/>
  <c r="U84" i="1"/>
  <c r="V84" i="1"/>
  <c r="W84" i="1"/>
  <c r="X82" i="1"/>
  <c r="Y82" i="1"/>
  <c r="Z82" i="1"/>
  <c r="O74" i="1"/>
  <c r="O75" i="1"/>
  <c r="O76" i="1"/>
  <c r="O77" i="1"/>
  <c r="O78" i="1"/>
  <c r="O79" i="1"/>
  <c r="O80" i="1"/>
  <c r="O81" i="1"/>
  <c r="O82" i="1"/>
  <c r="O83" i="1"/>
  <c r="O84" i="1"/>
  <c r="O73" i="1"/>
  <c r="M84" i="1" l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J82" i="1"/>
  <c r="I82" i="1"/>
  <c r="H82" i="1"/>
  <c r="G82" i="1"/>
  <c r="F82" i="1"/>
  <c r="E82" i="1"/>
  <c r="D82" i="1"/>
  <c r="C82" i="1"/>
  <c r="B82" i="1"/>
  <c r="M81" i="1"/>
  <c r="L81" i="1"/>
  <c r="K81" i="1"/>
  <c r="J81" i="1"/>
  <c r="I81" i="1"/>
  <c r="H81" i="1"/>
  <c r="G81" i="1"/>
  <c r="F81" i="1"/>
  <c r="E81" i="1"/>
  <c r="D81" i="1"/>
  <c r="C81" i="1"/>
  <c r="B81" i="1"/>
  <c r="B95" i="1" s="1"/>
  <c r="M80" i="1"/>
  <c r="L80" i="1"/>
  <c r="K80" i="1"/>
  <c r="J80" i="1"/>
  <c r="J94" i="1" s="1"/>
  <c r="I80" i="1"/>
  <c r="H80" i="1"/>
  <c r="G80" i="1"/>
  <c r="G94" i="1" s="1"/>
  <c r="F80" i="1"/>
  <c r="F94" i="1" s="1"/>
  <c r="E80" i="1"/>
  <c r="D80" i="1"/>
  <c r="C80" i="1"/>
  <c r="B80" i="1"/>
  <c r="B94" i="1" s="1"/>
  <c r="M79" i="1"/>
  <c r="L79" i="1"/>
  <c r="K79" i="1"/>
  <c r="K93" i="1" s="1"/>
  <c r="J79" i="1"/>
  <c r="J93" i="1" s="1"/>
  <c r="I79" i="1"/>
  <c r="H79" i="1"/>
  <c r="G79" i="1"/>
  <c r="F79" i="1"/>
  <c r="F93" i="1" s="1"/>
  <c r="E79" i="1"/>
  <c r="D79" i="1"/>
  <c r="C79" i="1"/>
  <c r="C93" i="1" s="1"/>
  <c r="B79" i="1"/>
  <c r="B93" i="1" s="1"/>
  <c r="M78" i="1"/>
  <c r="L78" i="1"/>
  <c r="K78" i="1"/>
  <c r="K92" i="1" s="1"/>
  <c r="J78" i="1"/>
  <c r="J92" i="1" s="1"/>
  <c r="I78" i="1"/>
  <c r="H78" i="1"/>
  <c r="G78" i="1"/>
  <c r="F78" i="1"/>
  <c r="F92" i="1" s="1"/>
  <c r="E78" i="1"/>
  <c r="D78" i="1"/>
  <c r="C78" i="1"/>
  <c r="C92" i="1" s="1"/>
  <c r="B78" i="1"/>
  <c r="B92" i="1" s="1"/>
  <c r="M77" i="1"/>
  <c r="L77" i="1"/>
  <c r="K77" i="1"/>
  <c r="K91" i="1" s="1"/>
  <c r="J77" i="1"/>
  <c r="J91" i="1" s="1"/>
  <c r="I77" i="1"/>
  <c r="H77" i="1"/>
  <c r="G77" i="1"/>
  <c r="F77" i="1"/>
  <c r="F91" i="1" s="1"/>
  <c r="E77" i="1"/>
  <c r="D77" i="1"/>
  <c r="C77" i="1"/>
  <c r="C91" i="1" s="1"/>
  <c r="B77" i="1"/>
  <c r="B91" i="1" s="1"/>
  <c r="M76" i="1"/>
  <c r="L76" i="1"/>
  <c r="K76" i="1"/>
  <c r="K90" i="1" s="1"/>
  <c r="J76" i="1"/>
  <c r="J90" i="1" s="1"/>
  <c r="I76" i="1"/>
  <c r="H76" i="1"/>
  <c r="G76" i="1"/>
  <c r="F76" i="1"/>
  <c r="F90" i="1" s="1"/>
  <c r="E76" i="1"/>
  <c r="D76" i="1"/>
  <c r="C76" i="1"/>
  <c r="C90" i="1" s="1"/>
  <c r="B76" i="1"/>
  <c r="B90" i="1" s="1"/>
  <c r="M75" i="1"/>
  <c r="L75" i="1"/>
  <c r="K75" i="1"/>
  <c r="K89" i="1" s="1"/>
  <c r="J75" i="1"/>
  <c r="J89" i="1" s="1"/>
  <c r="I75" i="1"/>
  <c r="H75" i="1"/>
  <c r="G75" i="1"/>
  <c r="F75" i="1"/>
  <c r="F89" i="1" s="1"/>
  <c r="E75" i="1"/>
  <c r="D75" i="1"/>
  <c r="C75" i="1"/>
  <c r="B75" i="1"/>
  <c r="B89" i="1" s="1"/>
  <c r="M74" i="1"/>
  <c r="L74" i="1"/>
  <c r="K74" i="1"/>
  <c r="K88" i="1" s="1"/>
  <c r="J74" i="1"/>
  <c r="J88" i="1" s="1"/>
  <c r="I74" i="1"/>
  <c r="H74" i="1"/>
  <c r="G74" i="1"/>
  <c r="G88" i="1" s="1"/>
  <c r="F74" i="1"/>
  <c r="F88" i="1" s="1"/>
  <c r="E74" i="1"/>
  <c r="D74" i="1"/>
  <c r="C74" i="1"/>
  <c r="B74" i="1"/>
  <c r="B88" i="1" s="1"/>
  <c r="M73" i="1"/>
  <c r="L73" i="1"/>
  <c r="K73" i="1"/>
  <c r="K87" i="1" s="1"/>
  <c r="J73" i="1"/>
  <c r="J87" i="1" s="1"/>
  <c r="I73" i="1"/>
  <c r="H73" i="1"/>
  <c r="G73" i="1"/>
  <c r="G87" i="1" s="1"/>
  <c r="F73" i="1"/>
  <c r="F87" i="1" s="1"/>
  <c r="E73" i="1"/>
  <c r="D73" i="1"/>
  <c r="C73" i="1"/>
  <c r="B73" i="1"/>
  <c r="B87" i="1" s="1"/>
  <c r="C130" i="1" l="1"/>
  <c r="C116" i="1"/>
  <c r="C131" i="1"/>
  <c r="C117" i="1"/>
  <c r="C132" i="1"/>
  <c r="C118" i="1"/>
  <c r="G132" i="1"/>
  <c r="G118" i="1"/>
  <c r="G133" i="1"/>
  <c r="G119" i="1"/>
  <c r="G134" i="1"/>
  <c r="G120" i="1"/>
  <c r="G135" i="1"/>
  <c r="G121" i="1"/>
  <c r="G136" i="1"/>
  <c r="G122" i="1"/>
  <c r="C137" i="1"/>
  <c r="C123" i="1"/>
  <c r="C138" i="1"/>
  <c r="C124" i="1"/>
  <c r="C95" i="1"/>
  <c r="C139" i="1"/>
  <c r="C125" i="1"/>
  <c r="C96" i="1"/>
  <c r="K139" i="1"/>
  <c r="K125" i="1"/>
  <c r="K96" i="1"/>
  <c r="K140" i="1"/>
  <c r="K126" i="1"/>
  <c r="K97" i="1"/>
  <c r="K141" i="1"/>
  <c r="K127" i="1"/>
  <c r="K98" i="1"/>
  <c r="D130" i="1"/>
  <c r="D116" i="1"/>
  <c r="H130" i="1"/>
  <c r="H116" i="1"/>
  <c r="L130" i="1"/>
  <c r="L116" i="1"/>
  <c r="D131" i="1"/>
  <c r="D117" i="1"/>
  <c r="H131" i="1"/>
  <c r="H117" i="1"/>
  <c r="L131" i="1"/>
  <c r="L117" i="1"/>
  <c r="D132" i="1"/>
  <c r="D118" i="1"/>
  <c r="H132" i="1"/>
  <c r="H118" i="1"/>
  <c r="L132" i="1"/>
  <c r="L118" i="1"/>
  <c r="D133" i="1"/>
  <c r="D119" i="1"/>
  <c r="H133" i="1"/>
  <c r="H119" i="1"/>
  <c r="L133" i="1"/>
  <c r="L119" i="1"/>
  <c r="D134" i="1"/>
  <c r="D120" i="1"/>
  <c r="H134" i="1"/>
  <c r="H120" i="1"/>
  <c r="L134" i="1"/>
  <c r="L120" i="1"/>
  <c r="D135" i="1"/>
  <c r="D121" i="1"/>
  <c r="H135" i="1"/>
  <c r="H121" i="1"/>
  <c r="L135" i="1"/>
  <c r="L121" i="1"/>
  <c r="D136" i="1"/>
  <c r="D122" i="1"/>
  <c r="H136" i="1"/>
  <c r="H122" i="1"/>
  <c r="L136" i="1"/>
  <c r="L122" i="1"/>
  <c r="D137" i="1"/>
  <c r="D123" i="1"/>
  <c r="H137" i="1"/>
  <c r="H123" i="1"/>
  <c r="L137" i="1"/>
  <c r="L123" i="1"/>
  <c r="D138" i="1"/>
  <c r="D124" i="1"/>
  <c r="D95" i="1"/>
  <c r="H138" i="1"/>
  <c r="H124" i="1"/>
  <c r="H95" i="1"/>
  <c r="L138" i="1"/>
  <c r="L124" i="1"/>
  <c r="L95" i="1"/>
  <c r="D139" i="1"/>
  <c r="D125" i="1"/>
  <c r="D96" i="1"/>
  <c r="H139" i="1"/>
  <c r="H125" i="1"/>
  <c r="H96" i="1"/>
  <c r="L139" i="1"/>
  <c r="L125" i="1"/>
  <c r="L96" i="1"/>
  <c r="D140" i="1"/>
  <c r="D126" i="1"/>
  <c r="D97" i="1"/>
  <c r="H140" i="1"/>
  <c r="H126" i="1"/>
  <c r="H97" i="1"/>
  <c r="L140" i="1"/>
  <c r="L126" i="1"/>
  <c r="L97" i="1"/>
  <c r="D141" i="1"/>
  <c r="D127" i="1"/>
  <c r="D98" i="1"/>
  <c r="H141" i="1"/>
  <c r="H127" i="1"/>
  <c r="H98" i="1"/>
  <c r="L141" i="1"/>
  <c r="L127" i="1"/>
  <c r="L98" i="1"/>
  <c r="C87" i="1"/>
  <c r="C88" i="1"/>
  <c r="C89" i="1"/>
  <c r="G89" i="1"/>
  <c r="G90" i="1"/>
  <c r="G91" i="1"/>
  <c r="G92" i="1"/>
  <c r="G93" i="1"/>
  <c r="C94" i="1"/>
  <c r="L94" i="1"/>
  <c r="G130" i="1"/>
  <c r="G116" i="1"/>
  <c r="K131" i="1"/>
  <c r="K117" i="1"/>
  <c r="C133" i="1"/>
  <c r="C119" i="1"/>
  <c r="C134" i="1"/>
  <c r="C120" i="1"/>
  <c r="C135" i="1"/>
  <c r="C121" i="1"/>
  <c r="C136" i="1"/>
  <c r="C122" i="1"/>
  <c r="K137" i="1"/>
  <c r="K123" i="1"/>
  <c r="K94" i="1"/>
  <c r="K138" i="1"/>
  <c r="K124" i="1"/>
  <c r="K95" i="1"/>
  <c r="C140" i="1"/>
  <c r="C126" i="1"/>
  <c r="C97" i="1"/>
  <c r="G141" i="1"/>
  <c r="G127" i="1"/>
  <c r="G98" i="1"/>
  <c r="E130" i="1"/>
  <c r="E116" i="1"/>
  <c r="I130" i="1"/>
  <c r="I116" i="1"/>
  <c r="M130" i="1"/>
  <c r="M116" i="1"/>
  <c r="E131" i="1"/>
  <c r="E117" i="1"/>
  <c r="I131" i="1"/>
  <c r="I117" i="1"/>
  <c r="M131" i="1"/>
  <c r="M117" i="1"/>
  <c r="E132" i="1"/>
  <c r="E118" i="1"/>
  <c r="I132" i="1"/>
  <c r="I118" i="1"/>
  <c r="M132" i="1"/>
  <c r="M118" i="1"/>
  <c r="E133" i="1"/>
  <c r="E119" i="1"/>
  <c r="I133" i="1"/>
  <c r="I119" i="1"/>
  <c r="M133" i="1"/>
  <c r="M119" i="1"/>
  <c r="E134" i="1"/>
  <c r="E120" i="1"/>
  <c r="I134" i="1"/>
  <c r="I120" i="1"/>
  <c r="M134" i="1"/>
  <c r="M120" i="1"/>
  <c r="E135" i="1"/>
  <c r="E121" i="1"/>
  <c r="I135" i="1"/>
  <c r="I121" i="1"/>
  <c r="M135" i="1"/>
  <c r="M121" i="1"/>
  <c r="E136" i="1"/>
  <c r="E122" i="1"/>
  <c r="I136" i="1"/>
  <c r="I122" i="1"/>
  <c r="M136" i="1"/>
  <c r="M122" i="1"/>
  <c r="E137" i="1"/>
  <c r="E123" i="1"/>
  <c r="I137" i="1"/>
  <c r="I123" i="1"/>
  <c r="M137" i="1"/>
  <c r="M123" i="1"/>
  <c r="M94" i="1"/>
  <c r="E138" i="1"/>
  <c r="E124" i="1"/>
  <c r="E95" i="1"/>
  <c r="I138" i="1"/>
  <c r="I124" i="1"/>
  <c r="I95" i="1"/>
  <c r="M138" i="1"/>
  <c r="M124" i="1"/>
  <c r="M95" i="1"/>
  <c r="E139" i="1"/>
  <c r="E125" i="1"/>
  <c r="E96" i="1"/>
  <c r="I139" i="1"/>
  <c r="I125" i="1"/>
  <c r="I96" i="1"/>
  <c r="M139" i="1"/>
  <c r="M125" i="1"/>
  <c r="M96" i="1"/>
  <c r="E140" i="1"/>
  <c r="E126" i="1"/>
  <c r="E97" i="1"/>
  <c r="I140" i="1"/>
  <c r="I126" i="1"/>
  <c r="I97" i="1"/>
  <c r="M140" i="1"/>
  <c r="M126" i="1"/>
  <c r="M97" i="1"/>
  <c r="E141" i="1"/>
  <c r="E127" i="1"/>
  <c r="E98" i="1"/>
  <c r="I141" i="1"/>
  <c r="I127" i="1"/>
  <c r="I98" i="1"/>
  <c r="M141" i="1"/>
  <c r="M127" i="1"/>
  <c r="M98" i="1"/>
  <c r="D87" i="1"/>
  <c r="H87" i="1"/>
  <c r="L87" i="1"/>
  <c r="D88" i="1"/>
  <c r="H88" i="1"/>
  <c r="L88" i="1"/>
  <c r="D89" i="1"/>
  <c r="H89" i="1"/>
  <c r="L89" i="1"/>
  <c r="D90" i="1"/>
  <c r="H90" i="1"/>
  <c r="L90" i="1"/>
  <c r="D91" i="1"/>
  <c r="H91" i="1"/>
  <c r="L91" i="1"/>
  <c r="D92" i="1"/>
  <c r="H92" i="1"/>
  <c r="L92" i="1"/>
  <c r="D93" i="1"/>
  <c r="H93" i="1"/>
  <c r="L93" i="1"/>
  <c r="D94" i="1"/>
  <c r="H94" i="1"/>
  <c r="K130" i="1"/>
  <c r="K116" i="1"/>
  <c r="G131" i="1"/>
  <c r="G117" i="1"/>
  <c r="K132" i="1"/>
  <c r="K118" i="1"/>
  <c r="K133" i="1"/>
  <c r="K119" i="1"/>
  <c r="K134" i="1"/>
  <c r="K120" i="1"/>
  <c r="K135" i="1"/>
  <c r="K121" i="1"/>
  <c r="K136" i="1"/>
  <c r="K122" i="1"/>
  <c r="G137" i="1"/>
  <c r="G123" i="1"/>
  <c r="G138" i="1"/>
  <c r="G124" i="1"/>
  <c r="G95" i="1"/>
  <c r="G139" i="1"/>
  <c r="G125" i="1"/>
  <c r="G96" i="1"/>
  <c r="G140" i="1"/>
  <c r="G126" i="1"/>
  <c r="G97" i="1"/>
  <c r="C141" i="1"/>
  <c r="C127" i="1"/>
  <c r="C98" i="1"/>
  <c r="B130" i="1"/>
  <c r="B116" i="1"/>
  <c r="F130" i="1"/>
  <c r="F116" i="1"/>
  <c r="J130" i="1"/>
  <c r="J116" i="1"/>
  <c r="B131" i="1"/>
  <c r="B117" i="1"/>
  <c r="F131" i="1"/>
  <c r="F117" i="1"/>
  <c r="J131" i="1"/>
  <c r="J117" i="1"/>
  <c r="B132" i="1"/>
  <c r="B118" i="1"/>
  <c r="F132" i="1"/>
  <c r="F118" i="1"/>
  <c r="J132" i="1"/>
  <c r="J118" i="1"/>
  <c r="B133" i="1"/>
  <c r="B119" i="1"/>
  <c r="F133" i="1"/>
  <c r="F119" i="1"/>
  <c r="J133" i="1"/>
  <c r="J119" i="1"/>
  <c r="B134" i="1"/>
  <c r="B120" i="1"/>
  <c r="F134" i="1"/>
  <c r="F120" i="1"/>
  <c r="J134" i="1"/>
  <c r="J120" i="1"/>
  <c r="B135" i="1"/>
  <c r="B121" i="1"/>
  <c r="F135" i="1"/>
  <c r="F121" i="1"/>
  <c r="J135" i="1"/>
  <c r="J121" i="1"/>
  <c r="B136" i="1"/>
  <c r="B122" i="1"/>
  <c r="F136" i="1"/>
  <c r="F122" i="1"/>
  <c r="J136" i="1"/>
  <c r="J122" i="1"/>
  <c r="B137" i="1"/>
  <c r="B123" i="1"/>
  <c r="F137" i="1"/>
  <c r="F123" i="1"/>
  <c r="J137" i="1"/>
  <c r="J123" i="1"/>
  <c r="B138" i="1"/>
  <c r="B124" i="1"/>
  <c r="F138" i="1"/>
  <c r="F124" i="1"/>
  <c r="J138" i="1"/>
  <c r="J124" i="1"/>
  <c r="J95" i="1"/>
  <c r="B139" i="1"/>
  <c r="B125" i="1"/>
  <c r="B96" i="1"/>
  <c r="F139" i="1"/>
  <c r="F125" i="1"/>
  <c r="F96" i="1"/>
  <c r="J139" i="1"/>
  <c r="J125" i="1"/>
  <c r="J96" i="1"/>
  <c r="B140" i="1"/>
  <c r="B126" i="1"/>
  <c r="B97" i="1"/>
  <c r="F140" i="1"/>
  <c r="F126" i="1"/>
  <c r="F97" i="1"/>
  <c r="J140" i="1"/>
  <c r="J126" i="1"/>
  <c r="J97" i="1"/>
  <c r="B141" i="1"/>
  <c r="B127" i="1"/>
  <c r="B98" i="1"/>
  <c r="F141" i="1"/>
  <c r="F127" i="1"/>
  <c r="F98" i="1"/>
  <c r="J141" i="1"/>
  <c r="J127" i="1"/>
  <c r="J98" i="1"/>
  <c r="N84" i="1"/>
  <c r="E87" i="1"/>
  <c r="I87" i="1"/>
  <c r="M87" i="1"/>
  <c r="E88" i="1"/>
  <c r="I88" i="1"/>
  <c r="M88" i="1"/>
  <c r="E89" i="1"/>
  <c r="I89" i="1"/>
  <c r="M89" i="1"/>
  <c r="E90" i="1"/>
  <c r="I90" i="1"/>
  <c r="M90" i="1"/>
  <c r="E91" i="1"/>
  <c r="I91" i="1"/>
  <c r="M91" i="1"/>
  <c r="E92" i="1"/>
  <c r="I92" i="1"/>
  <c r="M92" i="1"/>
  <c r="E93" i="1"/>
  <c r="I93" i="1"/>
  <c r="M93" i="1"/>
  <c r="E94" i="1"/>
  <c r="I94" i="1"/>
  <c r="F95" i="1"/>
</calcChain>
</file>

<file path=xl/sharedStrings.xml><?xml version="1.0" encoding="utf-8"?>
<sst xmlns="http://schemas.openxmlformats.org/spreadsheetml/2006/main" count="313" uniqueCount="65">
  <si>
    <t>Gorston</t>
  </si>
  <si>
    <t>Linnhe</t>
  </si>
  <si>
    <t>Kingarloch</t>
  </si>
  <si>
    <t>Shuna</t>
  </si>
  <si>
    <t>LismoreNorth</t>
  </si>
  <si>
    <t>LismoreSouth</t>
  </si>
  <si>
    <t>Walters</t>
  </si>
  <si>
    <t>Dunstaffanage</t>
  </si>
  <si>
    <t>KerreraA</t>
  </si>
  <si>
    <t>KerreraB</t>
  </si>
  <si>
    <t>Leven</t>
  </si>
  <si>
    <t>Creran</t>
  </si>
  <si>
    <t>Mean</t>
  </si>
  <si>
    <t>SELF infect</t>
  </si>
  <si>
    <t>SD</t>
  </si>
  <si>
    <t>confidence</t>
  </si>
  <si>
    <t>95CI</t>
  </si>
  <si>
    <t>5CI</t>
  </si>
  <si>
    <t>56.688193,-5.137695</t>
  </si>
  <si>
    <t>56.688241,-5.134844</t>
  </si>
  <si>
    <t>56.687231,-5.139014</t>
  </si>
  <si>
    <t>56.593351,-5.380808</t>
  </si>
  <si>
    <t>56.591689,-5.381858</t>
  </si>
  <si>
    <t>10 cages</t>
  </si>
  <si>
    <t>56.521582,-5.365607</t>
  </si>
  <si>
    <t>14 cages</t>
  </si>
  <si>
    <t>56.50831,-5.541864</t>
  </si>
  <si>
    <t>9cages</t>
  </si>
  <si>
    <t>56.502898,-5.498245</t>
  </si>
  <si>
    <t>9 cages</t>
  </si>
  <si>
    <t>56.450941,-5.466406</t>
  </si>
  <si>
    <t>56.418626,-5.512846</t>
  </si>
  <si>
    <t>E206100N770600</t>
  </si>
  <si>
    <t>20 cages</t>
  </si>
  <si>
    <t>24 cages</t>
  </si>
  <si>
    <t>Marine Harvest</t>
  </si>
  <si>
    <t>E201300N764700</t>
  </si>
  <si>
    <t>12 cages</t>
  </si>
  <si>
    <t>E207900N759500</t>
  </si>
  <si>
    <t>Scottish Sea Farms</t>
  </si>
  <si>
    <t>E192500N749700</t>
  </si>
  <si>
    <t>E185200N752500</t>
  </si>
  <si>
    <t>8 cages</t>
  </si>
  <si>
    <t>80m circumf</t>
  </si>
  <si>
    <t>100m circumf</t>
  </si>
  <si>
    <t>E186500N745300</t>
  </si>
  <si>
    <t>E184700N740000</t>
  </si>
  <si>
    <t>E186700N734100</t>
  </si>
  <si>
    <t>E183500N730700</t>
  </si>
  <si>
    <t>E193400N741700</t>
  </si>
  <si>
    <t>24 m squares</t>
  </si>
  <si>
    <t>farm</t>
  </si>
  <si>
    <t>cages</t>
  </si>
  <si>
    <t>Northings</t>
  </si>
  <si>
    <t>Eastings</t>
  </si>
  <si>
    <t>StoF1</t>
  </si>
  <si>
    <t>StoF2</t>
  </si>
  <si>
    <t>StoF3</t>
  </si>
  <si>
    <t>StoF4</t>
  </si>
  <si>
    <t>StoF5</t>
  </si>
  <si>
    <t>StoF6</t>
  </si>
  <si>
    <t>StoF7</t>
  </si>
  <si>
    <t>StoF8</t>
  </si>
  <si>
    <t>StoF9</t>
  </si>
  <si>
    <t>StoF10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</si>
</sst>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64" fontId="0" fillId="0" borderId="0" xfId="0" applyNumberFormat="1"/>
    <xf numFmtId="0" fontId="0" fillId="0" borderId="0" xfId="0" applyFill="1"/>
    <xf numFmtId="1" fontId="0" fillId="0" borderId="0" xfId="0" applyNumberFormat="1"/>
    <xf numFmtId="164" fontId="0" fillId="2" borderId="0" xfId="0" applyNumberFormat="1" applyFill="1"/>
    <xf numFmtId="1" fontId="0" fillId="0" borderId="0" xfId="0" applyNumberFormat="1" applyFill="1"/>
    <xf numFmtId="165" fontId="0" fillId="0" borderId="0" xfId="0" applyNumberFormat="1"/>
    <xf numFmtId="9" fontId="0" fillId="0" borderId="0" xfId="0" applyNumberFormat="1"/>
    <xf numFmtId="0" fontId="0" fillId="0" borderId="0" xfId="0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1"/>
  <sheetViews>
    <sheetView tabSelected="1" topLeftCell="E1" workbookViewId="0">
      <selection activeCell="R4" sqref="R4"/>
    </sheetView>
  </sheetViews>
  <sheetFormatPr defaultRowHeight="15" x14ac:dyDescent="0.25"/>
  <cols>
    <col min="1" max="1" width="15.85546875" customWidth="1"/>
    <col min="12" max="12" width="9.5703125" bestFit="1" customWidth="1"/>
    <col min="14" max="14" width="18.140625" customWidth="1"/>
    <col min="15" max="15" width="18.85546875" customWidth="1"/>
    <col min="28" max="37" width="14.7109375" bestFit="1" customWidth="1"/>
  </cols>
  <sheetData>
    <row r="1" spans="1:47" x14ac:dyDescent="0.25">
      <c r="A1" s="1">
        <v>40664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X1" t="s">
        <v>51</v>
      </c>
      <c r="Y1" t="s">
        <v>52</v>
      </c>
      <c r="Z1" t="s">
        <v>54</v>
      </c>
      <c r="AA1" t="s">
        <v>53</v>
      </c>
      <c r="AB1" t="s">
        <v>55</v>
      </c>
      <c r="AC1" s="11" t="s">
        <v>56</v>
      </c>
      <c r="AD1" s="11" t="s">
        <v>57</v>
      </c>
      <c r="AE1" s="11" t="s">
        <v>58</v>
      </c>
      <c r="AF1" s="11" t="s">
        <v>59</v>
      </c>
      <c r="AG1" s="11" t="s">
        <v>60</v>
      </c>
      <c r="AH1" s="11" t="s">
        <v>61</v>
      </c>
      <c r="AI1" s="11" t="s">
        <v>62</v>
      </c>
      <c r="AJ1" s="11" t="s">
        <v>63</v>
      </c>
      <c r="AK1" s="11" t="s">
        <v>64</v>
      </c>
      <c r="AM1" s="11"/>
      <c r="AN1" s="11"/>
      <c r="AO1" s="11"/>
      <c r="AP1" s="11"/>
      <c r="AQ1" s="11"/>
      <c r="AR1" s="11"/>
      <c r="AS1" s="11"/>
      <c r="AT1" s="11"/>
      <c r="AU1" s="11"/>
    </row>
    <row r="2" spans="1:47" x14ac:dyDescent="0.25">
      <c r="A2" s="2" t="s">
        <v>0</v>
      </c>
      <c r="B2" s="3">
        <v>8.57484928320187E-2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32</v>
      </c>
      <c r="O2" t="s">
        <v>33</v>
      </c>
      <c r="P2" t="s">
        <v>50</v>
      </c>
      <c r="Q2" t="s">
        <v>35</v>
      </c>
      <c r="R2" s="11">
        <f>24*24*20*40</f>
        <v>460800</v>
      </c>
      <c r="Y2">
        <v>1</v>
      </c>
      <c r="Z2" s="11">
        <v>20</v>
      </c>
      <c r="AA2">
        <v>206100</v>
      </c>
      <c r="AB2">
        <v>770600</v>
      </c>
      <c r="AC2" s="12">
        <v>8.7993938662856139E-2</v>
      </c>
      <c r="AD2" s="4">
        <v>1.287622182192354E-2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11"/>
      <c r="AN2" s="11"/>
    </row>
    <row r="3" spans="1:47" x14ac:dyDescent="0.25">
      <c r="A3" s="2" t="s">
        <v>1</v>
      </c>
      <c r="B3">
        <v>1.8446804693187199E-2</v>
      </c>
      <c r="C3" s="3">
        <v>0.26938761849283099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36</v>
      </c>
      <c r="O3" t="s">
        <v>34</v>
      </c>
      <c r="P3" t="s">
        <v>50</v>
      </c>
      <c r="Q3" t="s">
        <v>35</v>
      </c>
      <c r="R3" s="11">
        <f>24*24*20*40</f>
        <v>460800</v>
      </c>
      <c r="Y3">
        <v>2</v>
      </c>
      <c r="Z3" s="11">
        <v>24</v>
      </c>
      <c r="AA3">
        <v>201300</v>
      </c>
      <c r="AB3">
        <v>764700</v>
      </c>
      <c r="AC3" s="4">
        <v>1.103957775805166E-2</v>
      </c>
      <c r="AD3" s="12">
        <v>8.4793474430823648E-2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11"/>
      <c r="AN3" s="11"/>
    </row>
    <row r="4" spans="1:47" x14ac:dyDescent="0.25">
      <c r="A4" s="2" t="s">
        <v>2</v>
      </c>
      <c r="B4">
        <v>0</v>
      </c>
      <c r="C4">
        <v>0</v>
      </c>
      <c r="D4" s="3">
        <v>2.8536559381254999E-2</v>
      </c>
      <c r="E4">
        <v>4.2777924137504302E-2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41</v>
      </c>
      <c r="O4" t="s">
        <v>42</v>
      </c>
      <c r="P4" t="s">
        <v>44</v>
      </c>
      <c r="Q4" t="s">
        <v>35</v>
      </c>
      <c r="R4" s="11">
        <f>100*15*40*(50/PI())</f>
        <v>954929.65855137201</v>
      </c>
      <c r="Y4">
        <v>3</v>
      </c>
      <c r="Z4" s="11">
        <v>12</v>
      </c>
      <c r="AA4">
        <v>207900</v>
      </c>
      <c r="AB4">
        <v>759500</v>
      </c>
      <c r="AC4" s="4">
        <v>0</v>
      </c>
      <c r="AD4" s="4">
        <v>0</v>
      </c>
      <c r="AE4" s="12">
        <v>4.1278402515658201E-3</v>
      </c>
      <c r="AF4" s="4">
        <v>9.7159525991862992E-4</v>
      </c>
      <c r="AG4" s="4">
        <v>1.408179613021238E-5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11"/>
      <c r="AN4" s="11"/>
    </row>
    <row r="5" spans="1:47" x14ac:dyDescent="0.25">
      <c r="A5" s="2" t="s">
        <v>3</v>
      </c>
      <c r="B5">
        <v>0</v>
      </c>
      <c r="C5">
        <v>0</v>
      </c>
      <c r="D5">
        <v>0</v>
      </c>
      <c r="E5" s="3">
        <v>4.66562631868064E-2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4">
        <v>7.0408980651061895E-5</v>
      </c>
      <c r="M5">
        <v>0</v>
      </c>
      <c r="N5" t="s">
        <v>40</v>
      </c>
      <c r="O5" t="s">
        <v>23</v>
      </c>
      <c r="P5" t="s">
        <v>43</v>
      </c>
      <c r="Q5" t="s">
        <v>39</v>
      </c>
      <c r="R5" s="11">
        <f>80*15*40*(40/PI())</f>
        <v>611154.98147287813</v>
      </c>
      <c r="S5" t="s">
        <v>21</v>
      </c>
      <c r="T5" t="s">
        <v>22</v>
      </c>
      <c r="Y5">
        <v>4</v>
      </c>
      <c r="Z5" s="11">
        <v>8</v>
      </c>
      <c r="AA5">
        <v>185200</v>
      </c>
      <c r="AB5">
        <v>752500</v>
      </c>
      <c r="AC5" s="4">
        <v>0</v>
      </c>
      <c r="AD5" s="4">
        <v>0</v>
      </c>
      <c r="AE5" s="4">
        <v>0</v>
      </c>
      <c r="AF5" s="12">
        <v>7.4057326195664285E-3</v>
      </c>
      <c r="AG5" s="4">
        <v>1.8643335431971341E-3</v>
      </c>
      <c r="AH5" s="4">
        <v>2.4873710558430688E-3</v>
      </c>
      <c r="AI5" s="4">
        <v>5.3207858267248205E-4</v>
      </c>
      <c r="AJ5" s="4">
        <v>0</v>
      </c>
      <c r="AK5" s="4">
        <v>0</v>
      </c>
      <c r="AL5" s="4">
        <v>0</v>
      </c>
      <c r="AM5" s="11"/>
      <c r="AN5" s="11"/>
    </row>
    <row r="6" spans="1:47" x14ac:dyDescent="0.25">
      <c r="A6" s="2" t="s">
        <v>4</v>
      </c>
      <c r="B6">
        <v>0</v>
      </c>
      <c r="C6">
        <v>0</v>
      </c>
      <c r="D6">
        <v>1.1536498834591701E-2</v>
      </c>
      <c r="E6">
        <v>0</v>
      </c>
      <c r="F6" s="3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45</v>
      </c>
      <c r="O6" t="s">
        <v>25</v>
      </c>
      <c r="P6" t="s">
        <v>43</v>
      </c>
      <c r="Q6" t="s">
        <v>39</v>
      </c>
      <c r="R6" s="11"/>
      <c r="U6" t="s">
        <v>26</v>
      </c>
      <c r="V6" t="s">
        <v>27</v>
      </c>
      <c r="Y6">
        <v>5</v>
      </c>
      <c r="Z6" s="11">
        <v>10</v>
      </c>
      <c r="AA6">
        <v>192500</v>
      </c>
      <c r="AB6">
        <v>749700</v>
      </c>
      <c r="AC6" s="4">
        <v>0</v>
      </c>
      <c r="AD6" s="4">
        <v>0</v>
      </c>
      <c r="AE6" s="4">
        <v>0</v>
      </c>
      <c r="AF6" s="4">
        <v>9.8249382625875438E-3</v>
      </c>
      <c r="AG6" s="12">
        <v>2.3348137152283361E-2</v>
      </c>
      <c r="AH6" s="4">
        <v>2.662597922562578E-4</v>
      </c>
      <c r="AI6" s="4">
        <v>6.5959593408083201E-4</v>
      </c>
      <c r="AJ6" s="4">
        <v>0</v>
      </c>
      <c r="AK6" s="4">
        <v>0</v>
      </c>
      <c r="AL6" s="4">
        <v>0</v>
      </c>
      <c r="AM6" s="11"/>
      <c r="AN6" s="11"/>
    </row>
    <row r="7" spans="1:47" x14ac:dyDescent="0.25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 s="3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R7" s="11"/>
      <c r="Y7">
        <v>6</v>
      </c>
      <c r="Z7" s="11">
        <v>14</v>
      </c>
      <c r="AA7">
        <v>186500</v>
      </c>
      <c r="AB7">
        <v>745300</v>
      </c>
      <c r="AC7" s="4">
        <v>0</v>
      </c>
      <c r="AD7" s="4">
        <v>0</v>
      </c>
      <c r="AE7" s="4">
        <v>0</v>
      </c>
      <c r="AF7" s="4">
        <v>2.1425549241468039E-3</v>
      </c>
      <c r="AG7" s="4">
        <v>1.9876683480962959E-3</v>
      </c>
      <c r="AH7" s="12">
        <v>3.2108129153891598E-3</v>
      </c>
      <c r="AI7" s="4">
        <v>8.4893329360544601E-4</v>
      </c>
      <c r="AJ7" s="4">
        <v>6.0936670700526803E-6</v>
      </c>
      <c r="AK7" s="4">
        <v>0</v>
      </c>
      <c r="AL7" s="4">
        <v>0</v>
      </c>
      <c r="AM7" s="11"/>
      <c r="AN7" s="11"/>
    </row>
    <row r="8" spans="1:47" x14ac:dyDescent="0.25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3">
        <v>1.2693871062603901E-3</v>
      </c>
      <c r="I8">
        <v>0</v>
      </c>
      <c r="J8">
        <v>0</v>
      </c>
      <c r="K8">
        <v>0</v>
      </c>
      <c r="L8">
        <v>0</v>
      </c>
      <c r="M8">
        <v>9.4781707151898303E-3</v>
      </c>
      <c r="N8" t="s">
        <v>46</v>
      </c>
      <c r="O8" t="s">
        <v>29</v>
      </c>
      <c r="P8" t="s">
        <v>43</v>
      </c>
      <c r="Q8" t="s">
        <v>39</v>
      </c>
      <c r="R8" s="11"/>
      <c r="U8" t="s">
        <v>28</v>
      </c>
      <c r="V8" t="s">
        <v>29</v>
      </c>
      <c r="Y8">
        <v>7</v>
      </c>
      <c r="Z8" s="11">
        <v>14</v>
      </c>
      <c r="AA8">
        <v>193400</v>
      </c>
      <c r="AB8">
        <v>741700</v>
      </c>
      <c r="AC8" s="4">
        <v>0</v>
      </c>
      <c r="AD8" s="4">
        <v>0</v>
      </c>
      <c r="AE8" s="4">
        <v>0</v>
      </c>
      <c r="AF8" s="4">
        <v>3.073377303485956E-4</v>
      </c>
      <c r="AG8" s="4">
        <v>0</v>
      </c>
      <c r="AH8" s="4">
        <v>0</v>
      </c>
      <c r="AI8" s="12">
        <v>1.0093426705957606E-2</v>
      </c>
      <c r="AJ8" s="4">
        <v>5.150868842088964E-3</v>
      </c>
      <c r="AK8" s="4">
        <v>7.797205199179504E-4</v>
      </c>
      <c r="AL8" s="4">
        <v>3.0061095450632977E-3</v>
      </c>
      <c r="AM8" s="11"/>
      <c r="AN8" s="11"/>
    </row>
    <row r="9" spans="1:47" x14ac:dyDescent="0.25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3">
        <v>0</v>
      </c>
      <c r="J9">
        <v>0</v>
      </c>
      <c r="K9">
        <v>0</v>
      </c>
      <c r="L9">
        <v>0</v>
      </c>
      <c r="M9">
        <v>3.1969174011349597E-4</v>
      </c>
      <c r="N9" t="s">
        <v>47</v>
      </c>
      <c r="O9" t="s">
        <v>29</v>
      </c>
      <c r="P9" t="s">
        <v>43</v>
      </c>
      <c r="Q9" t="s">
        <v>39</v>
      </c>
      <c r="R9" s="11"/>
      <c r="U9" t="s">
        <v>30</v>
      </c>
      <c r="Y9">
        <v>8</v>
      </c>
      <c r="Z9" s="11">
        <v>9</v>
      </c>
      <c r="AA9">
        <v>184700</v>
      </c>
      <c r="AB9">
        <v>740000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1.3056986225188276E-3</v>
      </c>
      <c r="AJ9" s="12">
        <v>3.7522330850125337E-3</v>
      </c>
      <c r="AK9" s="4">
        <v>3.4718920717987088E-3</v>
      </c>
      <c r="AL9" s="4">
        <v>5.8698341012690964E-3</v>
      </c>
      <c r="AM9" s="11"/>
      <c r="AN9" s="11"/>
    </row>
    <row r="10" spans="1:47" x14ac:dyDescent="0.25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3.7134745861676702E-4</v>
      </c>
      <c r="I10">
        <v>6.4789901199771302E-3</v>
      </c>
      <c r="J10" s="3">
        <v>0</v>
      </c>
      <c r="K10">
        <v>2.3850498114934001E-2</v>
      </c>
      <c r="L10">
        <v>0</v>
      </c>
      <c r="M10">
        <v>1.8327391995015599E-3</v>
      </c>
      <c r="R10" s="11"/>
      <c r="Y10">
        <v>9</v>
      </c>
      <c r="Z10" s="11">
        <v>9</v>
      </c>
      <c r="AA10">
        <v>186700</v>
      </c>
      <c r="AB10">
        <v>734100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4.5326859365450403E-5</v>
      </c>
      <c r="AI10" s="4">
        <v>5.3673231381572433E-4</v>
      </c>
      <c r="AJ10" s="4">
        <v>3.4267621907274463E-3</v>
      </c>
      <c r="AK10" s="12">
        <v>1.3639504771791955E-3</v>
      </c>
      <c r="AL10" s="4">
        <v>1.3349211475920881E-2</v>
      </c>
      <c r="AM10" s="11"/>
      <c r="AN10" s="11"/>
    </row>
    <row r="11" spans="1:47" x14ac:dyDescent="0.25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2.2093375813804599E-2</v>
      </c>
      <c r="J11">
        <v>0</v>
      </c>
      <c r="K11" s="3">
        <v>9.60963713958157E-2</v>
      </c>
      <c r="L11">
        <v>0</v>
      </c>
      <c r="M11">
        <v>6.44155197491076E-3</v>
      </c>
      <c r="N11" t="s">
        <v>48</v>
      </c>
      <c r="O11" t="s">
        <v>23</v>
      </c>
      <c r="P11" t="s">
        <v>43</v>
      </c>
      <c r="Q11" t="s">
        <v>39</v>
      </c>
      <c r="R11" s="11"/>
      <c r="U11" t="s">
        <v>31</v>
      </c>
      <c r="Y11">
        <v>10</v>
      </c>
      <c r="Z11" s="11">
        <v>10</v>
      </c>
      <c r="AA11">
        <v>183500</v>
      </c>
      <c r="AB11">
        <v>730700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3.9285144592758345E-3</v>
      </c>
      <c r="AK11" s="4">
        <v>1.0868631930955335E-3</v>
      </c>
      <c r="AL11" s="12">
        <v>3.1776709354161582E-2</v>
      </c>
      <c r="AM11" s="11"/>
      <c r="AN11" s="11"/>
    </row>
    <row r="12" spans="1:47" x14ac:dyDescent="0.25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0</v>
      </c>
      <c r="M12">
        <v>0</v>
      </c>
      <c r="N12" t="s">
        <v>38</v>
      </c>
      <c r="O12" t="s">
        <v>37</v>
      </c>
      <c r="P12" t="s">
        <v>50</v>
      </c>
      <c r="Q12" t="s">
        <v>35</v>
      </c>
      <c r="R12" s="11"/>
      <c r="S12" t="s">
        <v>18</v>
      </c>
      <c r="T12" t="s">
        <v>19</v>
      </c>
      <c r="U12" t="s">
        <v>20</v>
      </c>
    </row>
    <row r="13" spans="1:47" x14ac:dyDescent="0.25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3">
        <v>3.4308361824793398E-3</v>
      </c>
      <c r="N13" t="s">
        <v>49</v>
      </c>
      <c r="O13" t="s">
        <v>25</v>
      </c>
      <c r="P13" t="s">
        <v>43</v>
      </c>
      <c r="Q13" t="s">
        <v>39</v>
      </c>
      <c r="R13" s="11"/>
      <c r="U13" t="s">
        <v>24</v>
      </c>
    </row>
    <row r="14" spans="1:47" x14ac:dyDescent="0.25">
      <c r="AB14" s="4">
        <v>4</v>
      </c>
    </row>
    <row r="15" spans="1:47" x14ac:dyDescent="0.25">
      <c r="A15" s="1">
        <v>40817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AB15" s="4">
        <v>3</v>
      </c>
    </row>
    <row r="16" spans="1:47" x14ac:dyDescent="0.25">
      <c r="A16" s="2" t="s">
        <v>0</v>
      </c>
      <c r="B16" s="3">
        <v>5.8266590203329402E-2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AB16" s="4">
        <v>2</v>
      </c>
    </row>
    <row r="17" spans="1:28" x14ac:dyDescent="0.25">
      <c r="A17" s="2" t="s">
        <v>1</v>
      </c>
      <c r="B17">
        <v>4.5934304416430503E-2</v>
      </c>
      <c r="C17" s="3">
        <v>9.0457303392598901E-2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AB17" s="4">
        <v>1</v>
      </c>
    </row>
    <row r="18" spans="1:28" x14ac:dyDescent="0.25">
      <c r="A18" s="2" t="s">
        <v>2</v>
      </c>
      <c r="B18">
        <v>0</v>
      </c>
      <c r="C18">
        <v>0</v>
      </c>
      <c r="D18" s="3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4.8579762995931497E-3</v>
      </c>
      <c r="M18">
        <v>0</v>
      </c>
    </row>
    <row r="19" spans="1:28" x14ac:dyDescent="0.25">
      <c r="A19" s="2" t="s">
        <v>3</v>
      </c>
      <c r="B19">
        <v>0</v>
      </c>
      <c r="C19">
        <v>0</v>
      </c>
      <c r="D19">
        <v>0</v>
      </c>
      <c r="E19" s="3">
        <v>5.7622604671322901E-2</v>
      </c>
      <c r="F19">
        <v>4.1464595475150497E-3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28" x14ac:dyDescent="0.25">
      <c r="A20" s="2" t="s">
        <v>4</v>
      </c>
      <c r="B20">
        <v>0</v>
      </c>
      <c r="C20">
        <v>0</v>
      </c>
      <c r="D20">
        <v>0</v>
      </c>
      <c r="E20">
        <v>3.5961822979970598E-4</v>
      </c>
      <c r="F20" s="3">
        <v>7.3808430080372399E-3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28" x14ac:dyDescent="0.25">
      <c r="A21" s="2" t="s">
        <v>5</v>
      </c>
      <c r="B21">
        <v>0</v>
      </c>
      <c r="C21">
        <v>0</v>
      </c>
      <c r="D21">
        <v>0</v>
      </c>
      <c r="E21">
        <v>0</v>
      </c>
      <c r="F21">
        <v>1.8871498241504699E-3</v>
      </c>
      <c r="G21" s="3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28" x14ac:dyDescent="0.25">
      <c r="A22" s="2" t="s">
        <v>6</v>
      </c>
      <c r="B22">
        <v>0</v>
      </c>
      <c r="C22">
        <v>0</v>
      </c>
      <c r="D22">
        <v>0</v>
      </c>
      <c r="E22">
        <v>0</v>
      </c>
      <c r="F22" s="4">
        <v>3.0468335350263401E-5</v>
      </c>
      <c r="G22">
        <v>0</v>
      </c>
      <c r="H22" s="3">
        <v>5.1263831168467996E-4</v>
      </c>
      <c r="I22">
        <v>0</v>
      </c>
      <c r="J22">
        <v>0</v>
      </c>
      <c r="K22">
        <v>0</v>
      </c>
      <c r="L22">
        <v>0</v>
      </c>
      <c r="M22">
        <v>5.0205546112726896E-3</v>
      </c>
    </row>
    <row r="23" spans="1:28" x14ac:dyDescent="0.25">
      <c r="A23" s="2" t="s">
        <v>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4.2428548925406201E-4</v>
      </c>
      <c r="I23" s="3">
        <v>8.8725820805486504E-4</v>
      </c>
      <c r="J23">
        <v>0</v>
      </c>
      <c r="K23">
        <v>1.3841198692053E-3</v>
      </c>
      <c r="L23">
        <v>0</v>
      </c>
      <c r="M23">
        <v>2.13355398483406E-4</v>
      </c>
    </row>
    <row r="24" spans="1:28" x14ac:dyDescent="0.25">
      <c r="A24" s="2" t="s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9.7348136346058593E-3</v>
      </c>
      <c r="I24">
        <v>1.31182253574594E-2</v>
      </c>
      <c r="J24" s="3">
        <v>0</v>
      </c>
      <c r="K24">
        <v>1.2469709736605199E-2</v>
      </c>
      <c r="L24">
        <v>0</v>
      </c>
      <c r="M24">
        <v>4.1098519789719602E-3</v>
      </c>
    </row>
    <row r="25" spans="1:28" x14ac:dyDescent="0.25">
      <c r="A25" s="2" t="s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1.3420200196351E-2</v>
      </c>
      <c r="I25">
        <v>1.7209797199239301E-2</v>
      </c>
      <c r="J25">
        <v>0</v>
      </c>
      <c r="K25" s="3">
        <v>1.7670306254209501E-2</v>
      </c>
      <c r="L25">
        <v>0</v>
      </c>
      <c r="M25">
        <v>8.5889957504057292E-3</v>
      </c>
    </row>
    <row r="26" spans="1:28" x14ac:dyDescent="0.25">
      <c r="A26" s="2" t="s">
        <v>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5">
        <v>0</v>
      </c>
      <c r="L26" s="3">
        <v>0</v>
      </c>
      <c r="M26">
        <v>0</v>
      </c>
    </row>
    <row r="27" spans="1:28" x14ac:dyDescent="0.25">
      <c r="A27" s="2" t="s">
        <v>11</v>
      </c>
      <c r="B27">
        <v>0</v>
      </c>
      <c r="C27">
        <v>0</v>
      </c>
      <c r="D27">
        <v>0</v>
      </c>
      <c r="E27">
        <v>0</v>
      </c>
      <c r="F27">
        <v>1.27754427237131E-3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3">
        <v>1.0160769860206901E-3</v>
      </c>
    </row>
    <row r="29" spans="1:28" x14ac:dyDescent="0.25">
      <c r="A29" s="1">
        <v>41183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</row>
    <row r="30" spans="1:28" x14ac:dyDescent="0.25">
      <c r="A30" s="2" t="s">
        <v>0</v>
      </c>
      <c r="B30" s="3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28" x14ac:dyDescent="0.25">
      <c r="A31" s="2" t="s">
        <v>1</v>
      </c>
      <c r="B31">
        <v>0</v>
      </c>
      <c r="C31" s="3">
        <v>1.5643379432743E-2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28" x14ac:dyDescent="0.25">
      <c r="A32" s="2" t="s">
        <v>2</v>
      </c>
      <c r="B32">
        <v>0</v>
      </c>
      <c r="C32">
        <v>0</v>
      </c>
      <c r="D32" s="3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9.0027237258346997E-4</v>
      </c>
    </row>
    <row r="33" spans="1:13" x14ac:dyDescent="0.25">
      <c r="A33" s="2" t="s">
        <v>3</v>
      </c>
      <c r="B33">
        <v>0</v>
      </c>
      <c r="C33">
        <v>0</v>
      </c>
      <c r="D33">
        <v>0</v>
      </c>
      <c r="E33" s="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2" t="s">
        <v>4</v>
      </c>
      <c r="B34">
        <v>0</v>
      </c>
      <c r="C34">
        <v>0</v>
      </c>
      <c r="D34">
        <v>0</v>
      </c>
      <c r="E34">
        <v>0</v>
      </c>
      <c r="F34" s="3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2" t="s">
        <v>5</v>
      </c>
      <c r="B35">
        <v>0</v>
      </c>
      <c r="C35">
        <v>0</v>
      </c>
      <c r="D35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2" t="s">
        <v>6</v>
      </c>
      <c r="B36">
        <v>0</v>
      </c>
      <c r="C36">
        <v>0</v>
      </c>
      <c r="D36">
        <v>0</v>
      </c>
      <c r="E36">
        <v>0</v>
      </c>
      <c r="F36" s="6">
        <v>0</v>
      </c>
      <c r="G36">
        <v>0</v>
      </c>
      <c r="H36" s="3">
        <v>3.3264615212738298E-3</v>
      </c>
      <c r="I36">
        <v>2.4737254357047002E-3</v>
      </c>
      <c r="J36">
        <v>0</v>
      </c>
      <c r="K36">
        <v>5.68316572759582E-3</v>
      </c>
      <c r="L36">
        <v>0</v>
      </c>
      <c r="M36">
        <v>0</v>
      </c>
    </row>
    <row r="37" spans="1:13" x14ac:dyDescent="0.25">
      <c r="A37" s="2" t="s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1.77714103320871E-3</v>
      </c>
      <c r="I37" s="7">
        <v>6.9045746473905503E-5</v>
      </c>
      <c r="J37">
        <v>0</v>
      </c>
      <c r="K37">
        <v>1.34559861673613E-3</v>
      </c>
      <c r="L37">
        <v>0</v>
      </c>
      <c r="M37">
        <v>0</v>
      </c>
    </row>
    <row r="38" spans="1:13" x14ac:dyDescent="0.25">
      <c r="A38" s="2" t="s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1.55679656002805E-3</v>
      </c>
      <c r="J38" s="3">
        <v>0</v>
      </c>
      <c r="K38">
        <v>5.0047881182641099E-3</v>
      </c>
      <c r="L38">
        <v>0</v>
      </c>
      <c r="M38">
        <v>0</v>
      </c>
    </row>
    <row r="39" spans="1:13" x14ac:dyDescent="0.25">
      <c r="A39" s="2" t="s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1.18994949835006E-3</v>
      </c>
      <c r="I39">
        <v>9.6771589495227902E-3</v>
      </c>
      <c r="J39">
        <v>0</v>
      </c>
      <c r="K39" s="3">
        <v>1.9766145538145902E-2</v>
      </c>
      <c r="L39">
        <v>0</v>
      </c>
      <c r="M39">
        <v>0</v>
      </c>
    </row>
    <row r="40" spans="1:13" x14ac:dyDescent="0.25">
      <c r="A40" s="2" t="s">
        <v>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3">
        <v>0</v>
      </c>
      <c r="M40">
        <v>0</v>
      </c>
    </row>
    <row r="41" spans="1:13" x14ac:dyDescent="0.25">
      <c r="A41" s="2" t="s">
        <v>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2.8700340897469898E-3</v>
      </c>
      <c r="I41">
        <v>1.6670940640057801E-3</v>
      </c>
      <c r="J41">
        <v>0</v>
      </c>
      <c r="K41">
        <v>0</v>
      </c>
      <c r="L41">
        <v>0</v>
      </c>
      <c r="M41" s="3">
        <v>2.8540393714424898E-2</v>
      </c>
    </row>
    <row r="43" spans="1:13" x14ac:dyDescent="0.25">
      <c r="A43" s="1">
        <v>41395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</row>
    <row r="44" spans="1:13" x14ac:dyDescent="0.25">
      <c r="A44" s="2" t="s">
        <v>0</v>
      </c>
      <c r="B44" s="3">
        <v>9.7020364847840601E-2</v>
      </c>
      <c r="C44">
        <v>5.5197888790258297E-2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2" t="s">
        <v>1</v>
      </c>
      <c r="B45">
        <v>0</v>
      </c>
      <c r="C45" s="3">
        <v>2.1360025229471599E-2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2" t="s">
        <v>2</v>
      </c>
      <c r="B46">
        <v>0</v>
      </c>
      <c r="C46">
        <v>0</v>
      </c>
      <c r="D46" s="3">
        <v>8.4921037165771405E-3</v>
      </c>
      <c r="E46">
        <v>6.3467671754334201E-3</v>
      </c>
      <c r="F46">
        <v>2.81840907742569E-3</v>
      </c>
      <c r="G46">
        <v>2.1467933056938402E-3</v>
      </c>
      <c r="H46">
        <v>0</v>
      </c>
      <c r="I46">
        <v>0</v>
      </c>
      <c r="J46">
        <v>0</v>
      </c>
      <c r="K46">
        <v>0</v>
      </c>
      <c r="L46">
        <v>0</v>
      </c>
      <c r="M46">
        <v>6.3641627915950801E-4</v>
      </c>
    </row>
    <row r="47" spans="1:13" x14ac:dyDescent="0.25">
      <c r="A47" s="2" t="s">
        <v>3</v>
      </c>
      <c r="B47">
        <v>0</v>
      </c>
      <c r="C47">
        <v>0</v>
      </c>
      <c r="D47">
        <v>9.3216677159856706E-3</v>
      </c>
      <c r="E47" s="3">
        <v>1.24618179032875E-2</v>
      </c>
      <c r="F47">
        <v>5.7918821929664301E-3</v>
      </c>
      <c r="G47">
        <v>1.8048712078287E-3</v>
      </c>
      <c r="H47">
        <v>0</v>
      </c>
      <c r="I47">
        <v>0</v>
      </c>
      <c r="J47">
        <v>0</v>
      </c>
      <c r="K47">
        <v>0</v>
      </c>
      <c r="L47" s="4">
        <v>0</v>
      </c>
      <c r="M47">
        <v>0</v>
      </c>
    </row>
    <row r="48" spans="1:13" x14ac:dyDescent="0.25">
      <c r="A48" s="2" t="s">
        <v>4</v>
      </c>
      <c r="B48">
        <v>0</v>
      </c>
      <c r="C48">
        <v>0</v>
      </c>
      <c r="D48">
        <v>9.0035644462364297E-4</v>
      </c>
      <c r="E48">
        <v>9.7168073148158304E-4</v>
      </c>
      <c r="F48" s="3">
        <v>8.6732215689085592E-3</v>
      </c>
      <c r="G48">
        <v>9.6089064591295299E-3</v>
      </c>
      <c r="H48">
        <v>0</v>
      </c>
      <c r="I48">
        <v>2.2663429682725201E-4</v>
      </c>
      <c r="J48">
        <v>0</v>
      </c>
      <c r="K48">
        <v>0</v>
      </c>
      <c r="L48">
        <v>0</v>
      </c>
      <c r="M48">
        <v>0</v>
      </c>
    </row>
    <row r="49" spans="1:28" x14ac:dyDescent="0.25">
      <c r="A49" s="2" t="s">
        <v>5</v>
      </c>
      <c r="B49">
        <v>0</v>
      </c>
      <c r="C49">
        <v>0</v>
      </c>
      <c r="D49">
        <v>0</v>
      </c>
      <c r="E49">
        <v>0</v>
      </c>
      <c r="F49">
        <v>0</v>
      </c>
      <c r="G49" s="3">
        <v>6.3435047937768097E-3</v>
      </c>
      <c r="H49">
        <v>0</v>
      </c>
      <c r="I49">
        <v>1.6393546153830401E-3</v>
      </c>
      <c r="J49">
        <v>0</v>
      </c>
      <c r="K49">
        <v>0</v>
      </c>
      <c r="L49">
        <v>0</v>
      </c>
      <c r="M49">
        <v>0</v>
      </c>
    </row>
    <row r="50" spans="1:28" x14ac:dyDescent="0.25">
      <c r="A50" s="2" t="s">
        <v>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3">
        <v>5.7362957403914797E-3</v>
      </c>
      <c r="I50">
        <v>6.1055216130885097E-3</v>
      </c>
      <c r="J50">
        <v>0</v>
      </c>
      <c r="K50">
        <v>8.0015849804445996E-3</v>
      </c>
      <c r="L50">
        <v>0</v>
      </c>
      <c r="M50">
        <v>1.1255618883982301E-2</v>
      </c>
    </row>
    <row r="51" spans="1:28" x14ac:dyDescent="0.25">
      <c r="A51" s="2" t="s">
        <v>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7.9100229864223007E-3</v>
      </c>
      <c r="I51" s="3">
        <v>5.5368219599649599E-3</v>
      </c>
      <c r="J51">
        <v>0</v>
      </c>
      <c r="K51">
        <v>2.58368167393049E-3</v>
      </c>
      <c r="L51">
        <v>0</v>
      </c>
      <c r="M51">
        <v>3.3655554609928499E-3</v>
      </c>
    </row>
    <row r="52" spans="1:28" x14ac:dyDescent="0.25">
      <c r="A52" s="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1.1433529323646499E-3</v>
      </c>
      <c r="H52">
        <v>5.9631808431098504E-3</v>
      </c>
      <c r="I52">
        <v>8.9579793599030306E-3</v>
      </c>
      <c r="J52" s="3">
        <v>0</v>
      </c>
      <c r="K52">
        <v>1.1712595167167999E-2</v>
      </c>
      <c r="L52">
        <v>0</v>
      </c>
      <c r="M52">
        <v>0</v>
      </c>
    </row>
    <row r="53" spans="1:28" x14ac:dyDescent="0.25">
      <c r="A53" s="2" t="s">
        <v>9</v>
      </c>
      <c r="B53">
        <v>0</v>
      </c>
      <c r="C53">
        <v>0</v>
      </c>
      <c r="D53">
        <v>0</v>
      </c>
      <c r="E53">
        <v>0</v>
      </c>
      <c r="F53">
        <v>0</v>
      </c>
      <c r="G53">
        <v>2.0911716959926699E-3</v>
      </c>
      <c r="H53">
        <v>7.2840532049392301E-3</v>
      </c>
      <c r="I53">
        <v>1.0599411296840699E-2</v>
      </c>
      <c r="J53">
        <v>0</v>
      </c>
      <c r="K53" s="3">
        <v>1.50493151273874E-2</v>
      </c>
      <c r="L53">
        <v>0</v>
      </c>
      <c r="M53">
        <v>0</v>
      </c>
    </row>
    <row r="54" spans="1:28" x14ac:dyDescent="0.25">
      <c r="A54" s="2" t="s">
        <v>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3">
        <v>2.0639201257829101E-2</v>
      </c>
      <c r="M54">
        <v>0</v>
      </c>
    </row>
    <row r="55" spans="1:28" x14ac:dyDescent="0.25">
      <c r="A55" s="2" t="s">
        <v>11</v>
      </c>
      <c r="B55">
        <v>0</v>
      </c>
      <c r="C55">
        <v>0</v>
      </c>
      <c r="D55">
        <v>2.6603929133624101E-3</v>
      </c>
      <c r="E55">
        <v>3.2979796704041601E-3</v>
      </c>
      <c r="F55">
        <v>2.9671221956559198E-3</v>
      </c>
      <c r="G55">
        <v>0</v>
      </c>
      <c r="H55">
        <v>2.83489972803125E-3</v>
      </c>
      <c r="I55">
        <v>5.2810690330708698E-4</v>
      </c>
      <c r="J55">
        <v>0</v>
      </c>
      <c r="K55">
        <v>0</v>
      </c>
      <c r="L55">
        <v>0</v>
      </c>
      <c r="M55" s="3">
        <v>1.7479826646863102E-2</v>
      </c>
    </row>
    <row r="56" spans="1:28" x14ac:dyDescent="0.25">
      <c r="X56" s="11">
        <f t="shared" ref="X56:X67" si="0">(K16+K30+K58)/3</f>
        <v>0</v>
      </c>
      <c r="Y56" s="11">
        <f t="shared" ref="Y56:Y67" si="1">(L16+L30+L58)/3</f>
        <v>0</v>
      </c>
      <c r="Z56" s="11">
        <f t="shared" ref="Z56:Z67" si="2">(M16+M30+M58)/3</f>
        <v>0</v>
      </c>
      <c r="AA56" s="11"/>
      <c r="AB56" s="11"/>
    </row>
    <row r="57" spans="1:28" x14ac:dyDescent="0.25">
      <c r="A57" s="1">
        <v>41548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X57" s="11">
        <f t="shared" si="0"/>
        <v>0</v>
      </c>
      <c r="Y57" s="11">
        <f t="shared" si="1"/>
        <v>0</v>
      </c>
      <c r="Z57" s="11">
        <f t="shared" si="2"/>
        <v>0</v>
      </c>
      <c r="AA57" s="11"/>
      <c r="AB57" s="11"/>
    </row>
    <row r="58" spans="1:28" x14ac:dyDescent="0.25">
      <c r="A58" s="2" t="s">
        <v>0</v>
      </c>
      <c r="B58" s="3">
        <v>0.198934245431092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O58">
        <f>(B16+B30+B58)/3</f>
        <v>8.5733611878140478E-2</v>
      </c>
      <c r="P58" s="11">
        <f t="shared" ref="P58:W69" si="3">(C16+C30+C58)/3</f>
        <v>0</v>
      </c>
      <c r="Q58" s="11">
        <f t="shared" si="3"/>
        <v>0</v>
      </c>
      <c r="R58" s="11">
        <f t="shared" si="3"/>
        <v>0</v>
      </c>
      <c r="S58" s="11">
        <f t="shared" si="3"/>
        <v>0</v>
      </c>
      <c r="T58" s="11">
        <f t="shared" si="3"/>
        <v>0</v>
      </c>
      <c r="U58" s="11">
        <f t="shared" si="3"/>
        <v>0</v>
      </c>
      <c r="V58" s="11">
        <f t="shared" si="3"/>
        <v>0</v>
      </c>
      <c r="W58" s="11">
        <f t="shared" si="3"/>
        <v>0</v>
      </c>
      <c r="X58" s="11">
        <f t="shared" si="0"/>
        <v>0</v>
      </c>
      <c r="Y58" s="11">
        <f t="shared" si="1"/>
        <v>1.6193254331977166E-3</v>
      </c>
      <c r="Z58" s="11">
        <f t="shared" si="2"/>
        <v>3.0009079086115666E-4</v>
      </c>
      <c r="AA58" s="11"/>
      <c r="AB58" s="11"/>
    </row>
    <row r="59" spans="1:28" x14ac:dyDescent="0.25">
      <c r="A59" s="2" t="s">
        <v>1</v>
      </c>
      <c r="B59" s="5">
        <v>0</v>
      </c>
      <c r="C59" s="3">
        <v>2.7119045606473699E-2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O59" s="11">
        <f t="shared" ref="O59:O69" si="4">(B17+B31+B59)/3</f>
        <v>1.5311434805476835E-2</v>
      </c>
      <c r="P59" s="11">
        <f t="shared" si="3"/>
        <v>4.4406576143938538E-2</v>
      </c>
      <c r="Q59" s="11">
        <f t="shared" si="3"/>
        <v>0</v>
      </c>
      <c r="R59" s="11">
        <f t="shared" si="3"/>
        <v>0</v>
      </c>
      <c r="S59" s="11">
        <f t="shared" si="3"/>
        <v>0</v>
      </c>
      <c r="T59" s="11">
        <f t="shared" si="3"/>
        <v>0</v>
      </c>
      <c r="U59" s="11">
        <f t="shared" si="3"/>
        <v>0</v>
      </c>
      <c r="V59" s="11">
        <f t="shared" si="3"/>
        <v>0</v>
      </c>
      <c r="W59" s="11">
        <f t="shared" si="3"/>
        <v>0</v>
      </c>
      <c r="X59" s="11">
        <f t="shared" si="0"/>
        <v>0</v>
      </c>
      <c r="Y59" s="11">
        <f t="shared" si="1"/>
        <v>0</v>
      </c>
      <c r="Z59" s="11">
        <f t="shared" si="2"/>
        <v>0</v>
      </c>
      <c r="AA59" s="11"/>
      <c r="AB59" s="11"/>
    </row>
    <row r="60" spans="1:28" x14ac:dyDescent="0.25">
      <c r="A60" s="2" t="s">
        <v>2</v>
      </c>
      <c r="B60" s="5">
        <v>0</v>
      </c>
      <c r="C60" s="5">
        <v>0</v>
      </c>
      <c r="D60" s="3">
        <v>0</v>
      </c>
      <c r="E60" s="5">
        <v>0</v>
      </c>
      <c r="F60" s="5">
        <v>7.8943655433083293E-3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O60" s="11">
        <f t="shared" si="4"/>
        <v>0</v>
      </c>
      <c r="P60" s="11">
        <f t="shared" si="3"/>
        <v>0</v>
      </c>
      <c r="Q60" s="11">
        <f t="shared" si="3"/>
        <v>0</v>
      </c>
      <c r="R60" s="11">
        <f t="shared" si="3"/>
        <v>0</v>
      </c>
      <c r="S60" s="11">
        <f t="shared" si="3"/>
        <v>2.6314551811027764E-3</v>
      </c>
      <c r="T60" s="11">
        <f t="shared" si="3"/>
        <v>0</v>
      </c>
      <c r="U60" s="11">
        <f t="shared" si="3"/>
        <v>0</v>
      </c>
      <c r="V60" s="11">
        <f t="shared" si="3"/>
        <v>0</v>
      </c>
      <c r="W60" s="11">
        <f t="shared" si="3"/>
        <v>0</v>
      </c>
      <c r="X60" s="11">
        <f t="shared" si="0"/>
        <v>0</v>
      </c>
      <c r="Y60" s="11">
        <f t="shared" si="1"/>
        <v>0</v>
      </c>
      <c r="Z60" s="11">
        <f t="shared" si="2"/>
        <v>0</v>
      </c>
      <c r="AA60" s="11"/>
      <c r="AB60" s="11"/>
    </row>
    <row r="61" spans="1:28" x14ac:dyDescent="0.25">
      <c r="A61" s="2" t="s">
        <v>3</v>
      </c>
      <c r="B61" s="5">
        <v>0</v>
      </c>
      <c r="C61" s="5">
        <v>0</v>
      </c>
      <c r="D61" s="5">
        <v>0</v>
      </c>
      <c r="E61" s="3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O61" s="11">
        <f t="shared" si="4"/>
        <v>0</v>
      </c>
      <c r="P61" s="11">
        <f t="shared" si="3"/>
        <v>0</v>
      </c>
      <c r="Q61" s="11">
        <f t="shared" si="3"/>
        <v>0</v>
      </c>
      <c r="R61" s="11">
        <f t="shared" si="3"/>
        <v>1.9207534890440966E-2</v>
      </c>
      <c r="S61" s="11">
        <f t="shared" si="3"/>
        <v>1.3821531825050166E-3</v>
      </c>
      <c r="T61" s="11">
        <f t="shared" si="3"/>
        <v>0</v>
      </c>
      <c r="U61" s="11">
        <f t="shared" si="3"/>
        <v>0</v>
      </c>
      <c r="V61" s="11">
        <f t="shared" si="3"/>
        <v>0</v>
      </c>
      <c r="W61" s="11">
        <f t="shared" si="3"/>
        <v>0</v>
      </c>
      <c r="X61" s="11">
        <f t="shared" si="0"/>
        <v>0</v>
      </c>
      <c r="Y61" s="11">
        <f t="shared" si="1"/>
        <v>0</v>
      </c>
      <c r="Z61" s="11">
        <f t="shared" si="2"/>
        <v>0</v>
      </c>
      <c r="AA61" s="11"/>
      <c r="AB61" s="11"/>
    </row>
    <row r="62" spans="1:28" x14ac:dyDescent="0.25">
      <c r="A62" s="2" t="s">
        <v>4</v>
      </c>
      <c r="B62" s="5">
        <v>0</v>
      </c>
      <c r="C62" s="5">
        <v>0</v>
      </c>
      <c r="D62" s="5">
        <v>0</v>
      </c>
      <c r="E62" s="5">
        <v>0</v>
      </c>
      <c r="F62" s="3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O62" s="11">
        <f t="shared" si="4"/>
        <v>0</v>
      </c>
      <c r="P62" s="11">
        <f t="shared" si="3"/>
        <v>0</v>
      </c>
      <c r="Q62" s="11">
        <f t="shared" si="3"/>
        <v>0</v>
      </c>
      <c r="R62" s="11">
        <f t="shared" si="3"/>
        <v>1.1987274326656866E-4</v>
      </c>
      <c r="S62" s="11">
        <f t="shared" si="3"/>
        <v>2.46028100267908E-3</v>
      </c>
      <c r="T62" s="11">
        <f t="shared" si="3"/>
        <v>0</v>
      </c>
      <c r="U62" s="11">
        <f t="shared" si="3"/>
        <v>0</v>
      </c>
      <c r="V62" s="11">
        <f t="shared" si="3"/>
        <v>0</v>
      </c>
      <c r="W62" s="11">
        <f t="shared" si="3"/>
        <v>0</v>
      </c>
      <c r="X62" s="11">
        <f t="shared" si="0"/>
        <v>3.8803291053115235E-3</v>
      </c>
      <c r="Y62" s="11">
        <f t="shared" si="1"/>
        <v>0</v>
      </c>
      <c r="Z62" s="11">
        <f t="shared" si="2"/>
        <v>1.6735182037575633E-3</v>
      </c>
      <c r="AA62" s="11"/>
      <c r="AB62" s="11"/>
    </row>
    <row r="63" spans="1:28" x14ac:dyDescent="0.25">
      <c r="A63" s="2" t="s">
        <v>5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3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O63" s="11">
        <f t="shared" si="4"/>
        <v>0</v>
      </c>
      <c r="P63" s="11">
        <f t="shared" si="3"/>
        <v>0</v>
      </c>
      <c r="Q63" s="11">
        <f t="shared" si="3"/>
        <v>0</v>
      </c>
      <c r="R63" s="11">
        <f t="shared" si="3"/>
        <v>0</v>
      </c>
      <c r="S63" s="11">
        <f t="shared" si="3"/>
        <v>6.2904994138348995E-4</v>
      </c>
      <c r="T63" s="11">
        <f t="shared" si="3"/>
        <v>0</v>
      </c>
      <c r="U63" s="11">
        <f t="shared" si="3"/>
        <v>0</v>
      </c>
      <c r="V63" s="11">
        <f t="shared" si="3"/>
        <v>0</v>
      </c>
      <c r="W63" s="11">
        <f t="shared" si="3"/>
        <v>0</v>
      </c>
      <c r="X63" s="11">
        <f t="shared" si="0"/>
        <v>9.5021143051572535E-4</v>
      </c>
      <c r="Y63" s="11">
        <f t="shared" si="1"/>
        <v>0</v>
      </c>
      <c r="Z63" s="11">
        <f t="shared" si="2"/>
        <v>7.1118466161135334E-5</v>
      </c>
      <c r="AA63" s="11"/>
      <c r="AB63" s="11"/>
    </row>
    <row r="64" spans="1:28" x14ac:dyDescent="0.25">
      <c r="A64" s="2" t="s">
        <v>6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3">
        <v>7.9163827454522898E-3</v>
      </c>
      <c r="I64" s="5">
        <v>8.5545639048440203E-3</v>
      </c>
      <c r="J64" s="8">
        <v>0</v>
      </c>
      <c r="K64" s="5">
        <v>5.9578215883387504E-3</v>
      </c>
      <c r="L64" s="5">
        <v>0</v>
      </c>
      <c r="M64" s="5">
        <v>0</v>
      </c>
      <c r="O64" s="11">
        <f t="shared" si="4"/>
        <v>0</v>
      </c>
      <c r="P64" s="11">
        <f t="shared" si="3"/>
        <v>0</v>
      </c>
      <c r="Q64" s="11">
        <f t="shared" si="3"/>
        <v>0</v>
      </c>
      <c r="R64" s="11">
        <f t="shared" si="3"/>
        <v>0</v>
      </c>
      <c r="S64" s="11">
        <f t="shared" si="3"/>
        <v>1.0156111783421133E-5</v>
      </c>
      <c r="T64" s="11">
        <f t="shared" si="3"/>
        <v>0</v>
      </c>
      <c r="U64" s="11">
        <f t="shared" si="3"/>
        <v>3.9184941928036001E-3</v>
      </c>
      <c r="V64" s="11">
        <f t="shared" si="3"/>
        <v>3.6760964468495736E-3</v>
      </c>
      <c r="W64" s="11">
        <f t="shared" si="3"/>
        <v>0</v>
      </c>
      <c r="X64" s="11">
        <f t="shared" si="0"/>
        <v>7.5936029144065831E-3</v>
      </c>
      <c r="Y64" s="11">
        <f t="shared" si="1"/>
        <v>0</v>
      </c>
      <c r="Z64" s="11">
        <f t="shared" si="2"/>
        <v>1.3699506596573201E-3</v>
      </c>
      <c r="AA64" s="11"/>
      <c r="AB64" s="11"/>
    </row>
    <row r="65" spans="1:28" x14ac:dyDescent="0.25">
      <c r="A65" s="2" t="s">
        <v>7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7.2480108501084698E-3</v>
      </c>
      <c r="I65" s="7">
        <v>3.2662647140224699E-4</v>
      </c>
      <c r="J65" s="5">
        <v>0</v>
      </c>
      <c r="K65" s="5">
        <v>1.20915805605746E-4</v>
      </c>
      <c r="L65" s="5">
        <v>0</v>
      </c>
      <c r="M65" s="5">
        <v>0</v>
      </c>
      <c r="O65" s="11">
        <f t="shared" si="4"/>
        <v>0</v>
      </c>
      <c r="P65" s="11">
        <f t="shared" si="3"/>
        <v>0</v>
      </c>
      <c r="Q65" s="11">
        <f t="shared" si="3"/>
        <v>0</v>
      </c>
      <c r="R65" s="11">
        <f t="shared" si="3"/>
        <v>0</v>
      </c>
      <c r="S65" s="11">
        <f t="shared" si="3"/>
        <v>0</v>
      </c>
      <c r="T65" s="11">
        <f t="shared" si="3"/>
        <v>0</v>
      </c>
      <c r="U65" s="11">
        <f t="shared" si="3"/>
        <v>3.1498124575237477E-3</v>
      </c>
      <c r="V65" s="11">
        <f t="shared" si="3"/>
        <v>4.2764347531033917E-4</v>
      </c>
      <c r="W65" s="11">
        <f t="shared" si="3"/>
        <v>0</v>
      </c>
      <c r="X65" s="11">
        <f t="shared" si="0"/>
        <v>1.5912620082534933E-2</v>
      </c>
      <c r="Y65" s="11">
        <f t="shared" si="1"/>
        <v>0</v>
      </c>
      <c r="Z65" s="11">
        <f t="shared" si="2"/>
        <v>2.8629985834685763E-3</v>
      </c>
      <c r="AA65" s="11"/>
      <c r="AB65" s="11"/>
    </row>
    <row r="66" spans="1:28" x14ac:dyDescent="0.25">
      <c r="A66" s="2" t="s">
        <v>8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1.8049213626432001E-3</v>
      </c>
      <c r="I66" s="5">
        <v>7.6384597496713001E-4</v>
      </c>
      <c r="J66" s="3">
        <v>0</v>
      </c>
      <c r="K66" s="5">
        <v>5.3063108883504399E-3</v>
      </c>
      <c r="L66" s="5">
        <v>0</v>
      </c>
      <c r="M66" s="5">
        <v>0</v>
      </c>
      <c r="O66" s="11">
        <f t="shared" si="4"/>
        <v>0</v>
      </c>
      <c r="P66" s="11">
        <f t="shared" si="3"/>
        <v>0</v>
      </c>
      <c r="Q66" s="11">
        <f t="shared" si="3"/>
        <v>0</v>
      </c>
      <c r="R66" s="11">
        <f t="shared" si="3"/>
        <v>0</v>
      </c>
      <c r="S66" s="11">
        <f t="shared" si="3"/>
        <v>0</v>
      </c>
      <c r="T66" s="11">
        <f t="shared" si="3"/>
        <v>0</v>
      </c>
      <c r="U66" s="11">
        <f t="shared" si="3"/>
        <v>3.8465783324163529E-3</v>
      </c>
      <c r="V66" s="11">
        <f t="shared" si="3"/>
        <v>5.1462892974848606E-3</v>
      </c>
      <c r="W66" s="11">
        <f t="shared" si="3"/>
        <v>0</v>
      </c>
      <c r="X66" s="11">
        <f t="shared" si="0"/>
        <v>0</v>
      </c>
      <c r="Y66" s="11">
        <f t="shared" si="1"/>
        <v>0</v>
      </c>
      <c r="Z66" s="11">
        <f t="shared" si="2"/>
        <v>0</v>
      </c>
      <c r="AA66" s="11"/>
      <c r="AB66" s="11"/>
    </row>
    <row r="67" spans="1:28" x14ac:dyDescent="0.25">
      <c r="A67" s="2" t="s">
        <v>9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7.4549676067051903E-3</v>
      </c>
      <c r="I67" s="5">
        <v>7.1663141201970103E-3</v>
      </c>
      <c r="J67" s="5">
        <v>0</v>
      </c>
      <c r="K67" s="3">
        <v>1.03014084552494E-2</v>
      </c>
      <c r="L67" s="5">
        <v>0</v>
      </c>
      <c r="M67" s="5">
        <v>0</v>
      </c>
      <c r="O67" s="11">
        <f t="shared" si="4"/>
        <v>0</v>
      </c>
      <c r="P67" s="11">
        <f t="shared" si="3"/>
        <v>0</v>
      </c>
      <c r="Q67" s="11">
        <f t="shared" si="3"/>
        <v>0</v>
      </c>
      <c r="R67" s="11">
        <f t="shared" si="3"/>
        <v>0</v>
      </c>
      <c r="S67" s="11">
        <f t="shared" si="3"/>
        <v>0</v>
      </c>
      <c r="T67" s="11">
        <f t="shared" si="3"/>
        <v>0</v>
      </c>
      <c r="U67" s="11">
        <f t="shared" si="3"/>
        <v>7.3550391004687495E-3</v>
      </c>
      <c r="V67" s="11">
        <f t="shared" si="3"/>
        <v>1.1351090089653034E-2</v>
      </c>
      <c r="W67" s="11">
        <f t="shared" si="3"/>
        <v>0</v>
      </c>
      <c r="X67" s="11">
        <f t="shared" si="0"/>
        <v>0</v>
      </c>
      <c r="Y67" s="11">
        <f t="shared" si="1"/>
        <v>0</v>
      </c>
      <c r="Z67" s="11">
        <f t="shared" si="2"/>
        <v>9.8521569001485294E-3</v>
      </c>
      <c r="AA67" s="11"/>
      <c r="AB67" s="11"/>
    </row>
    <row r="68" spans="1:28" x14ac:dyDescent="0.25">
      <c r="A68" s="2" t="s">
        <v>10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3">
        <v>0</v>
      </c>
      <c r="M68" s="5">
        <v>0</v>
      </c>
      <c r="O68" s="11">
        <f t="shared" si="4"/>
        <v>0</v>
      </c>
      <c r="P68" s="11">
        <f t="shared" si="3"/>
        <v>0</v>
      </c>
      <c r="Q68" s="11">
        <f t="shared" si="3"/>
        <v>0</v>
      </c>
      <c r="R68" s="11">
        <f t="shared" si="3"/>
        <v>0</v>
      </c>
      <c r="S68" s="11">
        <f t="shared" si="3"/>
        <v>0</v>
      </c>
      <c r="T68" s="11">
        <f t="shared" si="3"/>
        <v>0</v>
      </c>
      <c r="U68" s="11">
        <f t="shared" si="3"/>
        <v>0</v>
      </c>
      <c r="V68" s="11">
        <f t="shared" si="3"/>
        <v>0</v>
      </c>
      <c r="W68" s="11">
        <f t="shared" si="3"/>
        <v>0</v>
      </c>
    </row>
    <row r="69" spans="1:28" x14ac:dyDescent="0.25">
      <c r="A69" s="2" t="s">
        <v>11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8.2355929481589801E-4</v>
      </c>
      <c r="I69" s="5">
        <v>4.8846060176575498E-4</v>
      </c>
      <c r="J69" s="5">
        <v>0</v>
      </c>
      <c r="K69" s="5">
        <v>0</v>
      </c>
      <c r="L69" s="5">
        <v>0</v>
      </c>
      <c r="M69" s="3">
        <v>0</v>
      </c>
      <c r="O69" s="11">
        <f t="shared" si="4"/>
        <v>0</v>
      </c>
      <c r="P69" s="11">
        <f t="shared" si="3"/>
        <v>0</v>
      </c>
      <c r="Q69" s="11">
        <f t="shared" si="3"/>
        <v>0</v>
      </c>
      <c r="R69" s="11">
        <f t="shared" si="3"/>
        <v>0</v>
      </c>
      <c r="S69" s="11">
        <f t="shared" si="3"/>
        <v>4.2584809079043668E-4</v>
      </c>
      <c r="T69" s="11">
        <f t="shared" si="3"/>
        <v>0</v>
      </c>
      <c r="U69" s="11">
        <f t="shared" si="3"/>
        <v>1.2311977948542959E-3</v>
      </c>
      <c r="V69" s="11">
        <f t="shared" si="3"/>
        <v>7.185182219238451E-4</v>
      </c>
      <c r="W69" s="11">
        <f t="shared" si="3"/>
        <v>0</v>
      </c>
    </row>
    <row r="71" spans="1:28" x14ac:dyDescent="0.25">
      <c r="X71" s="11">
        <f t="shared" ref="X71:X82" si="5">(K2+K44)/2</f>
        <v>0</v>
      </c>
      <c r="Y71" s="11">
        <f t="shared" ref="Y71:Y82" si="6">(L2+L44)/2</f>
        <v>0</v>
      </c>
      <c r="Z71" s="11">
        <f t="shared" ref="Z71:Z82" si="7">(M2+M44)/2</f>
        <v>0</v>
      </c>
    </row>
    <row r="72" spans="1:28" x14ac:dyDescent="0.25">
      <c r="A72" s="2" t="s">
        <v>12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X72" s="11">
        <f t="shared" si="5"/>
        <v>0</v>
      </c>
      <c r="Y72" s="11">
        <f t="shared" si="6"/>
        <v>0</v>
      </c>
      <c r="Z72" s="11">
        <f t="shared" si="7"/>
        <v>0</v>
      </c>
    </row>
    <row r="73" spans="1:28" x14ac:dyDescent="0.25">
      <c r="A73" s="2" t="s">
        <v>0</v>
      </c>
      <c r="B73" s="3">
        <f>AVERAGE(B2,B16,B30,B44,B58)</f>
        <v>8.7993938662856139E-2</v>
      </c>
      <c r="C73">
        <f>AVERAGE(C2,C16,C30,C44,C58)</f>
        <v>1.103957775805166E-2</v>
      </c>
      <c r="D73">
        <f t="shared" ref="D73:M84" si="8">AVERAGE(D2,D16,D30,D44,D58)</f>
        <v>0</v>
      </c>
      <c r="E73">
        <f t="shared" si="8"/>
        <v>0</v>
      </c>
      <c r="F73">
        <f t="shared" si="8"/>
        <v>0</v>
      </c>
      <c r="G73">
        <f t="shared" si="8"/>
        <v>0</v>
      </c>
      <c r="H73">
        <f t="shared" si="8"/>
        <v>0</v>
      </c>
      <c r="I73">
        <f t="shared" si="8"/>
        <v>0</v>
      </c>
      <c r="J73">
        <f t="shared" si="8"/>
        <v>0</v>
      </c>
      <c r="K73">
        <f t="shared" si="8"/>
        <v>0</v>
      </c>
      <c r="L73">
        <f t="shared" si="8"/>
        <v>0</v>
      </c>
      <c r="M73">
        <f t="shared" si="8"/>
        <v>0</v>
      </c>
      <c r="O73">
        <f>(B2+B44)/2</f>
        <v>9.1384428839929643E-2</v>
      </c>
      <c r="P73" s="11">
        <f t="shared" ref="P73:W84" si="9">(C2+C44)/2</f>
        <v>2.7598944395129148E-2</v>
      </c>
      <c r="Q73" s="11">
        <f t="shared" si="9"/>
        <v>0</v>
      </c>
      <c r="R73" s="11">
        <f t="shared" si="9"/>
        <v>0</v>
      </c>
      <c r="S73" s="11">
        <f t="shared" si="9"/>
        <v>0</v>
      </c>
      <c r="T73" s="11">
        <f t="shared" si="9"/>
        <v>0</v>
      </c>
      <c r="U73" s="11">
        <f t="shared" si="9"/>
        <v>0</v>
      </c>
      <c r="V73" s="11">
        <f t="shared" si="9"/>
        <v>0</v>
      </c>
      <c r="W73" s="11">
        <f t="shared" si="9"/>
        <v>0</v>
      </c>
      <c r="X73" s="11">
        <f t="shared" si="5"/>
        <v>0</v>
      </c>
      <c r="Y73" s="11">
        <f t="shared" si="6"/>
        <v>0</v>
      </c>
      <c r="Z73" s="11">
        <f t="shared" si="7"/>
        <v>3.18208139579754E-4</v>
      </c>
    </row>
    <row r="74" spans="1:28" x14ac:dyDescent="0.25">
      <c r="A74" s="2" t="s">
        <v>1</v>
      </c>
      <c r="B74">
        <f t="shared" ref="B74:C84" si="10">AVERAGE(B3,B17,B31,B45,B59)</f>
        <v>1.287622182192354E-2</v>
      </c>
      <c r="C74" s="3">
        <f t="shared" si="10"/>
        <v>8.4793474430823648E-2</v>
      </c>
      <c r="D74">
        <f t="shared" si="8"/>
        <v>0</v>
      </c>
      <c r="E74">
        <f t="shared" si="8"/>
        <v>0</v>
      </c>
      <c r="F74">
        <f t="shared" si="8"/>
        <v>0</v>
      </c>
      <c r="G74">
        <f t="shared" si="8"/>
        <v>0</v>
      </c>
      <c r="H74">
        <f t="shared" si="8"/>
        <v>0</v>
      </c>
      <c r="I74">
        <f t="shared" si="8"/>
        <v>0</v>
      </c>
      <c r="J74">
        <f t="shared" si="8"/>
        <v>0</v>
      </c>
      <c r="K74">
        <f t="shared" si="8"/>
        <v>0</v>
      </c>
      <c r="L74">
        <f t="shared" si="8"/>
        <v>0</v>
      </c>
      <c r="M74">
        <f t="shared" si="8"/>
        <v>0</v>
      </c>
      <c r="O74" s="11">
        <f t="shared" ref="O74:O84" si="11">(B3+B45)/2</f>
        <v>9.2234023465935996E-3</v>
      </c>
      <c r="P74" s="11">
        <f t="shared" si="9"/>
        <v>0.1453738218611513</v>
      </c>
      <c r="Q74" s="11">
        <f t="shared" si="9"/>
        <v>0</v>
      </c>
      <c r="R74" s="11">
        <f t="shared" si="9"/>
        <v>0</v>
      </c>
      <c r="S74" s="11">
        <f t="shared" si="9"/>
        <v>0</v>
      </c>
      <c r="T74" s="11">
        <f t="shared" si="9"/>
        <v>0</v>
      </c>
      <c r="U74" s="11">
        <f t="shared" si="9"/>
        <v>0</v>
      </c>
      <c r="V74" s="11">
        <f t="shared" si="9"/>
        <v>0</v>
      </c>
      <c r="W74" s="11">
        <f t="shared" si="9"/>
        <v>0</v>
      </c>
      <c r="X74" s="11">
        <f t="shared" si="5"/>
        <v>0</v>
      </c>
      <c r="Y74" s="11">
        <f t="shared" si="6"/>
        <v>3.5204490325530948E-5</v>
      </c>
      <c r="Z74" s="11">
        <f t="shared" si="7"/>
        <v>0</v>
      </c>
    </row>
    <row r="75" spans="1:28" x14ac:dyDescent="0.25">
      <c r="A75" s="2" t="s">
        <v>2</v>
      </c>
      <c r="B75">
        <f t="shared" si="10"/>
        <v>0</v>
      </c>
      <c r="C75">
        <f>AVERAGE(C4,C18,C32,C46,C60)</f>
        <v>0</v>
      </c>
      <c r="D75" s="3">
        <f t="shared" si="8"/>
        <v>7.4057326195664285E-3</v>
      </c>
      <c r="E75">
        <f t="shared" si="8"/>
        <v>9.8249382625875438E-3</v>
      </c>
      <c r="F75">
        <f t="shared" si="8"/>
        <v>2.1425549241468039E-3</v>
      </c>
      <c r="G75">
        <f t="shared" si="8"/>
        <v>4.2935866113876805E-4</v>
      </c>
      <c r="H75">
        <f t="shared" si="8"/>
        <v>0</v>
      </c>
      <c r="I75">
        <f t="shared" si="8"/>
        <v>0</v>
      </c>
      <c r="J75">
        <f t="shared" si="8"/>
        <v>0</v>
      </c>
      <c r="K75">
        <f t="shared" si="8"/>
        <v>0</v>
      </c>
      <c r="L75">
        <f t="shared" si="8"/>
        <v>9.7159525991862992E-4</v>
      </c>
      <c r="M75">
        <f t="shared" si="8"/>
        <v>3.073377303485956E-4</v>
      </c>
      <c r="O75" s="11">
        <f t="shared" si="11"/>
        <v>0</v>
      </c>
      <c r="P75" s="11">
        <f t="shared" si="9"/>
        <v>0</v>
      </c>
      <c r="Q75" s="11">
        <f t="shared" si="9"/>
        <v>1.8514331548916071E-2</v>
      </c>
      <c r="R75" s="11">
        <f t="shared" si="9"/>
        <v>2.4562345656468861E-2</v>
      </c>
      <c r="S75" s="11">
        <f t="shared" si="9"/>
        <v>1.409204538712845E-3</v>
      </c>
      <c r="T75" s="11">
        <f t="shared" si="9"/>
        <v>1.0733966528469201E-3</v>
      </c>
      <c r="U75" s="11">
        <f t="shared" si="9"/>
        <v>0</v>
      </c>
      <c r="V75" s="11">
        <f t="shared" si="9"/>
        <v>0</v>
      </c>
      <c r="W75" s="11">
        <f t="shared" si="9"/>
        <v>0</v>
      </c>
      <c r="X75" s="11">
        <f t="shared" si="5"/>
        <v>0</v>
      </c>
      <c r="Y75" s="11">
        <f t="shared" si="6"/>
        <v>0</v>
      </c>
      <c r="Z75" s="11">
        <f t="shared" si="7"/>
        <v>0</v>
      </c>
    </row>
    <row r="76" spans="1:28" x14ac:dyDescent="0.25">
      <c r="A76" s="2" t="s">
        <v>3</v>
      </c>
      <c r="B76">
        <f t="shared" si="10"/>
        <v>0</v>
      </c>
      <c r="C76">
        <f t="shared" si="10"/>
        <v>0</v>
      </c>
      <c r="D76">
        <f t="shared" si="8"/>
        <v>1.8643335431971341E-3</v>
      </c>
      <c r="E76" s="3">
        <f t="shared" si="8"/>
        <v>2.3348137152283361E-2</v>
      </c>
      <c r="F76">
        <f t="shared" si="8"/>
        <v>1.9876683480962959E-3</v>
      </c>
      <c r="G76">
        <f t="shared" si="8"/>
        <v>3.6097424156573998E-4</v>
      </c>
      <c r="H76">
        <f t="shared" si="8"/>
        <v>0</v>
      </c>
      <c r="I76">
        <f t="shared" si="8"/>
        <v>0</v>
      </c>
      <c r="J76">
        <f t="shared" si="8"/>
        <v>0</v>
      </c>
      <c r="K76">
        <f t="shared" si="8"/>
        <v>0</v>
      </c>
      <c r="L76" s="9">
        <f>AVERAGE(L5,L19,L33,L47,L61)</f>
        <v>1.408179613021238E-5</v>
      </c>
      <c r="M76">
        <f t="shared" si="8"/>
        <v>0</v>
      </c>
      <c r="O76" s="11">
        <f t="shared" si="11"/>
        <v>0</v>
      </c>
      <c r="P76" s="11">
        <f t="shared" si="9"/>
        <v>0</v>
      </c>
      <c r="Q76" s="11">
        <f t="shared" si="9"/>
        <v>4.6608338579928353E-3</v>
      </c>
      <c r="R76" s="11">
        <f t="shared" si="9"/>
        <v>2.955904054504695E-2</v>
      </c>
      <c r="S76" s="11">
        <f t="shared" si="9"/>
        <v>2.895941096483215E-3</v>
      </c>
      <c r="T76" s="11">
        <f t="shared" si="9"/>
        <v>9.0243560391434999E-4</v>
      </c>
      <c r="U76" s="11">
        <f t="shared" si="9"/>
        <v>0</v>
      </c>
      <c r="V76" s="11">
        <f t="shared" si="9"/>
        <v>0</v>
      </c>
      <c r="W76" s="11">
        <f t="shared" si="9"/>
        <v>0</v>
      </c>
      <c r="X76" s="11">
        <f t="shared" si="5"/>
        <v>0</v>
      </c>
      <c r="Y76" s="11">
        <f t="shared" si="6"/>
        <v>0</v>
      </c>
      <c r="Z76" s="11">
        <f t="shared" si="7"/>
        <v>0</v>
      </c>
    </row>
    <row r="77" spans="1:28" x14ac:dyDescent="0.25">
      <c r="A77" s="2" t="s">
        <v>4</v>
      </c>
      <c r="B77">
        <f t="shared" si="10"/>
        <v>0</v>
      </c>
      <c r="C77">
        <f t="shared" si="10"/>
        <v>0</v>
      </c>
      <c r="D77">
        <f t="shared" si="8"/>
        <v>2.4873710558430688E-3</v>
      </c>
      <c r="E77">
        <f t="shared" si="8"/>
        <v>2.662597922562578E-4</v>
      </c>
      <c r="F77" s="3">
        <f t="shared" si="8"/>
        <v>3.2108129153891598E-3</v>
      </c>
      <c r="G77">
        <f t="shared" si="8"/>
        <v>1.9217812918259059E-3</v>
      </c>
      <c r="H77">
        <f t="shared" si="8"/>
        <v>0</v>
      </c>
      <c r="I77" s="4">
        <f t="shared" si="8"/>
        <v>4.5326859365450403E-5</v>
      </c>
      <c r="J77">
        <f t="shared" si="8"/>
        <v>0</v>
      </c>
      <c r="K77">
        <f t="shared" si="8"/>
        <v>0</v>
      </c>
      <c r="L77">
        <f t="shared" si="8"/>
        <v>0</v>
      </c>
      <c r="M77">
        <f t="shared" si="8"/>
        <v>0</v>
      </c>
      <c r="O77" s="11">
        <f t="shared" si="11"/>
        <v>0</v>
      </c>
      <c r="P77" s="11">
        <f t="shared" si="9"/>
        <v>0</v>
      </c>
      <c r="Q77" s="11">
        <f t="shared" si="9"/>
        <v>6.2184276396076718E-3</v>
      </c>
      <c r="R77" s="11">
        <f t="shared" si="9"/>
        <v>4.8584036574079152E-4</v>
      </c>
      <c r="S77" s="11">
        <f t="shared" si="9"/>
        <v>4.3366107844542796E-3</v>
      </c>
      <c r="T77" s="11">
        <f t="shared" si="9"/>
        <v>4.804453229564765E-3</v>
      </c>
      <c r="U77" s="11">
        <f t="shared" si="9"/>
        <v>0</v>
      </c>
      <c r="V77" s="11">
        <f t="shared" si="9"/>
        <v>1.1331714841362601E-4</v>
      </c>
      <c r="W77" s="11">
        <f t="shared" si="9"/>
        <v>0</v>
      </c>
      <c r="X77" s="11">
        <f t="shared" si="5"/>
        <v>4.0007924902222998E-3</v>
      </c>
      <c r="Y77" s="11">
        <f t="shared" si="6"/>
        <v>0</v>
      </c>
      <c r="Z77" s="11">
        <f t="shared" si="7"/>
        <v>1.0366894799586066E-2</v>
      </c>
    </row>
    <row r="78" spans="1:28" x14ac:dyDescent="0.25">
      <c r="A78" s="2" t="s">
        <v>5</v>
      </c>
      <c r="B78">
        <f t="shared" si="10"/>
        <v>0</v>
      </c>
      <c r="C78">
        <f t="shared" si="10"/>
        <v>0</v>
      </c>
      <c r="D78">
        <f t="shared" si="8"/>
        <v>0</v>
      </c>
      <c r="E78">
        <f t="shared" si="8"/>
        <v>0</v>
      </c>
      <c r="F78">
        <f t="shared" si="8"/>
        <v>3.77429964830094E-4</v>
      </c>
      <c r="G78" s="3">
        <f t="shared" si="8"/>
        <v>1.268700958755362E-3</v>
      </c>
      <c r="H78">
        <f t="shared" si="8"/>
        <v>0</v>
      </c>
      <c r="I78">
        <f t="shared" si="8"/>
        <v>3.2787092307660801E-4</v>
      </c>
      <c r="J78">
        <f t="shared" si="8"/>
        <v>0</v>
      </c>
      <c r="K78">
        <f t="shared" si="8"/>
        <v>0</v>
      </c>
      <c r="L78">
        <f t="shared" si="8"/>
        <v>0</v>
      </c>
      <c r="M78">
        <f t="shared" si="8"/>
        <v>0</v>
      </c>
      <c r="O78" s="11">
        <f t="shared" si="11"/>
        <v>0</v>
      </c>
      <c r="P78" s="11">
        <f t="shared" si="9"/>
        <v>0</v>
      </c>
      <c r="Q78" s="11">
        <f t="shared" si="9"/>
        <v>0</v>
      </c>
      <c r="R78" s="11">
        <f t="shared" si="9"/>
        <v>0</v>
      </c>
      <c r="S78" s="11">
        <f t="shared" si="9"/>
        <v>0</v>
      </c>
      <c r="T78" s="11">
        <f t="shared" si="9"/>
        <v>3.1717523968884049E-3</v>
      </c>
      <c r="U78" s="11">
        <f t="shared" si="9"/>
        <v>0</v>
      </c>
      <c r="V78" s="11">
        <f t="shared" si="9"/>
        <v>8.1967730769152004E-4</v>
      </c>
      <c r="W78" s="11">
        <f t="shared" si="9"/>
        <v>0</v>
      </c>
      <c r="X78" s="11">
        <f t="shared" si="5"/>
        <v>1.291840836965245E-3</v>
      </c>
      <c r="Y78" s="11">
        <f t="shared" si="6"/>
        <v>0</v>
      </c>
      <c r="Z78" s="11">
        <f t="shared" si="7"/>
        <v>1.842623600553173E-3</v>
      </c>
    </row>
    <row r="79" spans="1:28" x14ac:dyDescent="0.25">
      <c r="A79" s="2" t="s">
        <v>6</v>
      </c>
      <c r="B79">
        <f t="shared" si="10"/>
        <v>0</v>
      </c>
      <c r="C79">
        <f t="shared" si="10"/>
        <v>0</v>
      </c>
      <c r="D79">
        <f t="shared" si="8"/>
        <v>0</v>
      </c>
      <c r="E79">
        <f t="shared" si="8"/>
        <v>0</v>
      </c>
      <c r="F79" s="4">
        <f t="shared" si="8"/>
        <v>6.0936670700526803E-6</v>
      </c>
      <c r="G79">
        <f t="shared" si="8"/>
        <v>0</v>
      </c>
      <c r="H79" s="3">
        <f t="shared" si="8"/>
        <v>3.7522330850125337E-3</v>
      </c>
      <c r="I79">
        <f t="shared" si="8"/>
        <v>3.4267621907274463E-3</v>
      </c>
      <c r="J79">
        <f t="shared" si="8"/>
        <v>0</v>
      </c>
      <c r="K79">
        <f t="shared" si="8"/>
        <v>3.9285144592758345E-3</v>
      </c>
      <c r="L79">
        <f t="shared" si="8"/>
        <v>0</v>
      </c>
      <c r="M79">
        <f t="shared" si="8"/>
        <v>5.150868842088964E-3</v>
      </c>
      <c r="O79" s="11">
        <f t="shared" si="11"/>
        <v>0</v>
      </c>
      <c r="P79" s="11">
        <f t="shared" si="9"/>
        <v>0</v>
      </c>
      <c r="Q79" s="11">
        <f t="shared" si="9"/>
        <v>0</v>
      </c>
      <c r="R79" s="11">
        <f t="shared" si="9"/>
        <v>0</v>
      </c>
      <c r="S79" s="11">
        <f t="shared" si="9"/>
        <v>0</v>
      </c>
      <c r="T79" s="11">
        <f t="shared" si="9"/>
        <v>0</v>
      </c>
      <c r="U79" s="11">
        <f t="shared" si="9"/>
        <v>3.5028414233259347E-3</v>
      </c>
      <c r="V79" s="11">
        <f t="shared" si="9"/>
        <v>3.0527608065442548E-3</v>
      </c>
      <c r="W79" s="11">
        <f t="shared" si="9"/>
        <v>0</v>
      </c>
      <c r="X79" s="11">
        <f t="shared" si="5"/>
        <v>1.7781546641050999E-2</v>
      </c>
      <c r="Y79" s="11">
        <f t="shared" si="6"/>
        <v>0</v>
      </c>
      <c r="Z79" s="11">
        <f t="shared" si="7"/>
        <v>9.1636959975077996E-4</v>
      </c>
    </row>
    <row r="80" spans="1:28" x14ac:dyDescent="0.25">
      <c r="A80" s="2" t="s">
        <v>7</v>
      </c>
      <c r="B80">
        <f t="shared" si="10"/>
        <v>0</v>
      </c>
      <c r="C80">
        <f t="shared" si="10"/>
        <v>0</v>
      </c>
      <c r="D80">
        <f t="shared" si="8"/>
        <v>0</v>
      </c>
      <c r="E80">
        <f t="shared" si="8"/>
        <v>0</v>
      </c>
      <c r="F80">
        <f t="shared" si="8"/>
        <v>0</v>
      </c>
      <c r="G80">
        <f t="shared" si="8"/>
        <v>0</v>
      </c>
      <c r="H80">
        <f t="shared" si="8"/>
        <v>3.4718920717987088E-3</v>
      </c>
      <c r="I80" s="3">
        <f t="shared" si="8"/>
        <v>1.3639504771791955E-3</v>
      </c>
      <c r="J80">
        <f t="shared" si="8"/>
        <v>0</v>
      </c>
      <c r="K80">
        <f t="shared" si="8"/>
        <v>1.0868631930955335E-3</v>
      </c>
      <c r="L80">
        <f t="shared" si="8"/>
        <v>0</v>
      </c>
      <c r="M80">
        <f t="shared" si="8"/>
        <v>7.797205199179504E-4</v>
      </c>
      <c r="O80" s="11">
        <f t="shared" si="11"/>
        <v>0</v>
      </c>
      <c r="P80" s="11">
        <f t="shared" si="9"/>
        <v>0</v>
      </c>
      <c r="Q80" s="11">
        <f t="shared" si="9"/>
        <v>0</v>
      </c>
      <c r="R80" s="11">
        <f t="shared" si="9"/>
        <v>0</v>
      </c>
      <c r="S80" s="11">
        <f t="shared" si="9"/>
        <v>0</v>
      </c>
      <c r="T80" s="11">
        <f t="shared" si="9"/>
        <v>0</v>
      </c>
      <c r="U80" s="11">
        <f t="shared" si="9"/>
        <v>3.9550114932111503E-3</v>
      </c>
      <c r="V80" s="11">
        <f t="shared" si="9"/>
        <v>2.7684109799824799E-3</v>
      </c>
      <c r="W80" s="11">
        <f t="shared" si="9"/>
        <v>0</v>
      </c>
      <c r="X80" s="11">
        <f t="shared" si="5"/>
        <v>5.557284326160155E-2</v>
      </c>
      <c r="Y80" s="11">
        <f t="shared" si="6"/>
        <v>0</v>
      </c>
      <c r="Z80" s="11">
        <f t="shared" si="7"/>
        <v>3.22077598745538E-3</v>
      </c>
    </row>
    <row r="81" spans="1:26" x14ac:dyDescent="0.25">
      <c r="A81" s="2" t="s">
        <v>8</v>
      </c>
      <c r="B81">
        <f t="shared" si="10"/>
        <v>0</v>
      </c>
      <c r="C81">
        <f t="shared" si="10"/>
        <v>0</v>
      </c>
      <c r="D81">
        <f t="shared" si="8"/>
        <v>0</v>
      </c>
      <c r="E81">
        <f t="shared" si="8"/>
        <v>0</v>
      </c>
      <c r="F81">
        <f t="shared" si="8"/>
        <v>0</v>
      </c>
      <c r="G81">
        <f t="shared" si="8"/>
        <v>2.2867058647293E-4</v>
      </c>
      <c r="H81">
        <f t="shared" si="8"/>
        <v>3.574852659795136E-3</v>
      </c>
      <c r="I81">
        <f t="shared" si="8"/>
        <v>6.175167474466948E-3</v>
      </c>
      <c r="J81" s="3">
        <f t="shared" si="8"/>
        <v>0</v>
      </c>
      <c r="K81">
        <f t="shared" si="8"/>
        <v>1.166878040506435E-2</v>
      </c>
      <c r="L81">
        <f t="shared" si="8"/>
        <v>0</v>
      </c>
      <c r="M81">
        <f t="shared" si="8"/>
        <v>1.1885182356947042E-3</v>
      </c>
      <c r="O81" s="11">
        <f t="shared" si="11"/>
        <v>0</v>
      </c>
      <c r="P81" s="11">
        <f t="shared" si="9"/>
        <v>0</v>
      </c>
      <c r="Q81" s="11">
        <f t="shared" si="9"/>
        <v>0</v>
      </c>
      <c r="R81" s="11">
        <f t="shared" si="9"/>
        <v>0</v>
      </c>
      <c r="S81" s="11">
        <f t="shared" si="9"/>
        <v>0</v>
      </c>
      <c r="T81" s="11">
        <f t="shared" si="9"/>
        <v>5.7167646618232497E-4</v>
      </c>
      <c r="U81" s="11">
        <f t="shared" si="9"/>
        <v>3.1672641508633088E-3</v>
      </c>
      <c r="V81" s="11">
        <f t="shared" si="9"/>
        <v>7.7184847399400808E-3</v>
      </c>
      <c r="W81" s="11">
        <f t="shared" si="9"/>
        <v>0</v>
      </c>
      <c r="X81" s="11">
        <f t="shared" si="5"/>
        <v>0</v>
      </c>
      <c r="Y81" s="11">
        <f t="shared" si="6"/>
        <v>1.0319600628914551E-2</v>
      </c>
      <c r="Z81" s="11">
        <f t="shared" si="7"/>
        <v>0</v>
      </c>
    </row>
    <row r="82" spans="1:26" x14ac:dyDescent="0.25">
      <c r="A82" s="2" t="s">
        <v>9</v>
      </c>
      <c r="B82">
        <f t="shared" si="10"/>
        <v>0</v>
      </c>
      <c r="C82">
        <f t="shared" si="10"/>
        <v>0</v>
      </c>
      <c r="D82">
        <f t="shared" si="8"/>
        <v>0</v>
      </c>
      <c r="E82">
        <f t="shared" si="8"/>
        <v>0</v>
      </c>
      <c r="F82">
        <f t="shared" si="8"/>
        <v>0</v>
      </c>
      <c r="G82">
        <f t="shared" si="8"/>
        <v>4.1823433919853397E-4</v>
      </c>
      <c r="H82">
        <f t="shared" si="8"/>
        <v>5.8698341012690964E-3</v>
      </c>
      <c r="I82">
        <f t="shared" si="8"/>
        <v>1.3349211475920881E-2</v>
      </c>
      <c r="J82">
        <f t="shared" si="8"/>
        <v>0</v>
      </c>
      <c r="K82" s="3">
        <f t="shared" si="8"/>
        <v>3.1776709354161582E-2</v>
      </c>
      <c r="L82">
        <f t="shared" si="8"/>
        <v>0</v>
      </c>
      <c r="M82">
        <f t="shared" si="8"/>
        <v>3.0061095450632977E-3</v>
      </c>
      <c r="N82" t="s">
        <v>13</v>
      </c>
      <c r="O82" s="11">
        <f t="shared" si="11"/>
        <v>0</v>
      </c>
      <c r="P82" s="11">
        <f t="shared" si="9"/>
        <v>0</v>
      </c>
      <c r="Q82" s="11">
        <f t="shared" si="9"/>
        <v>0</v>
      </c>
      <c r="R82" s="11">
        <f t="shared" si="9"/>
        <v>0</v>
      </c>
      <c r="S82" s="11">
        <f t="shared" si="9"/>
        <v>0</v>
      </c>
      <c r="T82" s="11">
        <f t="shared" si="9"/>
        <v>1.045585847996335E-3</v>
      </c>
      <c r="U82" s="11">
        <f t="shared" si="9"/>
        <v>3.642026602469615E-3</v>
      </c>
      <c r="V82" s="11">
        <f t="shared" si="9"/>
        <v>1.634639355532265E-2</v>
      </c>
      <c r="W82" s="11">
        <f t="shared" si="9"/>
        <v>0</v>
      </c>
      <c r="X82" s="11">
        <f t="shared" si="5"/>
        <v>0</v>
      </c>
      <c r="Y82" s="11">
        <f t="shared" si="6"/>
        <v>0</v>
      </c>
      <c r="Z82" s="11">
        <f t="shared" si="7"/>
        <v>1.0455331414671221E-2</v>
      </c>
    </row>
    <row r="83" spans="1:26" x14ac:dyDescent="0.25">
      <c r="A83" s="2" t="s">
        <v>10</v>
      </c>
      <c r="B83">
        <f t="shared" si="10"/>
        <v>0</v>
      </c>
      <c r="C83">
        <f t="shared" si="10"/>
        <v>0</v>
      </c>
      <c r="D83">
        <f t="shared" si="8"/>
        <v>0</v>
      </c>
      <c r="E83">
        <f t="shared" si="8"/>
        <v>0</v>
      </c>
      <c r="F83">
        <f t="shared" si="8"/>
        <v>0</v>
      </c>
      <c r="G83">
        <f t="shared" si="8"/>
        <v>0</v>
      </c>
      <c r="H83">
        <f t="shared" si="8"/>
        <v>0</v>
      </c>
      <c r="I83">
        <f t="shared" si="8"/>
        <v>0</v>
      </c>
      <c r="J83">
        <f t="shared" si="8"/>
        <v>0</v>
      </c>
      <c r="K83">
        <f t="shared" si="8"/>
        <v>0</v>
      </c>
      <c r="L83" s="3">
        <f t="shared" si="8"/>
        <v>4.1278402515658201E-3</v>
      </c>
      <c r="M83">
        <f t="shared" si="8"/>
        <v>0</v>
      </c>
      <c r="N83" t="s">
        <v>14</v>
      </c>
      <c r="O83" s="11">
        <f t="shared" si="11"/>
        <v>0</v>
      </c>
      <c r="P83" s="11">
        <f t="shared" si="9"/>
        <v>0</v>
      </c>
      <c r="Q83" s="11">
        <f t="shared" si="9"/>
        <v>0</v>
      </c>
      <c r="R83" s="11">
        <f t="shared" si="9"/>
        <v>0</v>
      </c>
      <c r="S83" s="11">
        <f t="shared" si="9"/>
        <v>0</v>
      </c>
      <c r="T83" s="11">
        <f t="shared" si="9"/>
        <v>0</v>
      </c>
      <c r="U83" s="11">
        <f t="shared" si="9"/>
        <v>0</v>
      </c>
      <c r="V83" s="11">
        <f t="shared" si="9"/>
        <v>0</v>
      </c>
      <c r="W83" s="11">
        <f t="shared" si="9"/>
        <v>0</v>
      </c>
    </row>
    <row r="84" spans="1:26" x14ac:dyDescent="0.25">
      <c r="A84" s="2" t="s">
        <v>11</v>
      </c>
      <c r="B84">
        <f t="shared" si="10"/>
        <v>0</v>
      </c>
      <c r="C84">
        <f t="shared" si="10"/>
        <v>0</v>
      </c>
      <c r="D84">
        <f t="shared" si="8"/>
        <v>5.3207858267248205E-4</v>
      </c>
      <c r="E84">
        <f t="shared" si="8"/>
        <v>6.5959593408083201E-4</v>
      </c>
      <c r="F84">
        <f t="shared" si="8"/>
        <v>8.4893329360544601E-4</v>
      </c>
      <c r="G84">
        <f t="shared" si="8"/>
        <v>0</v>
      </c>
      <c r="H84">
        <f t="shared" si="8"/>
        <v>1.3056986225188276E-3</v>
      </c>
      <c r="I84">
        <f t="shared" si="8"/>
        <v>5.3673231381572433E-4</v>
      </c>
      <c r="J84">
        <f t="shared" si="8"/>
        <v>0</v>
      </c>
      <c r="K84">
        <f t="shared" si="8"/>
        <v>0</v>
      </c>
      <c r="L84">
        <f t="shared" si="8"/>
        <v>0</v>
      </c>
      <c r="M84" s="3">
        <f t="shared" si="8"/>
        <v>1.0093426705957606E-2</v>
      </c>
      <c r="N84">
        <f>STDEV(B73,C74,D75,E76,F77,G78,H79,I80,J81,L83,M84)</f>
        <v>3.3136640959589216E-2</v>
      </c>
      <c r="O84" s="11">
        <f t="shared" si="11"/>
        <v>0</v>
      </c>
      <c r="P84" s="11">
        <f t="shared" si="9"/>
        <v>0</v>
      </c>
      <c r="Q84" s="11">
        <f t="shared" si="9"/>
        <v>1.3301964566812051E-3</v>
      </c>
      <c r="R84" s="11">
        <f t="shared" si="9"/>
        <v>1.64898983520208E-3</v>
      </c>
      <c r="S84" s="11">
        <f t="shared" si="9"/>
        <v>1.4835610978279599E-3</v>
      </c>
      <c r="T84" s="11">
        <f t="shared" si="9"/>
        <v>0</v>
      </c>
      <c r="U84" s="11">
        <f t="shared" si="9"/>
        <v>1.417449864015625E-3</v>
      </c>
      <c r="V84" s="11">
        <f t="shared" si="9"/>
        <v>2.6405345165354349E-4</v>
      </c>
      <c r="W84" s="11">
        <f t="shared" si="9"/>
        <v>0</v>
      </c>
    </row>
    <row r="85" spans="1:26" x14ac:dyDescent="0.25">
      <c r="X85" s="11"/>
      <c r="Y85" s="11"/>
      <c r="Z85" s="11"/>
    </row>
    <row r="86" spans="1:26" x14ac:dyDescent="0.25">
      <c r="A86" t="s">
        <v>14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X86" s="11"/>
      <c r="Y86" s="11"/>
      <c r="Z86" s="11"/>
    </row>
    <row r="87" spans="1:26" x14ac:dyDescent="0.25">
      <c r="A87" t="s">
        <v>0</v>
      </c>
      <c r="B87">
        <f>STDEV(B73,B58,B44,B30,B16,B2)</f>
        <v>6.4839676973777544E-2</v>
      </c>
      <c r="C87">
        <f t="shared" ref="C87:M87" si="12">STDEV(C73,C58,C44,C30,C16,C2)</f>
        <v>2.2079155516103319E-2</v>
      </c>
      <c r="D87">
        <f t="shared" si="12"/>
        <v>0</v>
      </c>
      <c r="E87">
        <f t="shared" si="12"/>
        <v>0</v>
      </c>
      <c r="F87">
        <f t="shared" si="12"/>
        <v>0</v>
      </c>
      <c r="G87">
        <f t="shared" si="12"/>
        <v>0</v>
      </c>
      <c r="H87">
        <f t="shared" si="12"/>
        <v>0</v>
      </c>
      <c r="I87">
        <f t="shared" si="12"/>
        <v>0</v>
      </c>
      <c r="J87">
        <f t="shared" si="12"/>
        <v>0</v>
      </c>
      <c r="K87">
        <f t="shared" si="12"/>
        <v>0</v>
      </c>
      <c r="L87">
        <f t="shared" si="12"/>
        <v>0</v>
      </c>
      <c r="M87">
        <f t="shared" si="12"/>
        <v>0</v>
      </c>
      <c r="O87">
        <v>8.7993938662856139E-2</v>
      </c>
      <c r="P87">
        <v>1.103957775805166E-2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6" x14ac:dyDescent="0.25">
      <c r="A88" t="s">
        <v>1</v>
      </c>
      <c r="B88">
        <f t="shared" ref="B88:M98" si="13">STDEV(B74,B59,B45,B31,B17,B3)</f>
        <v>1.8006995771493922E-2</v>
      </c>
      <c r="C88">
        <f t="shared" si="13"/>
        <v>9.616543540850056E-2</v>
      </c>
      <c r="D88">
        <f t="shared" si="13"/>
        <v>0</v>
      </c>
      <c r="E88">
        <f t="shared" si="13"/>
        <v>0</v>
      </c>
      <c r="F88">
        <f t="shared" si="13"/>
        <v>0</v>
      </c>
      <c r="G88">
        <f t="shared" si="13"/>
        <v>0</v>
      </c>
      <c r="H88">
        <f t="shared" si="13"/>
        <v>0</v>
      </c>
      <c r="I88">
        <f t="shared" si="13"/>
        <v>0</v>
      </c>
      <c r="J88">
        <f t="shared" si="13"/>
        <v>0</v>
      </c>
      <c r="K88">
        <f t="shared" si="13"/>
        <v>0</v>
      </c>
      <c r="L88">
        <f t="shared" si="13"/>
        <v>0</v>
      </c>
      <c r="M88">
        <f t="shared" si="13"/>
        <v>0</v>
      </c>
      <c r="O88">
        <v>1.287622182192354E-2</v>
      </c>
      <c r="P88">
        <v>8.4793474430823648E-2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6" x14ac:dyDescent="0.25">
      <c r="A89" t="s">
        <v>2</v>
      </c>
      <c r="B89">
        <f t="shared" si="13"/>
        <v>0</v>
      </c>
      <c r="C89">
        <f t="shared" si="13"/>
        <v>0</v>
      </c>
      <c r="D89">
        <f t="shared" si="13"/>
        <v>1.106550196503028E-2</v>
      </c>
      <c r="E89">
        <f t="shared" si="13"/>
        <v>1.6658842623513487E-2</v>
      </c>
      <c r="F89">
        <f t="shared" si="13"/>
        <v>3.0760926203273128E-3</v>
      </c>
      <c r="G89">
        <f t="shared" si="13"/>
        <v>8.5871732227753598E-4</v>
      </c>
      <c r="H89">
        <f t="shared" si="13"/>
        <v>0</v>
      </c>
      <c r="I89">
        <f t="shared" si="13"/>
        <v>0</v>
      </c>
      <c r="J89">
        <f t="shared" si="13"/>
        <v>0</v>
      </c>
      <c r="K89">
        <f t="shared" si="13"/>
        <v>0</v>
      </c>
      <c r="L89">
        <f t="shared" si="13"/>
        <v>1.9431905198372598E-3</v>
      </c>
      <c r="M89">
        <f t="shared" si="13"/>
        <v>3.85547305200587E-4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4.1278402515658201E-3</v>
      </c>
      <c r="X89">
        <v>0</v>
      </c>
    </row>
    <row r="90" spans="1:26" x14ac:dyDescent="0.25">
      <c r="A90" t="s">
        <v>3</v>
      </c>
      <c r="B90">
        <f t="shared" si="13"/>
        <v>0</v>
      </c>
      <c r="C90">
        <f t="shared" si="13"/>
        <v>0</v>
      </c>
      <c r="D90">
        <f t="shared" si="13"/>
        <v>3.7286670863942682E-3</v>
      </c>
      <c r="E90">
        <f t="shared" si="13"/>
        <v>2.4194176269133998E-2</v>
      </c>
      <c r="F90">
        <f t="shared" si="13"/>
        <v>2.489373367185447E-3</v>
      </c>
      <c r="G90">
        <f t="shared" si="13"/>
        <v>7.2194848313148006E-4</v>
      </c>
      <c r="H90">
        <f t="shared" si="13"/>
        <v>0</v>
      </c>
      <c r="I90">
        <f t="shared" si="13"/>
        <v>0</v>
      </c>
      <c r="J90">
        <f t="shared" si="13"/>
        <v>0</v>
      </c>
      <c r="K90">
        <f t="shared" si="13"/>
        <v>0</v>
      </c>
      <c r="L90">
        <f t="shared" si="13"/>
        <v>2.8163592260424759E-5</v>
      </c>
      <c r="M90">
        <f t="shared" si="13"/>
        <v>0</v>
      </c>
      <c r="O90">
        <v>0</v>
      </c>
      <c r="P90">
        <v>0</v>
      </c>
      <c r="Q90">
        <v>7.4057326195664285E-3</v>
      </c>
      <c r="R90">
        <v>9.8249382625875438E-3</v>
      </c>
      <c r="S90">
        <v>2.1425549241468039E-3</v>
      </c>
      <c r="T90">
        <v>0</v>
      </c>
      <c r="U90">
        <v>0</v>
      </c>
      <c r="V90">
        <v>0</v>
      </c>
      <c r="W90">
        <v>9.7159525991862992E-4</v>
      </c>
      <c r="X90">
        <v>3.073377303485956E-4</v>
      </c>
    </row>
    <row r="91" spans="1:26" x14ac:dyDescent="0.25">
      <c r="A91" t="s">
        <v>4</v>
      </c>
      <c r="B91">
        <f t="shared" si="13"/>
        <v>0</v>
      </c>
      <c r="C91">
        <f t="shared" si="13"/>
        <v>0</v>
      </c>
      <c r="D91">
        <f t="shared" si="13"/>
        <v>4.5379813406553728E-3</v>
      </c>
      <c r="E91">
        <f t="shared" si="13"/>
        <v>3.7921427459290896E-4</v>
      </c>
      <c r="F91">
        <f t="shared" si="13"/>
        <v>3.9536064043989936E-3</v>
      </c>
      <c r="G91">
        <f t="shared" si="13"/>
        <v>3.8435625836518118E-3</v>
      </c>
      <c r="H91">
        <f t="shared" si="13"/>
        <v>0</v>
      </c>
      <c r="I91">
        <f t="shared" si="13"/>
        <v>9.0653718730900791E-5</v>
      </c>
      <c r="J91">
        <f t="shared" si="13"/>
        <v>0</v>
      </c>
      <c r="K91">
        <f t="shared" si="13"/>
        <v>0</v>
      </c>
      <c r="L91">
        <f t="shared" si="13"/>
        <v>0</v>
      </c>
      <c r="M91">
        <f t="shared" si="13"/>
        <v>0</v>
      </c>
      <c r="O91">
        <v>0</v>
      </c>
      <c r="P91">
        <v>0</v>
      </c>
      <c r="Q91">
        <v>1.8643335431971341E-3</v>
      </c>
      <c r="R91">
        <v>2.3348137152283361E-2</v>
      </c>
      <c r="S91">
        <v>1.9876683480962959E-3</v>
      </c>
      <c r="T91">
        <v>0</v>
      </c>
      <c r="U91">
        <v>0</v>
      </c>
      <c r="V91">
        <v>0</v>
      </c>
      <c r="W91">
        <v>1.408179613021238E-5</v>
      </c>
      <c r="X91">
        <v>0</v>
      </c>
    </row>
    <row r="92" spans="1:26" x14ac:dyDescent="0.25">
      <c r="A92" t="s">
        <v>5</v>
      </c>
      <c r="B92">
        <f t="shared" si="13"/>
        <v>0</v>
      </c>
      <c r="C92">
        <f t="shared" si="13"/>
        <v>0</v>
      </c>
      <c r="D92">
        <f t="shared" si="13"/>
        <v>0</v>
      </c>
      <c r="E92">
        <f t="shared" si="13"/>
        <v>0</v>
      </c>
      <c r="F92">
        <f t="shared" si="13"/>
        <v>7.5485992966018789E-4</v>
      </c>
      <c r="G92">
        <f t="shared" si="13"/>
        <v>2.537401917510724E-3</v>
      </c>
      <c r="H92">
        <f t="shared" si="13"/>
        <v>0</v>
      </c>
      <c r="I92">
        <f t="shared" si="13"/>
        <v>6.5574184615321612E-4</v>
      </c>
      <c r="J92">
        <f t="shared" si="13"/>
        <v>0</v>
      </c>
      <c r="K92">
        <f t="shared" si="13"/>
        <v>0</v>
      </c>
      <c r="L92">
        <f t="shared" si="13"/>
        <v>0</v>
      </c>
      <c r="M92">
        <f t="shared" si="13"/>
        <v>0</v>
      </c>
      <c r="O92">
        <v>0</v>
      </c>
      <c r="P92">
        <v>0</v>
      </c>
      <c r="Q92">
        <v>2.4873710558430688E-3</v>
      </c>
      <c r="R92">
        <v>2.662597922562578E-4</v>
      </c>
      <c r="S92">
        <v>3.2108129153891598E-3</v>
      </c>
      <c r="T92">
        <v>0</v>
      </c>
      <c r="U92">
        <v>4.5326859365450403E-5</v>
      </c>
      <c r="V92">
        <v>0</v>
      </c>
      <c r="W92">
        <v>0</v>
      </c>
      <c r="X92">
        <v>0</v>
      </c>
    </row>
    <row r="93" spans="1:26" x14ac:dyDescent="0.25">
      <c r="A93" t="s">
        <v>6</v>
      </c>
      <c r="B93">
        <f t="shared" si="13"/>
        <v>0</v>
      </c>
      <c r="C93">
        <f t="shared" si="13"/>
        <v>0</v>
      </c>
      <c r="D93">
        <f t="shared" si="13"/>
        <v>0</v>
      </c>
      <c r="E93">
        <f t="shared" si="13"/>
        <v>0</v>
      </c>
      <c r="F93">
        <f t="shared" si="13"/>
        <v>1.2187334140105361E-5</v>
      </c>
      <c r="G93">
        <f t="shared" si="13"/>
        <v>0</v>
      </c>
      <c r="H93">
        <f t="shared" si="13"/>
        <v>2.7610659857771331E-3</v>
      </c>
      <c r="I93">
        <f t="shared" si="13"/>
        <v>3.4018753575699302E-3</v>
      </c>
      <c r="J93">
        <f t="shared" si="13"/>
        <v>0</v>
      </c>
      <c r="K93">
        <f t="shared" si="13"/>
        <v>3.3061531628578588E-3</v>
      </c>
      <c r="L93">
        <f t="shared" si="13"/>
        <v>0</v>
      </c>
      <c r="M93">
        <f t="shared" si="13"/>
        <v>4.6706187176967888E-3</v>
      </c>
      <c r="O93">
        <v>0</v>
      </c>
      <c r="P93">
        <v>0</v>
      </c>
      <c r="Q93">
        <v>5.3207858267248205E-4</v>
      </c>
      <c r="R93">
        <v>6.5959593408083201E-4</v>
      </c>
      <c r="S93">
        <v>8.4893329360544601E-4</v>
      </c>
      <c r="T93">
        <v>1.3056986225188276E-3</v>
      </c>
      <c r="U93">
        <v>5.3673231381572433E-4</v>
      </c>
      <c r="V93">
        <v>0</v>
      </c>
      <c r="W93">
        <v>0</v>
      </c>
      <c r="X93">
        <v>1.0093426705957606E-2</v>
      </c>
    </row>
    <row r="94" spans="1:26" x14ac:dyDescent="0.25">
      <c r="A94" t="s">
        <v>7</v>
      </c>
      <c r="B94">
        <f t="shared" si="13"/>
        <v>0</v>
      </c>
      <c r="C94">
        <f t="shared" si="13"/>
        <v>0</v>
      </c>
      <c r="D94">
        <f t="shared" si="13"/>
        <v>0</v>
      </c>
      <c r="E94">
        <f t="shared" si="13"/>
        <v>0</v>
      </c>
      <c r="F94">
        <f t="shared" si="13"/>
        <v>0</v>
      </c>
      <c r="G94">
        <f t="shared" si="13"/>
        <v>0</v>
      </c>
      <c r="H94">
        <f t="shared" si="13"/>
        <v>3.410870873141676E-3</v>
      </c>
      <c r="I94">
        <f t="shared" si="13"/>
        <v>2.1096574219550907E-3</v>
      </c>
      <c r="J94">
        <f t="shared" si="13"/>
        <v>0</v>
      </c>
      <c r="K94">
        <f t="shared" si="13"/>
        <v>9.4974702646668358E-4</v>
      </c>
      <c r="L94">
        <f t="shared" si="13"/>
        <v>0</v>
      </c>
      <c r="M94">
        <f t="shared" si="13"/>
        <v>1.2988353590715036E-3</v>
      </c>
      <c r="O94">
        <v>0</v>
      </c>
      <c r="P94">
        <v>0</v>
      </c>
      <c r="Q94">
        <v>0</v>
      </c>
      <c r="R94">
        <v>0</v>
      </c>
      <c r="S94">
        <v>6.0936670700526803E-6</v>
      </c>
      <c r="T94">
        <v>3.7522330850125337E-3</v>
      </c>
      <c r="U94">
        <v>3.4267621907274463E-3</v>
      </c>
      <c r="V94">
        <v>3.9285144592758345E-3</v>
      </c>
      <c r="W94">
        <v>0</v>
      </c>
      <c r="X94">
        <v>5.150868842088964E-3</v>
      </c>
    </row>
    <row r="95" spans="1:26" x14ac:dyDescent="0.25">
      <c r="A95" t="s">
        <v>8</v>
      </c>
      <c r="B95">
        <f t="shared" si="13"/>
        <v>0</v>
      </c>
      <c r="C95">
        <f t="shared" si="13"/>
        <v>0</v>
      </c>
      <c r="D95">
        <f t="shared" si="13"/>
        <v>0</v>
      </c>
      <c r="E95">
        <f t="shared" si="13"/>
        <v>0</v>
      </c>
      <c r="F95">
        <f t="shared" si="13"/>
        <v>0</v>
      </c>
      <c r="G95">
        <f t="shared" si="13"/>
        <v>4.5734117294585994E-4</v>
      </c>
      <c r="H95">
        <f t="shared" si="13"/>
        <v>3.7369480764994746E-3</v>
      </c>
      <c r="I95">
        <f t="shared" si="13"/>
        <v>4.6185312217309274E-3</v>
      </c>
      <c r="J95">
        <f t="shared" si="13"/>
        <v>0</v>
      </c>
      <c r="K95">
        <f t="shared" si="13"/>
        <v>6.8399921847923078E-3</v>
      </c>
      <c r="L95">
        <f t="shared" si="13"/>
        <v>0</v>
      </c>
      <c r="M95">
        <f t="shared" si="13"/>
        <v>1.6240035886385901E-3</v>
      </c>
      <c r="O95">
        <v>0</v>
      </c>
      <c r="P95">
        <v>0</v>
      </c>
      <c r="Q95">
        <v>0</v>
      </c>
      <c r="R95">
        <v>0</v>
      </c>
      <c r="S95">
        <v>0</v>
      </c>
      <c r="T95">
        <v>3.4718920717987088E-3</v>
      </c>
      <c r="U95">
        <v>1.3639504771791955E-3</v>
      </c>
      <c r="V95">
        <v>1.0868631930955335E-3</v>
      </c>
      <c r="W95">
        <v>0</v>
      </c>
      <c r="X95">
        <v>7.797205199179504E-4</v>
      </c>
    </row>
    <row r="96" spans="1:26" x14ac:dyDescent="0.25">
      <c r="A96" t="s">
        <v>9</v>
      </c>
      <c r="B96">
        <f t="shared" si="13"/>
        <v>0</v>
      </c>
      <c r="C96">
        <f t="shared" si="13"/>
        <v>0</v>
      </c>
      <c r="D96">
        <f t="shared" si="13"/>
        <v>0</v>
      </c>
      <c r="E96">
        <f t="shared" si="13"/>
        <v>0</v>
      </c>
      <c r="F96">
        <f t="shared" si="13"/>
        <v>0</v>
      </c>
      <c r="G96">
        <f t="shared" si="13"/>
        <v>8.3646867839706795E-4</v>
      </c>
      <c r="H96">
        <f t="shared" si="13"/>
        <v>4.8554498112134631E-3</v>
      </c>
      <c r="I96">
        <f t="shared" si="13"/>
        <v>5.4888636818183111E-3</v>
      </c>
      <c r="J96">
        <f t="shared" si="13"/>
        <v>0</v>
      </c>
      <c r="K96">
        <f t="shared" si="13"/>
        <v>3.2314880297059007E-2</v>
      </c>
      <c r="L96">
        <f t="shared" si="13"/>
        <v>0</v>
      </c>
      <c r="M96">
        <f t="shared" si="13"/>
        <v>3.7438206917896335E-3</v>
      </c>
      <c r="O96">
        <v>0</v>
      </c>
      <c r="P96">
        <v>0</v>
      </c>
      <c r="Q96">
        <v>0</v>
      </c>
      <c r="R96">
        <v>0</v>
      </c>
      <c r="S96">
        <v>0</v>
      </c>
      <c r="T96">
        <v>5.8698341012690964E-3</v>
      </c>
      <c r="U96">
        <v>1.3349211475920881E-2</v>
      </c>
      <c r="V96">
        <v>3.1776709354161582E-2</v>
      </c>
      <c r="W96">
        <v>0</v>
      </c>
      <c r="X96">
        <v>3.0061095450632977E-3</v>
      </c>
    </row>
    <row r="97" spans="1:13" x14ac:dyDescent="0.25">
      <c r="A97" t="s">
        <v>10</v>
      </c>
      <c r="B97">
        <f t="shared" si="13"/>
        <v>0</v>
      </c>
      <c r="C97">
        <f t="shared" si="13"/>
        <v>0</v>
      </c>
      <c r="D97">
        <f t="shared" si="13"/>
        <v>0</v>
      </c>
      <c r="E97">
        <f t="shared" si="13"/>
        <v>0</v>
      </c>
      <c r="F97">
        <f t="shared" si="13"/>
        <v>0</v>
      </c>
      <c r="G97">
        <f t="shared" si="13"/>
        <v>0</v>
      </c>
      <c r="H97">
        <f t="shared" si="13"/>
        <v>0</v>
      </c>
      <c r="I97">
        <f t="shared" si="13"/>
        <v>0</v>
      </c>
      <c r="J97">
        <f t="shared" si="13"/>
        <v>0</v>
      </c>
      <c r="K97">
        <f t="shared" si="13"/>
        <v>0</v>
      </c>
      <c r="L97">
        <f t="shared" si="13"/>
        <v>8.2556805031316401E-3</v>
      </c>
      <c r="M97">
        <f t="shared" si="13"/>
        <v>0</v>
      </c>
    </row>
    <row r="98" spans="1:13" x14ac:dyDescent="0.25">
      <c r="A98" t="s">
        <v>11</v>
      </c>
      <c r="B98">
        <f t="shared" si="13"/>
        <v>0</v>
      </c>
      <c r="C98">
        <f t="shared" si="13"/>
        <v>0</v>
      </c>
      <c r="D98">
        <f t="shared" si="13"/>
        <v>1.0641571653449641E-3</v>
      </c>
      <c r="E98">
        <f t="shared" si="13"/>
        <v>1.319191868161664E-3</v>
      </c>
      <c r="F98">
        <f t="shared" si="13"/>
        <v>1.168973464785561E-3</v>
      </c>
      <c r="G98">
        <f t="shared" si="13"/>
        <v>0</v>
      </c>
      <c r="H98">
        <f t="shared" si="13"/>
        <v>1.2982879181553937E-3</v>
      </c>
      <c r="I98">
        <f t="shared" si="13"/>
        <v>6.093086895115424E-4</v>
      </c>
      <c r="J98">
        <f t="shared" si="13"/>
        <v>0</v>
      </c>
      <c r="K98">
        <f t="shared" si="13"/>
        <v>0</v>
      </c>
      <c r="L98">
        <f t="shared" si="13"/>
        <v>0</v>
      </c>
      <c r="M98">
        <f t="shared" si="13"/>
        <v>1.1167051078853438E-2</v>
      </c>
    </row>
    <row r="100" spans="1:13" x14ac:dyDescent="0.25">
      <c r="A100" s="10" t="s">
        <v>15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</row>
    <row r="101" spans="1:13" x14ac:dyDescent="0.25">
      <c r="A101" t="s">
        <v>0</v>
      </c>
      <c r="B101" s="3">
        <v>5.6833438391220362E-2</v>
      </c>
      <c r="C101" s="5">
        <v>1.9352877486760324E-2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</row>
    <row r="102" spans="1:13" x14ac:dyDescent="0.25">
      <c r="A102" t="s">
        <v>1</v>
      </c>
      <c r="B102" s="5">
        <v>1.5783537681781614E-2</v>
      </c>
      <c r="C102" s="3">
        <v>8.4291171759912062E-2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</row>
    <row r="103" spans="1:13" x14ac:dyDescent="0.25">
      <c r="A103" t="s">
        <v>2</v>
      </c>
      <c r="B103" s="5">
        <v>0</v>
      </c>
      <c r="C103" s="5">
        <v>0</v>
      </c>
      <c r="D103" s="3">
        <v>9.6991618951434953E-3</v>
      </c>
      <c r="E103" s="5">
        <v>1.4601851059427486E-2</v>
      </c>
      <c r="F103" s="5">
        <v>2.69626451861817E-3</v>
      </c>
      <c r="G103" s="5">
        <v>7.5268508895982497E-4</v>
      </c>
      <c r="H103" s="5">
        <v>0</v>
      </c>
      <c r="I103" s="5">
        <v>0</v>
      </c>
      <c r="J103" s="5">
        <v>0</v>
      </c>
      <c r="K103" s="5">
        <v>0</v>
      </c>
      <c r="L103" s="5">
        <v>1.7032502912720832E-3</v>
      </c>
      <c r="M103" s="5">
        <v>3.3794090346687315E-4</v>
      </c>
    </row>
    <row r="104" spans="1:13" x14ac:dyDescent="0.25">
      <c r="A104" t="s">
        <v>3</v>
      </c>
      <c r="B104" s="5">
        <v>0</v>
      </c>
      <c r="C104" s="5">
        <v>0</v>
      </c>
      <c r="D104" s="5">
        <v>3.2682607475305841E-3</v>
      </c>
      <c r="E104" s="3">
        <v>2.120674085057897E-2</v>
      </c>
      <c r="F104" s="5">
        <v>2.1819918682490671E-3</v>
      </c>
      <c r="G104" s="5">
        <v>6.3280411859981415E-4</v>
      </c>
      <c r="H104" s="5">
        <v>0</v>
      </c>
      <c r="I104" s="5">
        <v>0</v>
      </c>
      <c r="J104" s="5">
        <v>0</v>
      </c>
      <c r="K104" s="5">
        <v>0</v>
      </c>
      <c r="L104" s="5">
        <v>2.4686023439870457E-5</v>
      </c>
      <c r="M104" s="5">
        <v>0</v>
      </c>
    </row>
    <row r="105" spans="1:13" x14ac:dyDescent="0.25">
      <c r="A105" t="s">
        <v>4</v>
      </c>
      <c r="B105" s="5">
        <v>0</v>
      </c>
      <c r="C105" s="5">
        <v>0</v>
      </c>
      <c r="D105" s="5">
        <v>3.9776429338003695E-3</v>
      </c>
      <c r="E105" s="5">
        <v>3.3238985938908197E-4</v>
      </c>
      <c r="F105" s="3">
        <v>3.4654251300236492E-3</v>
      </c>
      <c r="G105" s="5">
        <v>3.3689692406875756E-3</v>
      </c>
      <c r="H105" s="5">
        <v>0</v>
      </c>
      <c r="I105" s="5">
        <v>7.9460027854723995E-5</v>
      </c>
      <c r="J105" s="5">
        <v>0</v>
      </c>
      <c r="K105" s="5">
        <v>0</v>
      </c>
      <c r="L105" s="5">
        <v>0</v>
      </c>
      <c r="M105" s="5">
        <v>0</v>
      </c>
    </row>
    <row r="106" spans="1:13" x14ac:dyDescent="0.25">
      <c r="A106" t="s">
        <v>5</v>
      </c>
      <c r="B106" s="5">
        <v>0</v>
      </c>
      <c r="C106" s="5">
        <v>0</v>
      </c>
      <c r="D106" s="5">
        <v>0</v>
      </c>
      <c r="E106" s="5">
        <v>0</v>
      </c>
      <c r="F106" s="5">
        <v>6.6165174332520746E-4</v>
      </c>
      <c r="G106" s="3">
        <v>2.2240899752003895E-3</v>
      </c>
      <c r="H106" s="5">
        <v>0</v>
      </c>
      <c r="I106" s="5">
        <v>5.7477250895259478E-4</v>
      </c>
      <c r="J106" s="5">
        <v>0</v>
      </c>
      <c r="K106" s="5">
        <v>0</v>
      </c>
      <c r="L106" s="5">
        <v>0</v>
      </c>
      <c r="M106" s="5">
        <v>0</v>
      </c>
    </row>
    <row r="107" spans="1:13" x14ac:dyDescent="0.25">
      <c r="A107" t="s">
        <v>6</v>
      </c>
      <c r="B107" s="5">
        <v>0</v>
      </c>
      <c r="C107" s="5">
        <v>0</v>
      </c>
      <c r="D107" s="5">
        <v>0</v>
      </c>
      <c r="E107" s="5">
        <v>0</v>
      </c>
      <c r="F107" s="5">
        <v>1.0682473083340858E-5</v>
      </c>
      <c r="G107" s="5">
        <v>0</v>
      </c>
      <c r="H107" s="3">
        <v>2.4201365725529563E-3</v>
      </c>
      <c r="I107" s="5">
        <v>2.9818204311420618E-3</v>
      </c>
      <c r="J107" s="5">
        <v>0</v>
      </c>
      <c r="K107" s="5">
        <v>2.8979177698434709E-3</v>
      </c>
      <c r="L107" s="5">
        <v>0</v>
      </c>
      <c r="M107" s="5">
        <v>4.0939025845001245E-3</v>
      </c>
    </row>
    <row r="108" spans="1:13" x14ac:dyDescent="0.25">
      <c r="A108" t="s">
        <v>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2.9897052033048049E-3</v>
      </c>
      <c r="I108" s="3">
        <v>1.8491622832383172E-3</v>
      </c>
      <c r="J108" s="5">
        <v>0</v>
      </c>
      <c r="K108" s="5">
        <v>8.3247467654363127E-4</v>
      </c>
      <c r="L108" s="5">
        <v>0</v>
      </c>
      <c r="M108" s="5">
        <v>1.1384584687240509E-3</v>
      </c>
    </row>
    <row r="109" spans="1:13" x14ac:dyDescent="0.25">
      <c r="A109" t="s">
        <v>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4.008698468207789E-4</v>
      </c>
      <c r="H109" s="5">
        <v>3.2755192220160888E-3</v>
      </c>
      <c r="I109" s="5">
        <v>4.0482467202038559E-3</v>
      </c>
      <c r="J109" s="3">
        <v>0</v>
      </c>
      <c r="K109" s="5">
        <v>5.9954073273381162E-3</v>
      </c>
      <c r="L109" s="5">
        <v>0</v>
      </c>
      <c r="M109" s="5">
        <v>1.4234757514189826E-3</v>
      </c>
    </row>
    <row r="110" spans="1:13" x14ac:dyDescent="0.25">
      <c r="A110" t="s">
        <v>9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7.3318365110133354E-4</v>
      </c>
      <c r="H110" s="5">
        <v>4.2559112041669076E-3</v>
      </c>
      <c r="I110" s="5">
        <v>4.8111127392659152E-3</v>
      </c>
      <c r="J110" s="5">
        <v>0</v>
      </c>
      <c r="K110" s="3">
        <v>2.8324720976406276E-2</v>
      </c>
      <c r="L110" s="5">
        <v>0</v>
      </c>
      <c r="M110" s="5">
        <v>3.2815432242306246E-3</v>
      </c>
    </row>
    <row r="111" spans="1:13" x14ac:dyDescent="0.25">
      <c r="A111" t="s">
        <v>10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3">
        <v>7.2362900487934964E-3</v>
      </c>
      <c r="M111" s="5">
        <v>0</v>
      </c>
    </row>
    <row r="112" spans="1:13" x14ac:dyDescent="0.25">
      <c r="A112" t="s">
        <v>11</v>
      </c>
      <c r="B112" s="5">
        <v>0</v>
      </c>
      <c r="C112" s="5">
        <v>0</v>
      </c>
      <c r="D112" s="5">
        <v>9.3275774214094124E-4</v>
      </c>
      <c r="E112" s="5">
        <v>1.1563014077890284E-3</v>
      </c>
      <c r="F112" s="5">
        <v>1.0246315912204489E-3</v>
      </c>
      <c r="G112" s="5">
        <v>0</v>
      </c>
      <c r="H112" s="5">
        <v>1.1379786244214466E-3</v>
      </c>
      <c r="I112" s="5">
        <v>5.3407280052604467E-4</v>
      </c>
      <c r="J112" s="5">
        <v>0</v>
      </c>
      <c r="K112" s="5">
        <v>0</v>
      </c>
      <c r="L112" s="5">
        <v>0</v>
      </c>
      <c r="M112" s="3">
        <v>9.7881719823850709E-3</v>
      </c>
    </row>
    <row r="115" spans="1:13" x14ac:dyDescent="0.25">
      <c r="A115" s="10" t="s">
        <v>16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</row>
    <row r="116" spans="1:13" x14ac:dyDescent="0.25">
      <c r="A116" t="s">
        <v>0</v>
      </c>
      <c r="B116" s="3">
        <f>B73+B101</f>
        <v>0.1448273770540765</v>
      </c>
      <c r="C116" s="5">
        <f>C73+C101</f>
        <v>3.0392455244811982E-2</v>
      </c>
      <c r="D116" s="5">
        <f t="shared" ref="D116:M127" si="14">D73+D101</f>
        <v>0</v>
      </c>
      <c r="E116" s="5">
        <f t="shared" si="14"/>
        <v>0</v>
      </c>
      <c r="F116" s="5">
        <f t="shared" si="14"/>
        <v>0</v>
      </c>
      <c r="G116" s="5">
        <f t="shared" si="14"/>
        <v>0</v>
      </c>
      <c r="H116" s="5">
        <f t="shared" si="14"/>
        <v>0</v>
      </c>
      <c r="I116" s="5">
        <f t="shared" si="14"/>
        <v>0</v>
      </c>
      <c r="J116" s="5">
        <f t="shared" si="14"/>
        <v>0</v>
      </c>
      <c r="K116" s="5">
        <f t="shared" si="14"/>
        <v>0</v>
      </c>
      <c r="L116" s="5">
        <f t="shared" si="14"/>
        <v>0</v>
      </c>
      <c r="M116" s="5">
        <f t="shared" si="14"/>
        <v>0</v>
      </c>
    </row>
    <row r="117" spans="1:13" x14ac:dyDescent="0.25">
      <c r="A117" t="s">
        <v>1</v>
      </c>
      <c r="B117" s="5">
        <f t="shared" ref="B117:C127" si="15">B74+B102</f>
        <v>2.8659759503705154E-2</v>
      </c>
      <c r="C117" s="3">
        <f t="shared" si="15"/>
        <v>0.16908464619073571</v>
      </c>
      <c r="D117" s="5">
        <f t="shared" si="14"/>
        <v>0</v>
      </c>
      <c r="E117" s="5">
        <f t="shared" si="14"/>
        <v>0</v>
      </c>
      <c r="F117" s="5">
        <f t="shared" si="14"/>
        <v>0</v>
      </c>
      <c r="G117" s="5">
        <f t="shared" si="14"/>
        <v>0</v>
      </c>
      <c r="H117" s="5">
        <f t="shared" si="14"/>
        <v>0</v>
      </c>
      <c r="I117" s="5">
        <f t="shared" si="14"/>
        <v>0</v>
      </c>
      <c r="J117" s="5">
        <f t="shared" si="14"/>
        <v>0</v>
      </c>
      <c r="K117" s="5">
        <f t="shared" si="14"/>
        <v>0</v>
      </c>
      <c r="L117" s="5">
        <f t="shared" si="14"/>
        <v>0</v>
      </c>
      <c r="M117" s="5">
        <f t="shared" si="14"/>
        <v>0</v>
      </c>
    </row>
    <row r="118" spans="1:13" x14ac:dyDescent="0.25">
      <c r="A118" t="s">
        <v>2</v>
      </c>
      <c r="B118" s="5">
        <f t="shared" si="15"/>
        <v>0</v>
      </c>
      <c r="C118" s="5">
        <f t="shared" si="15"/>
        <v>0</v>
      </c>
      <c r="D118" s="3">
        <f t="shared" si="14"/>
        <v>1.7104894514709923E-2</v>
      </c>
      <c r="E118" s="5">
        <f t="shared" si="14"/>
        <v>2.442678932201503E-2</v>
      </c>
      <c r="F118" s="5">
        <f t="shared" si="14"/>
        <v>4.8388194427649734E-3</v>
      </c>
      <c r="G118" s="5">
        <f t="shared" si="14"/>
        <v>1.1820437500985931E-3</v>
      </c>
      <c r="H118" s="5">
        <f t="shared" si="14"/>
        <v>0</v>
      </c>
      <c r="I118" s="5">
        <f t="shared" si="14"/>
        <v>0</v>
      </c>
      <c r="J118" s="5">
        <f t="shared" si="14"/>
        <v>0</v>
      </c>
      <c r="K118" s="5">
        <f t="shared" si="14"/>
        <v>0</v>
      </c>
      <c r="L118" s="5">
        <f t="shared" si="14"/>
        <v>2.6748455511907132E-3</v>
      </c>
      <c r="M118" s="5">
        <f t="shared" si="14"/>
        <v>6.4527863381546875E-4</v>
      </c>
    </row>
    <row r="119" spans="1:13" x14ac:dyDescent="0.25">
      <c r="A119" t="s">
        <v>3</v>
      </c>
      <c r="B119" s="5">
        <f t="shared" si="15"/>
        <v>0</v>
      </c>
      <c r="C119" s="5">
        <f t="shared" si="15"/>
        <v>0</v>
      </c>
      <c r="D119" s="5">
        <f t="shared" si="14"/>
        <v>5.1325942907277187E-3</v>
      </c>
      <c r="E119" s="3">
        <f t="shared" si="14"/>
        <v>4.4554878002862328E-2</v>
      </c>
      <c r="F119" s="5">
        <f t="shared" si="14"/>
        <v>4.169660216345363E-3</v>
      </c>
      <c r="G119" s="5">
        <f t="shared" si="14"/>
        <v>9.9377836016555413E-4</v>
      </c>
      <c r="H119" s="5">
        <f t="shared" si="14"/>
        <v>0</v>
      </c>
      <c r="I119" s="5">
        <f t="shared" si="14"/>
        <v>0</v>
      </c>
      <c r="J119" s="5">
        <f t="shared" si="14"/>
        <v>0</v>
      </c>
      <c r="K119" s="5">
        <f t="shared" si="14"/>
        <v>0</v>
      </c>
      <c r="L119" s="5">
        <f t="shared" si="14"/>
        <v>3.8767819570082837E-5</v>
      </c>
      <c r="M119" s="5">
        <f t="shared" si="14"/>
        <v>0</v>
      </c>
    </row>
    <row r="120" spans="1:13" x14ac:dyDescent="0.25">
      <c r="A120" t="s">
        <v>4</v>
      </c>
      <c r="B120" s="5">
        <f t="shared" si="15"/>
        <v>0</v>
      </c>
      <c r="C120" s="5">
        <f t="shared" si="15"/>
        <v>0</v>
      </c>
      <c r="D120" s="5">
        <f t="shared" si="14"/>
        <v>6.4650139896434387E-3</v>
      </c>
      <c r="E120" s="5">
        <f t="shared" si="14"/>
        <v>5.9864965164533983E-4</v>
      </c>
      <c r="F120" s="3">
        <f t="shared" si="14"/>
        <v>6.6762380454128091E-3</v>
      </c>
      <c r="G120" s="5">
        <f t="shared" si="14"/>
        <v>5.2907505325134815E-3</v>
      </c>
      <c r="H120" s="5">
        <f t="shared" si="14"/>
        <v>0</v>
      </c>
      <c r="I120" s="5">
        <f t="shared" si="14"/>
        <v>1.2478688722017438E-4</v>
      </c>
      <c r="J120" s="5">
        <f t="shared" si="14"/>
        <v>0</v>
      </c>
      <c r="K120" s="5">
        <f t="shared" si="14"/>
        <v>0</v>
      </c>
      <c r="L120" s="5">
        <f t="shared" si="14"/>
        <v>0</v>
      </c>
      <c r="M120" s="5">
        <f t="shared" si="14"/>
        <v>0</v>
      </c>
    </row>
    <row r="121" spans="1:13" x14ac:dyDescent="0.25">
      <c r="A121" t="s">
        <v>5</v>
      </c>
      <c r="B121" s="5">
        <f t="shared" si="15"/>
        <v>0</v>
      </c>
      <c r="C121" s="5">
        <f t="shared" si="15"/>
        <v>0</v>
      </c>
      <c r="D121" s="5">
        <f t="shared" si="14"/>
        <v>0</v>
      </c>
      <c r="E121" s="5">
        <f t="shared" si="14"/>
        <v>0</v>
      </c>
      <c r="F121" s="5">
        <f t="shared" si="14"/>
        <v>1.0390817081553014E-3</v>
      </c>
      <c r="G121" s="3">
        <f t="shared" si="14"/>
        <v>3.4927909339557512E-3</v>
      </c>
      <c r="H121" s="5">
        <f t="shared" si="14"/>
        <v>0</v>
      </c>
      <c r="I121" s="5">
        <f t="shared" si="14"/>
        <v>9.0264343202920284E-4</v>
      </c>
      <c r="J121" s="5">
        <f t="shared" si="14"/>
        <v>0</v>
      </c>
      <c r="K121" s="5">
        <f t="shared" si="14"/>
        <v>0</v>
      </c>
      <c r="L121" s="5">
        <f t="shared" si="14"/>
        <v>0</v>
      </c>
      <c r="M121" s="5">
        <f t="shared" si="14"/>
        <v>0</v>
      </c>
    </row>
    <row r="122" spans="1:13" x14ac:dyDescent="0.25">
      <c r="A122" t="s">
        <v>6</v>
      </c>
      <c r="B122" s="5">
        <f t="shared" si="15"/>
        <v>0</v>
      </c>
      <c r="C122" s="5">
        <f t="shared" si="15"/>
        <v>0</v>
      </c>
      <c r="D122" s="5">
        <f t="shared" si="14"/>
        <v>0</v>
      </c>
      <c r="E122" s="5">
        <f t="shared" si="14"/>
        <v>0</v>
      </c>
      <c r="F122" s="5">
        <f t="shared" si="14"/>
        <v>1.677614015339354E-5</v>
      </c>
      <c r="G122" s="5">
        <f t="shared" si="14"/>
        <v>0</v>
      </c>
      <c r="H122" s="3">
        <f t="shared" si="14"/>
        <v>6.1723696575654904E-3</v>
      </c>
      <c r="I122" s="5">
        <f t="shared" si="14"/>
        <v>6.4085826218695085E-3</v>
      </c>
      <c r="J122" s="5">
        <f t="shared" si="14"/>
        <v>0</v>
      </c>
      <c r="K122" s="5">
        <f t="shared" si="14"/>
        <v>6.8264322291193055E-3</v>
      </c>
      <c r="L122" s="5">
        <f t="shared" si="14"/>
        <v>0</v>
      </c>
      <c r="M122" s="5">
        <f t="shared" si="14"/>
        <v>9.2447714265890893E-3</v>
      </c>
    </row>
    <row r="123" spans="1:13" x14ac:dyDescent="0.25">
      <c r="A123" t="s">
        <v>7</v>
      </c>
      <c r="B123" s="5">
        <f t="shared" si="15"/>
        <v>0</v>
      </c>
      <c r="C123" s="5">
        <f t="shared" si="15"/>
        <v>0</v>
      </c>
      <c r="D123" s="5">
        <f t="shared" si="14"/>
        <v>0</v>
      </c>
      <c r="E123" s="5">
        <f t="shared" si="14"/>
        <v>0</v>
      </c>
      <c r="F123" s="5">
        <f t="shared" si="14"/>
        <v>0</v>
      </c>
      <c r="G123" s="5">
        <f t="shared" si="14"/>
        <v>0</v>
      </c>
      <c r="H123" s="5">
        <f t="shared" si="14"/>
        <v>6.4615972751035141E-3</v>
      </c>
      <c r="I123" s="3">
        <f t="shared" si="14"/>
        <v>3.2131127604175126E-3</v>
      </c>
      <c r="J123" s="5">
        <f t="shared" si="14"/>
        <v>0</v>
      </c>
      <c r="K123" s="5">
        <f t="shared" si="14"/>
        <v>1.9193378696391646E-3</v>
      </c>
      <c r="L123" s="5">
        <f t="shared" si="14"/>
        <v>0</v>
      </c>
      <c r="M123" s="5">
        <f t="shared" si="14"/>
        <v>1.9181789886420011E-3</v>
      </c>
    </row>
    <row r="124" spans="1:13" x14ac:dyDescent="0.25">
      <c r="A124" t="s">
        <v>8</v>
      </c>
      <c r="B124" s="5">
        <f t="shared" si="15"/>
        <v>0</v>
      </c>
      <c r="C124" s="5">
        <f t="shared" si="15"/>
        <v>0</v>
      </c>
      <c r="D124" s="5">
        <f t="shared" si="14"/>
        <v>0</v>
      </c>
      <c r="E124" s="5">
        <f t="shared" si="14"/>
        <v>0</v>
      </c>
      <c r="F124" s="5">
        <f t="shared" si="14"/>
        <v>0</v>
      </c>
      <c r="G124" s="5">
        <f t="shared" si="14"/>
        <v>6.295404332937089E-4</v>
      </c>
      <c r="H124" s="5">
        <f t="shared" si="14"/>
        <v>6.8503718818112248E-3</v>
      </c>
      <c r="I124" s="5">
        <f t="shared" si="14"/>
        <v>1.0223414194670804E-2</v>
      </c>
      <c r="J124" s="3">
        <f t="shared" si="14"/>
        <v>0</v>
      </c>
      <c r="K124" s="5">
        <f t="shared" si="14"/>
        <v>1.7664187732402466E-2</v>
      </c>
      <c r="L124" s="5">
        <f t="shared" si="14"/>
        <v>0</v>
      </c>
      <c r="M124" s="5">
        <f t="shared" si="14"/>
        <v>2.6119939871136868E-3</v>
      </c>
    </row>
    <row r="125" spans="1:13" x14ac:dyDescent="0.25">
      <c r="A125" t="s">
        <v>9</v>
      </c>
      <c r="B125" s="5">
        <f t="shared" si="15"/>
        <v>0</v>
      </c>
      <c r="C125" s="5">
        <f t="shared" si="15"/>
        <v>0</v>
      </c>
      <c r="D125" s="5">
        <f t="shared" si="14"/>
        <v>0</v>
      </c>
      <c r="E125" s="5">
        <f t="shared" si="14"/>
        <v>0</v>
      </c>
      <c r="F125" s="5">
        <f t="shared" si="14"/>
        <v>0</v>
      </c>
      <c r="G125" s="5">
        <f t="shared" si="14"/>
        <v>1.1514179902998676E-3</v>
      </c>
      <c r="H125" s="5">
        <f t="shared" si="14"/>
        <v>1.0125745305436005E-2</v>
      </c>
      <c r="I125" s="5">
        <f t="shared" si="14"/>
        <v>1.8160324215186797E-2</v>
      </c>
      <c r="J125" s="5">
        <f t="shared" si="14"/>
        <v>0</v>
      </c>
      <c r="K125" s="3">
        <f t="shared" si="14"/>
        <v>6.0101430330567862E-2</v>
      </c>
      <c r="L125" s="5">
        <f t="shared" si="14"/>
        <v>0</v>
      </c>
      <c r="M125" s="5">
        <f t="shared" si="14"/>
        <v>6.2876527692939223E-3</v>
      </c>
    </row>
    <row r="126" spans="1:13" x14ac:dyDescent="0.25">
      <c r="A126" t="s">
        <v>10</v>
      </c>
      <c r="B126" s="5">
        <f t="shared" si="15"/>
        <v>0</v>
      </c>
      <c r="C126" s="5">
        <f t="shared" si="15"/>
        <v>0</v>
      </c>
      <c r="D126" s="5">
        <f t="shared" si="14"/>
        <v>0</v>
      </c>
      <c r="E126" s="5">
        <f t="shared" si="14"/>
        <v>0</v>
      </c>
      <c r="F126" s="5">
        <f t="shared" si="14"/>
        <v>0</v>
      </c>
      <c r="G126" s="5">
        <f t="shared" si="14"/>
        <v>0</v>
      </c>
      <c r="H126" s="5">
        <f t="shared" si="14"/>
        <v>0</v>
      </c>
      <c r="I126" s="5">
        <f t="shared" si="14"/>
        <v>0</v>
      </c>
      <c r="J126" s="5">
        <f t="shared" si="14"/>
        <v>0</v>
      </c>
      <c r="K126" s="5">
        <f t="shared" si="14"/>
        <v>0</v>
      </c>
      <c r="L126" s="3">
        <f t="shared" si="14"/>
        <v>1.1364130300359317E-2</v>
      </c>
      <c r="M126" s="5">
        <f t="shared" si="14"/>
        <v>0</v>
      </c>
    </row>
    <row r="127" spans="1:13" x14ac:dyDescent="0.25">
      <c r="A127" t="s">
        <v>11</v>
      </c>
      <c r="B127" s="5">
        <f t="shared" si="15"/>
        <v>0</v>
      </c>
      <c r="C127" s="5">
        <f t="shared" si="15"/>
        <v>0</v>
      </c>
      <c r="D127" s="5">
        <f t="shared" si="14"/>
        <v>1.4648363248134233E-3</v>
      </c>
      <c r="E127" s="5">
        <f t="shared" si="14"/>
        <v>1.8158973418698605E-3</v>
      </c>
      <c r="F127" s="5">
        <f t="shared" si="14"/>
        <v>1.8735648848258949E-3</v>
      </c>
      <c r="G127" s="5">
        <f t="shared" si="14"/>
        <v>0</v>
      </c>
      <c r="H127" s="5">
        <f t="shared" si="14"/>
        <v>2.4436772469402742E-3</v>
      </c>
      <c r="I127" s="5">
        <f t="shared" si="14"/>
        <v>1.0708051143417689E-3</v>
      </c>
      <c r="J127" s="5">
        <f t="shared" si="14"/>
        <v>0</v>
      </c>
      <c r="K127" s="5">
        <f t="shared" si="14"/>
        <v>0</v>
      </c>
      <c r="L127" s="5">
        <f t="shared" si="14"/>
        <v>0</v>
      </c>
      <c r="M127" s="3">
        <f t="shared" si="14"/>
        <v>1.9881598688342675E-2</v>
      </c>
    </row>
    <row r="129" spans="1:13" x14ac:dyDescent="0.25">
      <c r="A129" s="10" t="s">
        <v>17</v>
      </c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</row>
    <row r="130" spans="1:13" x14ac:dyDescent="0.25">
      <c r="A130" t="s">
        <v>0</v>
      </c>
      <c r="B130" s="3">
        <f>B73-B101</f>
        <v>3.1160500271635777E-2</v>
      </c>
      <c r="C130">
        <f t="shared" ref="B130:M141" si="16">C73-C101</f>
        <v>-8.3132997287086643E-3</v>
      </c>
      <c r="D130">
        <f t="shared" si="16"/>
        <v>0</v>
      </c>
      <c r="E130">
        <f t="shared" si="16"/>
        <v>0</v>
      </c>
      <c r="F130">
        <f t="shared" si="16"/>
        <v>0</v>
      </c>
      <c r="G130">
        <f t="shared" si="16"/>
        <v>0</v>
      </c>
      <c r="H130">
        <f t="shared" si="16"/>
        <v>0</v>
      </c>
      <c r="I130">
        <f t="shared" si="16"/>
        <v>0</v>
      </c>
      <c r="J130">
        <f t="shared" si="16"/>
        <v>0</v>
      </c>
      <c r="K130">
        <f t="shared" si="16"/>
        <v>0</v>
      </c>
      <c r="L130">
        <f t="shared" si="16"/>
        <v>0</v>
      </c>
      <c r="M130">
        <f t="shared" si="16"/>
        <v>0</v>
      </c>
    </row>
    <row r="131" spans="1:13" x14ac:dyDescent="0.25">
      <c r="A131" t="s">
        <v>1</v>
      </c>
      <c r="B131">
        <f>B74-B102</f>
        <v>-2.9073158598580742E-3</v>
      </c>
      <c r="C131" s="3">
        <f t="shared" si="16"/>
        <v>5.0230267091158631E-4</v>
      </c>
      <c r="D131">
        <f t="shared" si="16"/>
        <v>0</v>
      </c>
      <c r="E131">
        <f t="shared" si="16"/>
        <v>0</v>
      </c>
      <c r="F131">
        <f t="shared" si="16"/>
        <v>0</v>
      </c>
      <c r="G131">
        <f t="shared" si="16"/>
        <v>0</v>
      </c>
      <c r="H131">
        <f t="shared" si="16"/>
        <v>0</v>
      </c>
      <c r="I131">
        <f t="shared" si="16"/>
        <v>0</v>
      </c>
      <c r="J131">
        <f t="shared" si="16"/>
        <v>0</v>
      </c>
      <c r="K131">
        <f t="shared" si="16"/>
        <v>0</v>
      </c>
      <c r="L131">
        <f t="shared" si="16"/>
        <v>0</v>
      </c>
      <c r="M131">
        <f t="shared" si="16"/>
        <v>0</v>
      </c>
    </row>
    <row r="132" spans="1:13" x14ac:dyDescent="0.25">
      <c r="A132" t="s">
        <v>2</v>
      </c>
      <c r="B132">
        <f t="shared" si="16"/>
        <v>0</v>
      </c>
      <c r="C132">
        <f t="shared" si="16"/>
        <v>0</v>
      </c>
      <c r="D132" s="3">
        <f t="shared" si="16"/>
        <v>-2.2934292755770668E-3</v>
      </c>
      <c r="E132">
        <f t="shared" si="16"/>
        <v>-4.7769127968399425E-3</v>
      </c>
      <c r="F132">
        <f t="shared" si="16"/>
        <v>-5.5370959447136612E-4</v>
      </c>
      <c r="G132">
        <f t="shared" si="16"/>
        <v>-3.2332642782105693E-4</v>
      </c>
      <c r="H132">
        <f t="shared" si="16"/>
        <v>0</v>
      </c>
      <c r="I132">
        <f t="shared" si="16"/>
        <v>0</v>
      </c>
      <c r="J132">
        <f t="shared" si="16"/>
        <v>0</v>
      </c>
      <c r="K132">
        <f t="shared" si="16"/>
        <v>0</v>
      </c>
      <c r="L132">
        <f t="shared" si="16"/>
        <v>-7.3165503135345325E-4</v>
      </c>
      <c r="M132">
        <f t="shared" si="16"/>
        <v>-3.0603173118277558E-5</v>
      </c>
    </row>
    <row r="133" spans="1:13" x14ac:dyDescent="0.25">
      <c r="A133" t="s">
        <v>3</v>
      </c>
      <c r="B133">
        <f t="shared" si="16"/>
        <v>0</v>
      </c>
      <c r="C133">
        <f t="shared" si="16"/>
        <v>0</v>
      </c>
      <c r="D133">
        <f t="shared" si="16"/>
        <v>-1.40392720433345E-3</v>
      </c>
      <c r="E133" s="3">
        <f t="shared" si="16"/>
        <v>2.1413963017043909E-3</v>
      </c>
      <c r="F133">
        <f t="shared" si="16"/>
        <v>-1.9432352015277127E-4</v>
      </c>
      <c r="G133">
        <f t="shared" si="16"/>
        <v>-2.7182987703407418E-4</v>
      </c>
      <c r="H133">
        <f t="shared" si="16"/>
        <v>0</v>
      </c>
      <c r="I133">
        <f t="shared" si="16"/>
        <v>0</v>
      </c>
      <c r="J133">
        <f t="shared" si="16"/>
        <v>0</v>
      </c>
      <c r="K133">
        <f t="shared" si="16"/>
        <v>0</v>
      </c>
      <c r="L133">
        <f t="shared" si="16"/>
        <v>-1.0604227309658078E-5</v>
      </c>
      <c r="M133">
        <f t="shared" si="16"/>
        <v>0</v>
      </c>
    </row>
    <row r="134" spans="1:13" x14ac:dyDescent="0.25">
      <c r="A134" t="s">
        <v>4</v>
      </c>
      <c r="B134">
        <f t="shared" si="16"/>
        <v>0</v>
      </c>
      <c r="C134">
        <f t="shared" si="16"/>
        <v>0</v>
      </c>
      <c r="D134">
        <f t="shared" si="16"/>
        <v>-1.4902718779573007E-3</v>
      </c>
      <c r="E134">
        <f t="shared" si="16"/>
        <v>-6.6130067132824167E-5</v>
      </c>
      <c r="F134" s="3">
        <f t="shared" si="16"/>
        <v>-2.5461221463448942E-4</v>
      </c>
      <c r="G134">
        <f t="shared" si="16"/>
        <v>-1.4471879488616697E-3</v>
      </c>
      <c r="H134">
        <f t="shared" si="16"/>
        <v>0</v>
      </c>
      <c r="I134">
        <f t="shared" si="16"/>
        <v>-3.4133168489273592E-5</v>
      </c>
      <c r="J134">
        <f t="shared" si="16"/>
        <v>0</v>
      </c>
      <c r="K134">
        <f t="shared" si="16"/>
        <v>0</v>
      </c>
      <c r="L134">
        <f t="shared" si="16"/>
        <v>0</v>
      </c>
      <c r="M134">
        <f t="shared" si="16"/>
        <v>0</v>
      </c>
    </row>
    <row r="135" spans="1:13" x14ac:dyDescent="0.25">
      <c r="A135" t="s">
        <v>5</v>
      </c>
      <c r="B135">
        <f t="shared" si="16"/>
        <v>0</v>
      </c>
      <c r="C135">
        <f t="shared" si="16"/>
        <v>0</v>
      </c>
      <c r="D135">
        <f t="shared" si="16"/>
        <v>0</v>
      </c>
      <c r="E135">
        <f t="shared" si="16"/>
        <v>0</v>
      </c>
      <c r="F135">
        <f t="shared" si="16"/>
        <v>-2.8422177849511345E-4</v>
      </c>
      <c r="G135" s="3">
        <f t="shared" si="16"/>
        <v>-9.5538901644502748E-4</v>
      </c>
      <c r="H135">
        <f t="shared" si="16"/>
        <v>0</v>
      </c>
      <c r="I135">
        <f t="shared" si="16"/>
        <v>-2.4690158587598678E-4</v>
      </c>
      <c r="J135">
        <f t="shared" si="16"/>
        <v>0</v>
      </c>
      <c r="K135">
        <f t="shared" si="16"/>
        <v>0</v>
      </c>
      <c r="L135">
        <f t="shared" si="16"/>
        <v>0</v>
      </c>
      <c r="M135">
        <f t="shared" si="16"/>
        <v>0</v>
      </c>
    </row>
    <row r="136" spans="1:13" x14ac:dyDescent="0.25">
      <c r="A136" t="s">
        <v>6</v>
      </c>
      <c r="B136">
        <f t="shared" si="16"/>
        <v>0</v>
      </c>
      <c r="C136">
        <f t="shared" si="16"/>
        <v>0</v>
      </c>
      <c r="D136">
        <f t="shared" si="16"/>
        <v>0</v>
      </c>
      <c r="E136">
        <f t="shared" si="16"/>
        <v>0</v>
      </c>
      <c r="F136">
        <f t="shared" si="16"/>
        <v>-4.5888060132881781E-6</v>
      </c>
      <c r="G136">
        <f t="shared" si="16"/>
        <v>0</v>
      </c>
      <c r="H136" s="3">
        <f t="shared" si="16"/>
        <v>1.3320965124595774E-3</v>
      </c>
      <c r="I136">
        <f t="shared" si="16"/>
        <v>4.4494175958538452E-4</v>
      </c>
      <c r="J136">
        <f t="shared" si="16"/>
        <v>0</v>
      </c>
      <c r="K136">
        <f t="shared" si="16"/>
        <v>1.0305966894323636E-3</v>
      </c>
      <c r="L136">
        <f t="shared" si="16"/>
        <v>0</v>
      </c>
      <c r="M136">
        <f t="shared" si="16"/>
        <v>1.0569662575888395E-3</v>
      </c>
    </row>
    <row r="137" spans="1:13" x14ac:dyDescent="0.25">
      <c r="A137" t="s">
        <v>7</v>
      </c>
      <c r="B137">
        <f t="shared" si="16"/>
        <v>0</v>
      </c>
      <c r="C137">
        <f t="shared" si="16"/>
        <v>0</v>
      </c>
      <c r="D137">
        <f t="shared" si="16"/>
        <v>0</v>
      </c>
      <c r="E137">
        <f t="shared" si="16"/>
        <v>0</v>
      </c>
      <c r="F137">
        <f t="shared" si="16"/>
        <v>0</v>
      </c>
      <c r="G137">
        <f t="shared" si="16"/>
        <v>0</v>
      </c>
      <c r="H137">
        <f t="shared" si="16"/>
        <v>4.8218686849390386E-4</v>
      </c>
      <c r="I137" s="3">
        <f t="shared" si="16"/>
        <v>-4.8521180605912173E-4</v>
      </c>
      <c r="J137">
        <f t="shared" si="16"/>
        <v>0</v>
      </c>
      <c r="K137">
        <f t="shared" si="16"/>
        <v>2.543885165519022E-4</v>
      </c>
      <c r="L137">
        <f t="shared" si="16"/>
        <v>0</v>
      </c>
      <c r="M137">
        <f t="shared" si="16"/>
        <v>-3.5873794880610045E-4</v>
      </c>
    </row>
    <row r="138" spans="1:13" x14ac:dyDescent="0.25">
      <c r="A138" t="s">
        <v>8</v>
      </c>
      <c r="B138">
        <f t="shared" si="16"/>
        <v>0</v>
      </c>
      <c r="C138">
        <f t="shared" si="16"/>
        <v>0</v>
      </c>
      <c r="D138">
        <f t="shared" si="16"/>
        <v>0</v>
      </c>
      <c r="E138">
        <f t="shared" si="16"/>
        <v>0</v>
      </c>
      <c r="F138">
        <f t="shared" si="16"/>
        <v>0</v>
      </c>
      <c r="G138">
        <f t="shared" si="16"/>
        <v>-1.7219926034784891E-4</v>
      </c>
      <c r="H138">
        <f t="shared" si="16"/>
        <v>2.9933343777904711E-4</v>
      </c>
      <c r="I138">
        <f t="shared" si="16"/>
        <v>2.1269207542630921E-3</v>
      </c>
      <c r="J138" s="3">
        <f t="shared" si="16"/>
        <v>0</v>
      </c>
      <c r="K138">
        <f t="shared" si="16"/>
        <v>5.6733730777262341E-3</v>
      </c>
      <c r="L138">
        <f t="shared" si="16"/>
        <v>0</v>
      </c>
      <c r="M138">
        <f t="shared" si="16"/>
        <v>-2.3495751572427843E-4</v>
      </c>
    </row>
    <row r="139" spans="1:13" x14ac:dyDescent="0.25">
      <c r="A139" t="s">
        <v>9</v>
      </c>
      <c r="B139">
        <f t="shared" si="16"/>
        <v>0</v>
      </c>
      <c r="C139">
        <f t="shared" si="16"/>
        <v>0</v>
      </c>
      <c r="D139">
        <f t="shared" si="16"/>
        <v>0</v>
      </c>
      <c r="E139">
        <f t="shared" si="16"/>
        <v>0</v>
      </c>
      <c r="F139">
        <f t="shared" si="16"/>
        <v>0</v>
      </c>
      <c r="G139">
        <f t="shared" si="16"/>
        <v>-3.1494931190279956E-4</v>
      </c>
      <c r="H139">
        <f t="shared" si="16"/>
        <v>1.6139228971021888E-3</v>
      </c>
      <c r="I139">
        <f t="shared" si="16"/>
        <v>8.5380987366549654E-3</v>
      </c>
      <c r="J139">
        <f t="shared" si="16"/>
        <v>0</v>
      </c>
      <c r="K139" s="3">
        <f t="shared" si="16"/>
        <v>3.4519883777553058E-3</v>
      </c>
      <c r="L139">
        <f t="shared" si="16"/>
        <v>0</v>
      </c>
      <c r="M139">
        <f t="shared" si="16"/>
        <v>-2.7543367916732682E-4</v>
      </c>
    </row>
    <row r="140" spans="1:13" x14ac:dyDescent="0.25">
      <c r="A140" t="s">
        <v>10</v>
      </c>
      <c r="B140">
        <f t="shared" si="16"/>
        <v>0</v>
      </c>
      <c r="C140">
        <f t="shared" si="16"/>
        <v>0</v>
      </c>
      <c r="D140">
        <f t="shared" si="16"/>
        <v>0</v>
      </c>
      <c r="E140">
        <f t="shared" si="16"/>
        <v>0</v>
      </c>
      <c r="F140">
        <f t="shared" si="16"/>
        <v>0</v>
      </c>
      <c r="G140">
        <f t="shared" si="16"/>
        <v>0</v>
      </c>
      <c r="H140">
        <f t="shared" si="16"/>
        <v>0</v>
      </c>
      <c r="I140">
        <f t="shared" si="16"/>
        <v>0</v>
      </c>
      <c r="J140">
        <f t="shared" si="16"/>
        <v>0</v>
      </c>
      <c r="K140">
        <f t="shared" si="16"/>
        <v>0</v>
      </c>
      <c r="L140" s="3">
        <f>L83-L111</f>
        <v>-3.1084497972276763E-3</v>
      </c>
      <c r="M140">
        <f t="shared" si="16"/>
        <v>0</v>
      </c>
    </row>
    <row r="141" spans="1:13" x14ac:dyDescent="0.25">
      <c r="A141" t="s">
        <v>11</v>
      </c>
      <c r="B141">
        <f t="shared" si="16"/>
        <v>0</v>
      </c>
      <c r="C141">
        <f t="shared" si="16"/>
        <v>0</v>
      </c>
      <c r="D141">
        <f t="shared" si="16"/>
        <v>-4.0067915946845919E-4</v>
      </c>
      <c r="E141">
        <f t="shared" si="16"/>
        <v>-4.9670547370819643E-4</v>
      </c>
      <c r="F141">
        <f t="shared" si="16"/>
        <v>-1.7569829761500291E-4</v>
      </c>
      <c r="G141">
        <f t="shared" si="16"/>
        <v>0</v>
      </c>
      <c r="H141">
        <f t="shared" si="16"/>
        <v>1.6771999809738099E-4</v>
      </c>
      <c r="I141">
        <f t="shared" si="16"/>
        <v>2.6595132896796566E-6</v>
      </c>
      <c r="J141">
        <f t="shared" si="16"/>
        <v>0</v>
      </c>
      <c r="K141">
        <f t="shared" si="16"/>
        <v>0</v>
      </c>
      <c r="L141">
        <f t="shared" si="16"/>
        <v>0</v>
      </c>
      <c r="M141" s="3">
        <f t="shared" si="16"/>
        <v>3.0525472357253482E-4</v>
      </c>
    </row>
  </sheetData>
  <sortState ref="Y2:AL11">
    <sortCondition ref="Y2:Y11"/>
  </sortState>
  <conditionalFormatting sqref="AC2:AL11 AB14:AB17">
    <cfRule type="dataBar" priority="2">
      <dataBar>
        <cfvo type="num" val="1.0000000000000001E-5"/>
        <cfvo type="max"/>
        <color theme="4"/>
      </dataBar>
      <extLst>
        <ext xmlns:x14="http://schemas.microsoft.com/office/spreadsheetml/2009/9/main" uri="{B025F937-C7B1-47D3-B67F-A62EFF666E3E}">
          <x14:id>{0E317449-FAB1-4B58-B384-9747ED427F4C}</x14:id>
        </ext>
      </extLst>
    </cfRule>
  </conditionalFormatting>
  <conditionalFormatting sqref="B73:M8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{C09791AD-BEC9-4B2E-9BF7-721DEE79E058}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317449-FAB1-4B58-B384-9747ED427F4C}">
            <x14:dataBar minLength="0" maxLength="100" gradient="0">
              <x14:cfvo type="num">
                <xm:f>1.0000000000000001E-5</xm:f>
              </x14:cfvo>
              <x14:cfvo type="autoMax"/>
              <x14:negativeFillColor rgb="FFFF0000"/>
              <x14:axisColor rgb="FF000000"/>
            </x14:dataBar>
          </x14:cfRule>
          <xm:sqref>AC2:AL11 AB14:AB17</xm:sqref>
        </x14:conditionalFormatting>
        <x14:conditionalFormatting xmlns:xm="http://schemas.microsoft.com/office/excel/2006/main">
          <x14:cfRule type="dataBar" id="{C09791AD-BEC9-4B2E-9BF7-721DEE79E0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B73:M84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u206422</dc:creator>
  <cp:lastModifiedBy>LIPSCHUTZ-POWELL Debby</cp:lastModifiedBy>
  <dcterms:created xsi:type="dcterms:W3CDTF">2018-10-26T11:00:57Z</dcterms:created>
  <dcterms:modified xsi:type="dcterms:W3CDTF">2018-10-30T14:52:06Z</dcterms:modified>
</cp:coreProperties>
</file>