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021863b747904f7/Documents/GW Data Analytics Bootcamp/Coursework/Projects/Crowdfunding Analysis/"/>
    </mc:Choice>
  </mc:AlternateContent>
  <xr:revisionPtr revIDLastSave="0" documentId="8_{731647F9-7EBF-4F48-9A74-F80607458955}" xr6:coauthVersionLast="47" xr6:coauthVersionMax="47" xr10:uidLastSave="{00000000-0000-0000-0000-000000000000}"/>
  <bookViews>
    <workbookView xWindow="-110" yWindow="-110" windowWidth="25820" windowHeight="14020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Outcomes Based on Launch Date" sheetId="5" r:id="rId4"/>
    <sheet name="Edinburgh Research" sheetId="7" r:id="rId5"/>
    <sheet name="Successful US Kickstarters" sheetId="8" r:id="rId6"/>
    <sheet name="Failed US Kickstarters" sheetId="9" r:id="rId7"/>
    <sheet name="Descriptive Statistics" sheetId="10" r:id="rId8"/>
    <sheet name="Distribution Chart" sheetId="11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9" r:id="rId10"/>
    <pivotCache cacheId="14" r:id="rId11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0" l="1"/>
  <c r="B14" i="10"/>
  <c r="C13" i="10"/>
  <c r="B13" i="10"/>
  <c r="C12" i="10"/>
  <c r="B12" i="10"/>
  <c r="C11" i="10"/>
  <c r="B11" i="10"/>
  <c r="C7" i="10"/>
  <c r="C6" i="10"/>
  <c r="C4" i="10"/>
  <c r="C5" i="10"/>
  <c r="B7" i="10"/>
  <c r="B6" i="10"/>
  <c r="B5" i="10"/>
  <c r="B4" i="10"/>
  <c r="C10" i="10"/>
  <c r="B10" i="10"/>
  <c r="C9" i="10"/>
  <c r="B9" i="10"/>
  <c r="C3" i="10"/>
  <c r="B3" i="10"/>
  <c r="C2" i="10"/>
  <c r="B2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2" i="1"/>
</calcChain>
</file>

<file path=xl/sharedStrings.xml><?xml version="1.0" encoding="utf-8"?>
<sst xmlns="http://schemas.openxmlformats.org/spreadsheetml/2006/main" count="38339" uniqueCount="8398">
  <si>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</si>
  <si>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</si>
  <si>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</si>
  <si>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</si>
  <si>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</si>
  <si>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</si>
  <si>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</si>
  <si>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</si>
  <si>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</si>
  <si>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</si>
  <si>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</si>
  <si>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</si>
  <si>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</si>
  <si>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</si>
  <si>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</si>
  <si>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</si>
  <si>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</si>
  <si>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</si>
  <si>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</si>
  <si>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</si>
  <si>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</si>
  <si>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</si>
  <si>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</si>
  <si>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</si>
  <si>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</si>
  <si>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</si>
  <si>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</si>
  <si>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</si>
  <si>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</si>
  <si>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</si>
  <si>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</si>
  <si>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</si>
  <si>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</si>
  <si>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</si>
  <si>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</si>
  <si>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</si>
  <si>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</si>
  <si>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</si>
  <si>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</si>
  <si>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</si>
  <si>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</si>
  <si>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</si>
  <si>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</si>
  <si>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</si>
  <si>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</si>
  <si>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</si>
  <si>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</si>
  <si>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</si>
  <si>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</si>
  <si>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</si>
  <si>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</si>
  <si>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</si>
  <si>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</si>
  <si>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</si>
  <si>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</si>
  <si>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</si>
  <si>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</si>
  <si>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</si>
  <si>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</si>
  <si>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</si>
  <si>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</si>
  <si>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</si>
  <si>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</si>
  <si>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</si>
  <si>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</si>
  <si>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</si>
  <si>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</si>
  <si>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</si>
  <si>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</si>
  <si>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</si>
  <si>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</si>
  <si>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</si>
  <si>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</si>
  <si>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</si>
  <si>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</si>
  <si>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</si>
  <si>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</si>
  <si>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</si>
  <si>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</si>
  <si>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</si>
  <si>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</si>
  <si>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</si>
  <si>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</si>
  <si>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</si>
  <si>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</si>
  <si>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</si>
  <si>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</si>
  <si>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</si>
  <si>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</si>
  <si>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</si>
  <si>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</si>
  <si>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</si>
  <si>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</si>
  <si>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</si>
  <si>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</si>
  <si>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</si>
  <si>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</si>
  <si>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</si>
  <si>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</si>
  <si>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</si>
  <si>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</si>
  <si>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</si>
  <si>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</si>
  <si>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</si>
  <si>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</si>
  <si>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</si>
  <si>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</si>
  <si>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</si>
  <si>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</si>
  <si>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</si>
  <si>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</si>
  <si>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</si>
  <si>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</si>
  <si>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</si>
  <si>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</si>
  <si>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</si>
  <si>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</si>
  <si>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</si>
  <si>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</si>
  <si>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</si>
  <si>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</si>
  <si>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</si>
  <si>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</si>
  <si>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</si>
  <si>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</si>
  <si>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</si>
  <si>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</si>
  <si>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</si>
  <si>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</si>
  <si>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</si>
  <si>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</si>
  <si>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</si>
  <si>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</si>
  <si>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</si>
  <si>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</si>
  <si>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</si>
  <si>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</si>
  <si>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</si>
  <si>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</si>
  <si>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</si>
  <si>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</si>
  <si>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</si>
  <si>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</si>
  <si>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</si>
  <si>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</si>
  <si>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</si>
  <si>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</si>
  <si>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</si>
  <si>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</si>
  <si>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</si>
  <si>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</si>
  <si>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</si>
  <si>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</si>
  <si>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</si>
  <si>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</si>
  <si>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</si>
  <si>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</si>
  <si>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</si>
  <si>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</si>
  <si>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</si>
  <si>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</si>
  <si>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</si>
  <si>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</si>
  <si>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</si>
  <si>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</si>
  <si>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</si>
  <si>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</si>
  <si>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</si>
  <si>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</si>
  <si>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</si>
  <si>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</si>
  <si>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</si>
  <si>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</si>
  <si>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</si>
  <si>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</si>
  <si>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</si>
  <si>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</si>
  <si>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</si>
  <si>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</si>
  <si>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</si>
  <si>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</si>
  <si>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</si>
  <si>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</si>
  <si>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</si>
  <si>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</si>
  <si>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</si>
  <si>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</si>
  <si>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</si>
  <si>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</si>
  <si>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</si>
  <si>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</si>
  <si>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</si>
  <si>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</si>
  <si>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</si>
  <si>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</si>
  <si>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</si>
  <si>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</si>
  <si>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</si>
  <si>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</si>
  <si>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</si>
  <si>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</si>
  <si>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</si>
  <si>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</si>
  <si>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</si>
  <si>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</si>
  <si>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</si>
  <si>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</si>
  <si>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</si>
  <si>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</si>
  <si>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</si>
  <si>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</si>
  <si>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</si>
  <si>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</si>
  <si>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</si>
  <si>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</si>
  <si>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</si>
  <si>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</si>
  <si>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</si>
  <si>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</si>
  <si>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</si>
  <si>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</si>
  <si>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</si>
  <si>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</si>
  <si>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</si>
  <si>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</si>
  <si>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</si>
  <si>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</si>
  <si>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</si>
  <si>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</si>
  <si>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</si>
  <si>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</si>
  <si>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</si>
  <si>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</si>
  <si>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</si>
  <si>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</si>
  <si>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</si>
  <si>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</si>
  <si>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</si>
  <si>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</si>
  <si>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</si>
  <si>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</si>
  <si>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</si>
  <si>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</si>
  <si>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</si>
  <si>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</si>
  <si>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</si>
  <si>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</si>
  <si>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</si>
  <si>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</si>
  <si>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</si>
  <si>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</si>
  <si>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</si>
  <si>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</si>
  <si>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</si>
  <si>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</si>
  <si>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</si>
  <si>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</si>
  <si>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</si>
  <si>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</si>
  <si>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</si>
  <si>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</si>
  <si>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</si>
  <si>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</si>
  <si>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</si>
  <si>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</si>
  <si>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</si>
  <si>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</si>
  <si>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</si>
  <si>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</si>
  <si>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</si>
  <si>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</si>
  <si>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</si>
  <si>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</si>
  <si>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</si>
  <si>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</si>
  <si>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</si>
  <si>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</si>
  <si>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</si>
  <si>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</si>
  <si>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</si>
  <si>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</si>
  <si>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</si>
  <si>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</si>
  <si>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</si>
  <si>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</si>
  <si>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</si>
  <si>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</si>
  <si>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</si>
  <si>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</si>
  <si>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</si>
  <si>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</si>
  <si>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</si>
  <si>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</si>
  <si>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</si>
  <si>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</si>
  <si>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</si>
  <si>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</si>
  <si>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</si>
  <si>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</si>
  <si>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</si>
  <si>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</si>
  <si>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</si>
  <si>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</si>
  <si>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</si>
  <si>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</si>
  <si>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</si>
  <si>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</si>
  <si>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</si>
  <si>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</si>
  <si>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</si>
  <si>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</si>
  <si>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</si>
  <si>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</si>
  <si>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</si>
  <si>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</si>
  <si>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</si>
  <si>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</si>
  <si>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</si>
  <si>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</si>
  <si>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</si>
  <si>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</si>
  <si>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</si>
  <si>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</si>
  <si>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</si>
  <si>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</si>
  <si>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</si>
  <si>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</si>
  <si>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</si>
  <si>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</si>
  <si>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</si>
  <si>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</si>
  <si>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</si>
  <si>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</si>
  <si>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</si>
  <si>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</si>
  <si>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</si>
  <si>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</si>
  <si>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</si>
  <si>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</si>
  <si>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</si>
  <si>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</si>
  <si>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</si>
  <si>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</si>
  <si>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</si>
  <si>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</si>
  <si>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</si>
  <si>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</si>
  <si>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</si>
  <si>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</si>
  <si>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</si>
  <si>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</si>
  <si>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</si>
  <si>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</si>
  <si>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</si>
  <si>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</si>
  <si>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</si>
  <si>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</si>
  <si>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</si>
  <si>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</si>
  <si>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</si>
  <si>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</si>
  <si>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</si>
  <si>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</si>
  <si>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</si>
  <si>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</si>
  <si>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</si>
  <si>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</si>
  <si>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</si>
  <si>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</si>
  <si>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</si>
  <si>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</si>
  <si>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</si>
  <si>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</si>
  <si>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</si>
  <si>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</si>
  <si>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</si>
  <si>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</si>
  <si>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</si>
  <si>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</si>
  <si>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</si>
  <si>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</si>
  <si>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</si>
  <si>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</si>
  <si>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</si>
  <si>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</si>
  <si>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</si>
  <si>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</si>
  <si>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</si>
  <si>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</si>
  <si>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</si>
  <si>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</si>
  <si>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</si>
  <si>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</si>
  <si>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</si>
  <si>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</si>
  <si>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</si>
  <si>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</si>
  <si>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</si>
  <si>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</si>
  <si>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</si>
  <si>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</si>
  <si>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</si>
  <si>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</si>
  <si>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</si>
  <si>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</si>
  <si>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</si>
  <si>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</si>
  <si>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</si>
  <si>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</si>
  <si>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</si>
  <si>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</si>
  <si>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</si>
  <si>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</si>
  <si>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</si>
  <si>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</si>
  <si>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</si>
  <si>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</si>
  <si>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</si>
  <si>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</si>
  <si>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</si>
  <si>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</si>
  <si>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</si>
  <si>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</si>
  <si>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</si>
  <si>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</si>
  <si>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</si>
  <si>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</si>
  <si>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</si>
  <si>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</si>
  <si>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</si>
  <si>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</si>
  <si>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</si>
  <si>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</si>
  <si>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</si>
  <si>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</si>
  <si>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</si>
  <si>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</si>
  <si>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</si>
  <si>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</si>
  <si>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</si>
  <si>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</si>
  <si>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</si>
  <si>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</si>
  <si>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</si>
  <si>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</si>
  <si>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</si>
  <si>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</si>
  <si>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</si>
  <si>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</si>
  <si>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</si>
  <si>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</si>
  <si>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</si>
  <si>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</si>
  <si>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</si>
  <si>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</si>
  <si>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</si>
  <si>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</si>
  <si>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</si>
  <si>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</si>
  <si>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</si>
  <si>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</si>
  <si>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</si>
  <si>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</si>
  <si>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</si>
  <si>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</si>
  <si>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</si>
  <si>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</si>
  <si>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</si>
  <si>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</si>
  <si>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</si>
  <si>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</si>
  <si>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</si>
  <si>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</si>
  <si>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</si>
  <si>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</si>
  <si>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</si>
  <si>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</si>
  <si>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</si>
  <si>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</si>
  <si>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</si>
  <si>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</si>
  <si>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</si>
  <si>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</si>
  <si>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</si>
  <si>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</si>
  <si>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</si>
  <si>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</si>
  <si>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</si>
  <si>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</si>
  <si>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</si>
  <si>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</si>
  <si>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</si>
  <si>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</si>
  <si>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</si>
  <si>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</si>
  <si>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</si>
  <si>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</si>
  <si>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</si>
  <si>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</si>
  <si>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</si>
  <si>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</si>
  <si>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</si>
  <si>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</si>
  <si>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</si>
  <si>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</si>
  <si>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</si>
  <si>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</si>
  <si>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</si>
  <si>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</si>
  <si>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</si>
  <si>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</si>
  <si>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</si>
  <si>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</si>
  <si>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</si>
  <si>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</si>
  <si>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</si>
  <si>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</si>
  <si>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</si>
  <si>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</si>
  <si>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</si>
  <si>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</si>
  <si>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</si>
  <si>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</si>
  <si>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</si>
  <si>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</si>
  <si>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</si>
  <si>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</si>
  <si>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</si>
  <si>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</si>
  <si>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</si>
  <si>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</si>
  <si>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</si>
  <si>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</si>
  <si>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</si>
  <si>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</si>
  <si>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</si>
  <si>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</si>
  <si>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</si>
  <si>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</si>
  <si>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</si>
  <si>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</si>
  <si>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</si>
  <si>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</si>
  <si>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</si>
  <si>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</si>
  <si>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</si>
  <si>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</si>
  <si>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</si>
  <si>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</si>
  <si>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</si>
  <si>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</si>
  <si>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</si>
  <si>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</si>
  <si>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</si>
  <si>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</si>
  <si>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</si>
  <si>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</si>
  <si>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</si>
  <si>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</si>
  <si>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</si>
  <si>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</si>
  <si>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</si>
  <si>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</si>
  <si>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</si>
  <si>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</si>
  <si>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</si>
  <si>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</si>
  <si>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</si>
  <si>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</si>
  <si>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</si>
  <si>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</si>
  <si>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</si>
  <si>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</si>
  <si>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</si>
  <si>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</si>
  <si>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</si>
  <si>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</si>
  <si>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</si>
  <si>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</si>
  <si>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</si>
  <si>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</si>
  <si>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</si>
  <si>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</si>
  <si>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</si>
  <si>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</si>
  <si>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</si>
  <si>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</si>
  <si>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</si>
  <si>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</si>
  <si>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</si>
  <si>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</si>
  <si>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</si>
  <si>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</si>
  <si>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</si>
  <si>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</si>
  <si>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</si>
  <si>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</si>
  <si>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</si>
  <si>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</si>
  <si>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</si>
  <si>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</si>
  <si>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</si>
  <si>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</si>
  <si>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</si>
  <si>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</si>
  <si>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</si>
  <si>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</si>
  <si>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</si>
  <si>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</si>
  <si>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</si>
  <si>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</si>
  <si>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</si>
  <si>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</si>
  <si>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</si>
  <si>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</si>
  <si>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</si>
  <si>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</si>
  <si>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</si>
  <si>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</si>
  <si>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</si>
  <si>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</si>
  <si>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</si>
  <si>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</si>
  <si>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</si>
  <si>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</si>
  <si>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</si>
  <si>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</si>
  <si>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</si>
  <si>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</si>
  <si>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</si>
  <si>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</si>
  <si>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</si>
  <si>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</si>
  <si>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</si>
  <si>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</si>
  <si>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</si>
  <si>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</si>
  <si>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</si>
  <si>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</si>
  <si>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</si>
  <si>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</si>
  <si>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</si>
  <si>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</si>
  <si>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</si>
  <si>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</si>
  <si>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</si>
  <si>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</si>
  <si>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</si>
  <si>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</si>
  <si>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</si>
  <si>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</si>
  <si>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</si>
  <si>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</si>
  <si>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</si>
  <si>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</si>
  <si>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</si>
  <si>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</si>
  <si>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</si>
  <si>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</si>
  <si>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</si>
  <si>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</si>
  <si>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</si>
  <si>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</si>
  <si>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</si>
  <si>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</si>
  <si>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</si>
  <si>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</si>
  <si>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</si>
  <si>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</si>
  <si>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</si>
  <si>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</si>
  <si>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</si>
  <si>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</si>
  <si>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</si>
  <si>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</si>
  <si>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</si>
  <si>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</si>
  <si>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</si>
  <si>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</si>
  <si>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</si>
  <si>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</si>
  <si>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</si>
  <si>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</si>
  <si>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</si>
  <si>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</si>
  <si>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</si>
  <si>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</si>
  <si>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</si>
  <si>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</si>
  <si>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</si>
  <si>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</si>
  <si>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</si>
  <si>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</si>
  <si>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</si>
  <si>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</si>
  <si>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</si>
  <si>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</si>
  <si>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</si>
  <si>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</si>
  <si>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</si>
  <si>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</si>
  <si>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</si>
  <si>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</si>
  <si>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</si>
  <si>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</si>
  <si>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</si>
  <si>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</si>
  <si>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</si>
  <si>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</si>
  <si>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</si>
  <si>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</si>
  <si>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</si>
  <si>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</si>
  <si>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</si>
  <si>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</si>
  <si>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</si>
  <si>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</si>
  <si>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</si>
  <si>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</si>
  <si>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</si>
  <si>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</si>
  <si>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</si>
  <si>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</si>
  <si>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</si>
  <si>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</si>
  <si>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</si>
  <si>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</si>
  <si>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</si>
  <si>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</si>
  <si>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</si>
  <si>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</si>
  <si>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</si>
  <si>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</si>
  <si>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</si>
  <si>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</si>
  <si>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</si>
  <si>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</si>
  <si>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</si>
  <si>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</si>
  <si>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</si>
  <si>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</si>
  <si>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</si>
  <si>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</si>
  <si>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</si>
  <si>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</si>
  <si>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</si>
  <si>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</si>
  <si>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</si>
  <si>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</si>
  <si>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</si>
  <si>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</si>
  <si>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</si>
  <si>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</si>
  <si>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</si>
  <si>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</si>
  <si>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</si>
  <si>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</si>
  <si>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</si>
  <si>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</si>
  <si>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</si>
  <si>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</si>
  <si>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</si>
  <si>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</si>
  <si>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</si>
  <si>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</si>
  <si>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</si>
  <si>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</si>
  <si>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</si>
  <si>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</si>
  <si>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</si>
  <si>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</si>
  <si>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</si>
  <si>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</si>
  <si>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</si>
  <si>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</si>
  <si>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</si>
  <si>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</si>
  <si>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</si>
  <si>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</si>
  <si>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</si>
  <si>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</si>
  <si>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</si>
  <si>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</si>
  <si>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</si>
  <si>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</si>
  <si>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</si>
  <si>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</si>
  <si>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</si>
  <si>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</si>
  <si>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</si>
  <si>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</si>
  <si>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</si>
  <si>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</si>
  <si>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</si>
  <si>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</si>
  <si>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</si>
  <si>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</si>
  <si>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</si>
  <si>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</si>
  <si>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</si>
  <si>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</si>
  <si>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</si>
  <si>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</si>
  <si>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</si>
  <si>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</si>
  <si>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</si>
  <si>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</si>
  <si>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</si>
  <si>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</si>
  <si>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</si>
  <si>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</si>
  <si>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</si>
  <si>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</si>
  <si>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</si>
  <si>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</si>
  <si>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</si>
  <si>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</si>
  <si>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</si>
  <si>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</si>
  <si>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</si>
  <si>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</si>
  <si>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</si>
  <si>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</si>
  <si>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</si>
  <si>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</si>
  <si>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</si>
  <si>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</si>
  <si>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</si>
  <si>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</si>
  <si>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</si>
  <si>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</si>
  <si>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</si>
  <si>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</si>
  <si>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</si>
  <si>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</si>
  <si>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</si>
  <si>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</si>
  <si>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</si>
  <si>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</si>
  <si>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</si>
  <si>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</si>
  <si>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</si>
  <si>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</si>
  <si>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</si>
  <si>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</si>
  <si>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</si>
  <si>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</si>
  <si>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</si>
  <si>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</si>
  <si>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</si>
  <si>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</si>
  <si>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</si>
  <si>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</si>
  <si>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</si>
  <si>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</si>
  <si>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</si>
  <si>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</si>
  <si>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</si>
  <si>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</si>
  <si>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</si>
  <si>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</si>
  <si>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</si>
  <si>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</si>
  <si>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</si>
  <si>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</si>
  <si>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</si>
  <si>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</si>
  <si>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</si>
  <si>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</si>
  <si>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</si>
  <si>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</si>
  <si>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</si>
  <si>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</si>
  <si>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</si>
  <si>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</si>
  <si>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</si>
  <si>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</si>
  <si>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</si>
  <si>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</si>
  <si>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</si>
  <si>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</si>
  <si>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</si>
  <si>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</si>
  <si>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</si>
  <si>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</si>
  <si>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</si>
  <si>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</si>
  <si>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</si>
  <si>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</si>
  <si>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</si>
  <si>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</si>
  <si>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</si>
  <si>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</si>
  <si>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</si>
  <si>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</si>
  <si>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</si>
  <si>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</si>
  <si>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</si>
  <si>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</si>
  <si>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</si>
  <si>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</si>
  <si>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</si>
  <si>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</si>
  <si>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</si>
  <si>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</si>
  <si>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</si>
  <si>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</si>
  <si>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</si>
  <si>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</si>
  <si>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</si>
  <si>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</si>
  <si>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</si>
  <si>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</si>
  <si>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</si>
  <si>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</si>
  <si>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</si>
  <si>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</si>
  <si>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</si>
  <si>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</si>
  <si>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</si>
  <si>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</si>
  <si>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</si>
  <si>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</si>
  <si>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</si>
  <si>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</si>
  <si>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</si>
  <si>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</si>
  <si>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</si>
  <si>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</si>
  <si>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</si>
  <si>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</si>
  <si>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</si>
  <si>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</si>
  <si>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</si>
  <si>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</si>
  <si>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</si>
  <si>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</si>
  <si>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</si>
  <si>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</si>
  <si>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</si>
  <si>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</si>
  <si>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</si>
  <si>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</si>
  <si>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</si>
  <si>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</si>
  <si>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</si>
  <si>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</si>
  <si>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</si>
  <si>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</si>
  <si>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</si>
  <si>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</si>
  <si>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</si>
  <si>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</si>
  <si>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</si>
  <si>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</si>
  <si>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</si>
  <si>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</si>
  <si>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</si>
  <si>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</si>
  <si>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</si>
  <si>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</si>
  <si>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</si>
  <si>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</si>
  <si>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</si>
  <si>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</si>
  <si>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</si>
  <si>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</si>
  <si>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</si>
  <si>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</si>
  <si>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</si>
  <si>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</si>
  <si>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</si>
  <si>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</si>
  <si>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</si>
  <si>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</si>
  <si>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</si>
  <si>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</si>
  <si>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</si>
  <si>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</si>
  <si>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</si>
  <si>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</si>
  <si>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</si>
  <si>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</si>
  <si>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</si>
  <si>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</si>
  <si>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</si>
  <si>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</si>
  <si>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</si>
  <si>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</si>
  <si>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</si>
  <si>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</si>
  <si>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</si>
  <si>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</si>
  <si>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</si>
  <si>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</si>
  <si>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</si>
  <si>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</si>
  <si>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</si>
  <si>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</si>
  <si>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</si>
  <si>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</si>
  <si>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</si>
  <si>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</si>
  <si>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</si>
  <si>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</si>
  <si>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</si>
  <si>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</si>
  <si>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</si>
  <si>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</si>
  <si>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</si>
  <si>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</si>
  <si>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</si>
  <si>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</si>
  <si>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</si>
  <si>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</si>
  <si>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</si>
  <si>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</si>
  <si>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</si>
  <si>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</si>
  <si>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</si>
  <si>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</si>
  <si>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</si>
  <si>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</si>
  <si>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</si>
  <si>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</si>
  <si>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</si>
  <si>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</si>
  <si>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</si>
  <si>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</si>
  <si>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</si>
  <si>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</si>
  <si>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</si>
  <si>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</si>
  <si>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</si>
  <si>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</si>
  <si>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</si>
  <si>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</si>
  <si>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</si>
  <si>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</si>
  <si>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</si>
  <si>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</si>
  <si>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</si>
  <si>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</si>
  <si>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</si>
  <si>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</si>
  <si>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</si>
  <si>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</si>
  <si>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</si>
  <si>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</si>
  <si>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</si>
  <si>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</si>
  <si>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</si>
  <si>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</si>
  <si>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</si>
  <si>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</si>
  <si>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</si>
  <si>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</si>
  <si>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</si>
  <si>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</si>
  <si>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</si>
  <si>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</si>
  <si>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</si>
  <si>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</si>
  <si>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</si>
  <si>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</si>
  <si>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</si>
  <si>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</si>
  <si>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</si>
  <si>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</si>
  <si>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</si>
  <si>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</si>
  <si>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</si>
  <si>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</si>
  <si>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</si>
  <si>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</si>
  <si>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</si>
  <si>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</si>
  <si>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</si>
  <si>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</si>
  <si>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</si>
  <si>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</si>
  <si>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</si>
  <si>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</si>
  <si>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</si>
  <si>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</si>
  <si>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</si>
  <si>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</si>
  <si>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</si>
  <si>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</si>
  <si>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</si>
  <si>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</si>
  <si>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</si>
  <si>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</si>
  <si>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</si>
  <si>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</si>
  <si>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</si>
  <si>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</si>
  <si>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</si>
  <si>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</si>
  <si>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</si>
  <si>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</si>
  <si>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</si>
  <si>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</si>
  <si>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</si>
  <si>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</si>
  <si>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</si>
  <si>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</si>
  <si>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</si>
  <si>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</si>
  <si>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</si>
  <si>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</si>
  <si>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</si>
  <si>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</si>
  <si>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</si>
  <si>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</si>
  <si>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</si>
  <si>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</si>
  <si>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</si>
  <si>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</si>
  <si>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</si>
  <si>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</si>
  <si>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</si>
  <si>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</si>
  <si>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</si>
  <si>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</si>
  <si>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</si>
  <si>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</si>
  <si>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</si>
  <si>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</si>
  <si>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</si>
  <si>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</si>
  <si>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</si>
  <si>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</si>
  <si>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</si>
  <si>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</si>
  <si>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</si>
  <si>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</si>
  <si>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</si>
  <si>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</si>
  <si>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</si>
  <si>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</si>
  <si>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</si>
  <si>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</si>
  <si>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</si>
  <si>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</si>
  <si>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</si>
  <si>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</si>
  <si>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</si>
  <si>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</si>
  <si>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</si>
  <si>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</si>
  <si>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</si>
  <si>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</si>
  <si>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</si>
  <si>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</si>
  <si>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</si>
  <si>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</si>
  <si>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</si>
  <si>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</si>
  <si>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</si>
  <si>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</si>
  <si>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</si>
  <si>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</si>
  <si>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</si>
  <si>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</si>
  <si>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</si>
  <si>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</si>
  <si>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</si>
  <si>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</si>
  <si>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</si>
  <si>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</si>
  <si>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</si>
  <si>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</si>
  <si>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</si>
  <si>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</si>
  <si>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</si>
  <si>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</si>
  <si>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</si>
  <si>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</si>
  <si>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</si>
  <si>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</si>
  <si>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</si>
  <si>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</si>
  <si>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</si>
  <si>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</si>
  <si>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</si>
  <si>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</si>
  <si>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</si>
  <si>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</si>
  <si>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</si>
  <si>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</si>
  <si>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</si>
  <si>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</si>
  <si>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</si>
  <si>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</si>
  <si>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</si>
  <si>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</si>
  <si>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</si>
  <si>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</si>
  <si>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</si>
  <si>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</si>
  <si>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</si>
  <si>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</si>
  <si>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</si>
  <si>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</si>
  <si>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</si>
  <si>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</si>
  <si>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</si>
  <si>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</si>
  <si>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</si>
  <si>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</si>
  <si>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</si>
  <si>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</si>
  <si>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</si>
  <si>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</si>
  <si>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</si>
  <si>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</si>
  <si>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</si>
  <si>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</si>
  <si>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</si>
  <si>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</si>
  <si>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</si>
  <si>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</si>
  <si>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</si>
  <si>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</si>
  <si>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</si>
  <si>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</si>
  <si>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</si>
  <si>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</si>
  <si>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</si>
  <si>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</si>
  <si>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</si>
  <si>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</si>
  <si>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</si>
  <si>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</si>
  <si>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</si>
  <si>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</si>
  <si>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</si>
  <si>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</si>
  <si>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</si>
  <si>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</si>
  <si>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</si>
  <si>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</si>
  <si>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</si>
  <si>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</si>
  <si>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</si>
  <si>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</si>
  <si>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</si>
  <si>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</si>
  <si>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</si>
  <si>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</si>
  <si>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</si>
  <si>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</si>
  <si>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</si>
  <si>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</si>
  <si>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</si>
  <si>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</si>
  <si>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</si>
  <si>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</si>
  <si>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</si>
  <si>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</si>
  <si>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</si>
  <si>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</si>
  <si>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</si>
  <si>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</si>
  <si>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</si>
  <si>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</si>
  <si>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</si>
  <si>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</si>
  <si>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</si>
  <si>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</si>
  <si>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</si>
  <si>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</si>
  <si>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</si>
  <si>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</si>
  <si>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</si>
  <si>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</si>
  <si>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</si>
  <si>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</si>
  <si>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</si>
  <si>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</si>
  <si>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</si>
  <si>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</si>
  <si>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</si>
  <si>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</si>
  <si>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</si>
  <si>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</si>
  <si>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</si>
  <si>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</si>
  <si>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</si>
  <si>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</si>
  <si>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</si>
  <si>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</si>
  <si>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</si>
  <si>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</si>
  <si>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</si>
  <si>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</si>
  <si>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</si>
  <si>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</si>
  <si>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</si>
  <si>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</si>
  <si>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</si>
  <si>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</si>
  <si>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</si>
  <si>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</si>
  <si>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</si>
  <si>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</si>
  <si>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</si>
  <si>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</si>
  <si>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</si>
  <si>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</si>
  <si>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</si>
  <si>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</si>
  <si>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</si>
  <si>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</si>
  <si>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</si>
  <si>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</si>
  <si>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</si>
  <si>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</si>
  <si>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</si>
  <si>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</si>
  <si>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</si>
  <si>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</si>
  <si>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</si>
  <si>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</si>
  <si>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</si>
  <si>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</si>
  <si>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</si>
  <si>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</si>
  <si>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</si>
  <si>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</si>
  <si>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</si>
  <si>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</si>
  <si>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</si>
  <si>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</si>
  <si>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</si>
  <si>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</si>
  <si>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</si>
  <si>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</si>
  <si>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</si>
  <si>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</si>
  <si>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</si>
  <si>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</si>
  <si>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</si>
  <si>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</si>
  <si>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</si>
  <si>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</si>
  <si>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</si>
  <si>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</si>
  <si>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</si>
  <si>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</si>
  <si>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</si>
  <si>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</si>
  <si>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</si>
  <si>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</si>
  <si>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</si>
  <si>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</si>
  <si>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</si>
  <si>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</si>
  <si>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</si>
  <si>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</si>
  <si>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</si>
  <si>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</si>
  <si>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</si>
  <si>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</si>
  <si>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</si>
  <si>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</si>
  <si>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</si>
  <si>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</si>
  <si>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</si>
  <si>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</si>
  <si>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</si>
  <si>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</si>
  <si>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</si>
  <si>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</si>
  <si>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</si>
  <si>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</si>
  <si>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</si>
  <si>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</si>
  <si>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</si>
  <si>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</si>
  <si>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</si>
  <si>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</si>
  <si>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</si>
  <si>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</si>
  <si>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</si>
  <si>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</si>
  <si>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</si>
  <si>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</si>
  <si>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</si>
  <si>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</si>
  <si>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</si>
  <si>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</si>
  <si>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</si>
  <si>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</si>
  <si>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</si>
  <si>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</si>
  <si>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</si>
  <si>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</si>
  <si>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</si>
  <si>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</si>
  <si>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</si>
  <si>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</si>
  <si>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</si>
  <si>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</si>
  <si>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</si>
  <si>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</si>
  <si>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</si>
  <si>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</si>
  <si>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</si>
  <si>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</si>
  <si>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</si>
  <si>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</si>
  <si>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</si>
  <si>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</si>
  <si>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</si>
  <si>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</si>
  <si>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</si>
  <si>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</si>
  <si>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</si>
  <si>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</si>
  <si>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</si>
  <si>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</si>
  <si>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</si>
  <si>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</si>
  <si>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</si>
  <si>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</si>
  <si>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</si>
  <si>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</si>
  <si>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</si>
  <si>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</si>
  <si>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</si>
  <si>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</si>
  <si>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</si>
  <si>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</si>
  <si>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</si>
  <si>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</si>
  <si>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</si>
  <si>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</si>
  <si>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</si>
  <si>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</si>
  <si>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</si>
  <si>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</si>
  <si>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</si>
  <si>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</si>
  <si>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</si>
  <si>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</si>
  <si>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</si>
  <si>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</si>
  <si>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</si>
  <si>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</si>
  <si>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</si>
  <si>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</si>
  <si>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</si>
  <si>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</si>
  <si>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</si>
  <si>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</si>
  <si>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</si>
  <si>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</si>
  <si>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</si>
  <si>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</si>
  <si>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</si>
  <si>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</si>
  <si>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</si>
  <si>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</si>
  <si>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</si>
  <si>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</si>
  <si>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</si>
  <si>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</si>
  <si>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</si>
  <si>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</si>
  <si>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</si>
  <si>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</si>
  <si>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</si>
  <si>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</si>
  <si>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</si>
  <si>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</si>
  <si>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</si>
  <si>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</si>
  <si>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</si>
  <si>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</si>
  <si>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</si>
  <si>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</si>
  <si>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</si>
  <si>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</si>
  <si>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</si>
  <si>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</si>
  <si>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</si>
  <si>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</si>
  <si>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</si>
  <si>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</si>
  <si>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</si>
  <si>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</si>
  <si>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</si>
  <si>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</si>
  <si>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</si>
  <si>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</si>
  <si>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</si>
  <si>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</si>
  <si>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</si>
  <si>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</si>
  <si>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</si>
  <si>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</si>
  <si>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</si>
  <si>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</si>
  <si>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</si>
  <si>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</si>
  <si>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</si>
  <si>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</si>
  <si>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</si>
  <si>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</si>
  <si>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</si>
  <si>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</si>
  <si>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</si>
  <si>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</si>
  <si>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</si>
  <si>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</si>
  <si>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</si>
  <si>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</si>
  <si>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</si>
  <si>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</si>
  <si>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</si>
  <si>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</si>
  <si>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</si>
  <si>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</si>
  <si>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</si>
  <si>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</si>
  <si>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</si>
  <si>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</si>
  <si>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</si>
  <si>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</si>
  <si>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</si>
  <si>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</si>
  <si>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</si>
  <si>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</si>
  <si>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</si>
  <si>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</si>
  <si>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</si>
  <si>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</si>
  <si>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</si>
  <si>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</si>
  <si>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</si>
  <si>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</si>
  <si>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</si>
  <si>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</si>
  <si>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</si>
  <si>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</si>
  <si>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</si>
  <si>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</si>
  <si>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</si>
  <si>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</si>
  <si>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</si>
  <si>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</si>
  <si>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</si>
  <si>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</si>
  <si>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</si>
  <si>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</si>
  <si>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</si>
  <si>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</si>
  <si>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</si>
  <si>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</si>
  <si>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</si>
  <si>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</si>
  <si>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</si>
  <si>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</si>
  <si>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</si>
  <si>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</si>
  <si>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</si>
  <si>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</si>
  <si>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</si>
  <si>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</si>
  <si>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</si>
  <si>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</si>
  <si>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</si>
  <si>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</si>
  <si>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</si>
  <si>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</si>
  <si>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</si>
  <si>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</si>
  <si>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</si>
  <si>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</si>
  <si>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</si>
  <si>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</si>
  <si>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</si>
  <si>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</si>
  <si>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</si>
  <si>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</si>
  <si>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</si>
  <si>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</si>
  <si>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</si>
  <si>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</si>
  <si>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</si>
  <si>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</si>
  <si>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</si>
  <si>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</si>
  <si>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</si>
  <si>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</si>
  <si>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</si>
  <si>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</si>
  <si>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</si>
  <si>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</si>
  <si>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</si>
  <si>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</si>
  <si>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</si>
  <si>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</si>
  <si>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</si>
  <si>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</si>
  <si>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</si>
  <si>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</si>
  <si>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</si>
  <si>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</si>
  <si>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</si>
  <si>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</si>
  <si>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</si>
  <si>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</si>
  <si>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</si>
  <si>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</si>
  <si>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</si>
  <si>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</si>
  <si>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</si>
  <si>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</si>
  <si>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</si>
  <si>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</si>
  <si>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</si>
  <si>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</si>
  <si>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</si>
  <si>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</si>
  <si>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</si>
  <si>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</si>
  <si>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</si>
  <si>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</si>
  <si>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</si>
  <si>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</si>
  <si>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</si>
  <si>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</si>
  <si>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</si>
  <si>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</si>
  <si>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</si>
  <si>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</si>
  <si>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</si>
  <si>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</si>
  <si>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</si>
  <si>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</si>
  <si>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</si>
  <si>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</si>
  <si>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</si>
  <si>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</si>
  <si>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</si>
  <si>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</si>
  <si>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</si>
  <si>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</si>
  <si>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</si>
  <si>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</si>
  <si>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</si>
  <si>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</si>
  <si>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</si>
  <si>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</si>
  <si>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</si>
  <si>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</si>
  <si>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</si>
  <si>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</si>
  <si>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</si>
  <si>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</si>
  <si>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</si>
  <si>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</si>
  <si>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</si>
  <si>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</si>
  <si>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</si>
  <si>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</si>
  <si>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</si>
  <si>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</si>
  <si>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</si>
  <si>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</si>
  <si>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</si>
  <si>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</si>
  <si>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</si>
  <si>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</si>
  <si>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</si>
  <si>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</si>
  <si>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</si>
  <si>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</si>
  <si>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</si>
  <si>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</si>
  <si>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</si>
  <si>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</si>
  <si>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</si>
  <si>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</si>
  <si>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</si>
  <si>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</si>
  <si>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</si>
  <si>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</si>
  <si>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</si>
  <si>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</si>
  <si>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</si>
  <si>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</si>
  <si>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</si>
  <si>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</si>
  <si>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</si>
  <si>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</si>
  <si>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</si>
  <si>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</si>
  <si>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</si>
  <si>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</si>
  <si>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</si>
  <si>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</si>
  <si>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</si>
  <si>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</si>
  <si>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</si>
  <si>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</si>
  <si>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</si>
  <si>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</si>
  <si>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</si>
  <si>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</si>
  <si>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</si>
  <si>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</si>
  <si>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</si>
  <si>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</si>
  <si>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</si>
  <si>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</si>
  <si>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</si>
  <si>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</si>
  <si>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</si>
  <si>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</si>
  <si>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</si>
  <si>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</si>
  <si>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</si>
  <si>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</si>
  <si>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</si>
  <si>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</si>
  <si>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</si>
  <si>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</si>
  <si>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</si>
  <si>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</si>
  <si>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</si>
  <si>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</si>
  <si>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</si>
  <si>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</si>
  <si>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</si>
  <si>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</si>
  <si>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</si>
  <si>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</si>
  <si>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</si>
  <si>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</si>
  <si>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</si>
  <si>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</si>
  <si>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</si>
  <si>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</si>
  <si>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</si>
  <si>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</si>
  <si>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</si>
  <si>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</si>
  <si>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</si>
  <si>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</si>
  <si>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</si>
  <si>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</si>
  <si>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</si>
  <si>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</si>
  <si>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</si>
  <si>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</si>
  <si>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</si>
  <si>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</si>
  <si>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</si>
  <si>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</si>
  <si>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</si>
  <si>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</si>
  <si>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</si>
  <si>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</si>
  <si>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</si>
  <si>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</si>
  <si>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</si>
  <si>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</si>
  <si>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</si>
  <si>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</si>
  <si>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</si>
  <si>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</si>
  <si>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</si>
  <si>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</si>
  <si>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</si>
  <si>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</si>
  <si>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</si>
  <si>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</si>
  <si>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</si>
  <si>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</si>
  <si>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</si>
  <si>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</si>
  <si>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</si>
  <si>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</si>
  <si>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</si>
  <si>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</si>
  <si>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</si>
  <si>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</si>
  <si>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</si>
  <si>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</si>
  <si>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</si>
  <si>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</si>
  <si>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</si>
  <si>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</si>
  <si>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</si>
  <si>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</si>
  <si>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</si>
  <si>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</si>
  <si>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</si>
  <si>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</si>
  <si>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</si>
  <si>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</si>
  <si>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</si>
  <si>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</si>
  <si>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</si>
  <si>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</si>
  <si>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</si>
  <si>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</si>
  <si>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</si>
  <si>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</si>
  <si>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</si>
  <si>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</si>
  <si>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</si>
  <si>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</si>
  <si>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</si>
  <si>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</si>
  <si>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</si>
  <si>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</si>
  <si>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</si>
  <si>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</si>
  <si>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</si>
  <si>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</si>
  <si>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</si>
  <si>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</si>
  <si>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</si>
  <si>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</si>
  <si>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</si>
  <si>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</si>
  <si>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</si>
  <si>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</si>
  <si>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</si>
  <si>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</si>
  <si>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</si>
  <si>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</si>
  <si>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</si>
  <si>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</si>
  <si>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</si>
  <si>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</si>
  <si>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</si>
  <si>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</si>
  <si>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</si>
  <si>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</si>
  <si>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</si>
  <si>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</si>
  <si>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</si>
  <si>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</si>
  <si>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</si>
  <si>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</si>
  <si>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</si>
  <si>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</si>
  <si>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</si>
  <si>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</si>
  <si>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</si>
  <si>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</si>
  <si>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</si>
  <si>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</si>
  <si>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</si>
  <si>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</si>
  <si>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</si>
  <si>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</si>
  <si>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</si>
  <si>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</si>
  <si>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</si>
  <si>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</si>
  <si>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</si>
  <si>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</si>
  <si>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</si>
  <si>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</si>
  <si>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</si>
  <si>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</si>
  <si>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</si>
  <si>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</si>
  <si>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</si>
  <si>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</si>
  <si>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</si>
  <si>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</si>
  <si>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</si>
  <si>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</si>
  <si>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</si>
  <si>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</si>
  <si>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</si>
  <si>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</si>
  <si>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</si>
  <si>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</si>
  <si>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</si>
  <si>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</si>
  <si>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</si>
  <si>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</si>
  <si>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</si>
  <si>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</si>
  <si>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</si>
  <si>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</si>
  <si>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</si>
  <si>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</si>
  <si>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</si>
  <si>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</si>
  <si>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</si>
  <si>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</si>
  <si>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</si>
  <si>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</si>
  <si>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</si>
  <si>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</si>
  <si>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</si>
  <si>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</si>
  <si>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</si>
  <si>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</si>
  <si>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</si>
  <si>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</si>
  <si>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</si>
  <si>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</si>
  <si>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</si>
  <si>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</si>
  <si>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</si>
  <si>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</si>
  <si>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</si>
  <si>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</si>
  <si>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</si>
  <si>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</si>
  <si>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</si>
  <si>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</si>
  <si>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</si>
  <si>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</si>
  <si>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</si>
  <si>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</si>
  <si>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</si>
  <si>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</si>
  <si>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</si>
  <si>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</si>
  <si>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</si>
  <si>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</si>
  <si>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</si>
  <si>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</si>
  <si>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</si>
  <si>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</si>
  <si>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</si>
  <si>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</si>
  <si>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</si>
  <si>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</si>
  <si>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</si>
  <si>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</si>
  <si>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</si>
  <si>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</si>
  <si>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</si>
  <si>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</si>
  <si>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</si>
  <si>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</si>
  <si>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</si>
  <si>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</si>
  <si>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</si>
  <si>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</si>
  <si>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</si>
  <si>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</si>
  <si>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</si>
  <si>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</si>
  <si>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</si>
  <si>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</si>
  <si>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</si>
  <si>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</si>
  <si>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</si>
  <si>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</si>
  <si>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</si>
  <si>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</si>
  <si>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</si>
  <si>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</si>
  <si>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</si>
  <si>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</si>
  <si>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</si>
  <si>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</si>
  <si>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</si>
  <si>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</si>
  <si>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</si>
  <si>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</si>
  <si>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</si>
  <si>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</si>
  <si>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</si>
  <si>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</si>
  <si>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</si>
  <si>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</si>
  <si>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</si>
  <si>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</si>
  <si>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</si>
  <si>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</si>
  <si>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</si>
  <si>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</si>
  <si>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</si>
  <si>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</si>
  <si>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</si>
  <si>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</si>
  <si>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</si>
  <si>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</si>
  <si>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</si>
  <si>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</si>
  <si>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</si>
  <si>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</si>
  <si>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</si>
  <si>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</si>
  <si>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</si>
  <si>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</si>
  <si>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</si>
  <si>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</si>
  <si>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</si>
  <si>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</si>
  <si>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</si>
  <si>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</si>
  <si>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</si>
  <si>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</si>
  <si>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</si>
  <si>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</si>
  <si>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</si>
  <si>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</si>
  <si>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</si>
  <si>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</si>
  <si>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</si>
  <si>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</si>
  <si>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</si>
  <si>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</si>
  <si>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</si>
  <si>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</si>
  <si>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</si>
  <si>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</si>
  <si>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</si>
  <si>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</si>
  <si>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</si>
  <si>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</si>
  <si>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</si>
  <si>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</si>
  <si>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</si>
  <si>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</si>
  <si>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</si>
  <si>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</si>
  <si>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</si>
  <si>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</si>
  <si>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</si>
  <si>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</si>
  <si>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</si>
  <si>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</si>
  <si>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</si>
  <si>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</si>
  <si>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</si>
  <si>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</si>
  <si>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</si>
  <si>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</si>
  <si>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</si>
  <si>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</si>
  <si>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</si>
  <si>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</si>
  <si>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</si>
  <si>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</si>
  <si>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</si>
  <si>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</si>
  <si>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</si>
  <si>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</si>
  <si>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</si>
  <si>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</si>
  <si>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</si>
  <si>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</si>
  <si>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</si>
  <si>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</si>
  <si>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</si>
  <si>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</si>
  <si>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</si>
  <si>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</si>
  <si>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</si>
  <si>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</si>
  <si>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</si>
  <si>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</si>
  <si>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</si>
  <si>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</si>
  <si>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</si>
  <si>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</si>
  <si>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</si>
  <si>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</si>
  <si>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</si>
  <si>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</si>
  <si>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</si>
  <si>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</si>
  <si>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</si>
  <si>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</si>
  <si>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</si>
  <si>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</si>
  <si>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</si>
  <si>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</si>
  <si>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</si>
  <si>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</si>
  <si>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</si>
  <si>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</si>
  <si>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</si>
  <si>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</si>
  <si>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</si>
  <si>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</si>
  <si>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</si>
  <si>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</si>
  <si>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</si>
  <si>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</si>
  <si>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</si>
  <si>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</si>
  <si>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</si>
  <si>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</si>
  <si>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</si>
  <si>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</si>
  <si>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</si>
  <si>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</si>
  <si>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</si>
  <si>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</si>
  <si>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</si>
  <si>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</si>
  <si>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</si>
  <si>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</si>
  <si>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</si>
  <si>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</si>
  <si>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</si>
  <si>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</si>
  <si>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</si>
  <si>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</si>
  <si>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</si>
  <si>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</si>
  <si>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</si>
  <si>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</si>
  <si>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</si>
  <si>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</si>
  <si>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</si>
  <si>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</si>
  <si>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</si>
  <si>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</si>
  <si>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</si>
  <si>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</si>
  <si>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</si>
  <si>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</si>
  <si>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</si>
  <si>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</si>
  <si>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</si>
  <si>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</si>
  <si>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</si>
  <si>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</si>
  <si>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</si>
  <si>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</si>
  <si>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</si>
  <si>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</si>
  <si>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</si>
  <si>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</si>
  <si>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</si>
  <si>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</si>
  <si>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</si>
  <si>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</si>
  <si>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</si>
  <si>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</si>
  <si>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</si>
  <si>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</si>
  <si>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</si>
  <si>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</si>
  <si>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</si>
  <si>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</si>
  <si>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</si>
  <si>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</si>
  <si>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</si>
  <si>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</si>
  <si>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</si>
  <si>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</si>
  <si>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</si>
  <si>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</si>
  <si>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</si>
  <si>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</si>
  <si>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</si>
  <si>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</si>
  <si>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</si>
  <si>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</si>
  <si>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</si>
  <si>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</si>
  <si>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</si>
  <si>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</si>
  <si>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</si>
  <si>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</si>
  <si>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</si>
  <si>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</si>
  <si>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</si>
  <si>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</si>
  <si>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</si>
  <si>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</si>
  <si>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</si>
  <si>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</si>
  <si>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</si>
  <si>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</si>
  <si>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</si>
  <si>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</si>
  <si>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</si>
  <si>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</si>
  <si>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</si>
  <si>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</si>
  <si>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</si>
  <si>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</si>
  <si>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</si>
  <si>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</si>
  <si>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</si>
  <si>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</si>
  <si>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</si>
  <si>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</si>
  <si>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</si>
  <si>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</si>
  <si>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</si>
  <si>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</si>
  <si>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</si>
  <si>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</si>
  <si>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</si>
  <si>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</si>
  <si>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</si>
  <si>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</si>
  <si>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</si>
  <si>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</si>
  <si>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</si>
  <si>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</si>
  <si>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</si>
  <si>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</si>
  <si>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</si>
  <si>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</si>
  <si>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</si>
  <si>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</si>
  <si>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</si>
  <si>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</si>
  <si>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</si>
  <si>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</si>
  <si>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</si>
  <si>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</si>
  <si>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</si>
  <si>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</si>
  <si>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</si>
  <si>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</si>
  <si>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</si>
  <si>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</si>
  <si>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</si>
  <si>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</si>
  <si>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</si>
  <si>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</si>
  <si>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</si>
  <si>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</si>
  <si>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</si>
  <si>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</si>
  <si>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</si>
  <si>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</si>
  <si>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</si>
  <si>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</si>
  <si>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</si>
  <si>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</si>
  <si>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</si>
  <si>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</si>
  <si>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</si>
  <si>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</si>
  <si>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</si>
  <si>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</si>
  <si>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</si>
  <si>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</si>
  <si>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</si>
  <si>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</si>
  <si>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</si>
  <si>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</si>
  <si>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</si>
  <si>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</si>
  <si>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</si>
  <si>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</si>
  <si>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</si>
  <si>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</si>
  <si>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</si>
  <si>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</si>
  <si>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</si>
  <si>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</si>
  <si>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</si>
  <si>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</si>
  <si>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</si>
  <si>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</si>
  <si>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</si>
  <si>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</si>
  <si>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</si>
  <si>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</si>
  <si>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</si>
  <si>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</si>
  <si>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</si>
  <si>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</si>
  <si>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</si>
  <si>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</si>
  <si>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</si>
  <si>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</si>
  <si>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</si>
  <si>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</si>
  <si>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</si>
  <si>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</si>
  <si>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</si>
  <si>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</si>
  <si>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</si>
  <si>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</si>
  <si>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</si>
  <si>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</si>
  <si>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</si>
  <si>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</si>
  <si>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</si>
  <si>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</si>
  <si>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</si>
  <si>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</si>
  <si>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</si>
  <si>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</si>
  <si>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</si>
  <si>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</si>
  <si>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</si>
  <si>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</si>
  <si>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</si>
  <si>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</si>
  <si>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</si>
  <si>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</si>
  <si>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</si>
  <si>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</si>
  <si>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</si>
  <si>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</si>
  <si>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</si>
  <si>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</si>
  <si>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</si>
  <si>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</si>
  <si>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</si>
  <si>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</si>
  <si>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</si>
  <si>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</si>
  <si>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</si>
  <si>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</si>
  <si>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</si>
  <si>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</si>
  <si>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</si>
  <si>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</si>
  <si>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</si>
  <si>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</si>
  <si>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</si>
  <si>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</si>
  <si>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</si>
  <si>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</si>
  <si>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</si>
  <si>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</si>
  <si>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</si>
  <si>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</si>
  <si>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</si>
  <si>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</si>
  <si>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</si>
  <si>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</si>
  <si>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</si>
  <si>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</si>
  <si>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</si>
  <si>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</si>
  <si>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</si>
  <si>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</si>
  <si>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</si>
  <si>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</si>
  <si>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</si>
  <si>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</si>
  <si>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</si>
  <si>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</si>
  <si>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</si>
  <si>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</si>
  <si>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</si>
  <si>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</si>
  <si>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</si>
  <si>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</si>
  <si>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</si>
  <si>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</si>
  <si>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</si>
  <si>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</si>
  <si>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</si>
  <si>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</si>
  <si>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</si>
  <si>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</si>
  <si>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</si>
  <si>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</si>
  <si>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</si>
  <si>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</si>
  <si>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</si>
  <si>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</si>
  <si>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</si>
  <si>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</si>
  <si>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</si>
  <si>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</si>
  <si>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</si>
  <si>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</si>
  <si>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</si>
  <si>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</si>
  <si>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</si>
  <si>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</si>
  <si>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</si>
  <si>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</si>
  <si>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</si>
  <si>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</si>
  <si>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</si>
  <si>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</si>
  <si>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</si>
  <si>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</si>
  <si>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</si>
  <si>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</si>
  <si>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</si>
  <si>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</si>
  <si>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</si>
  <si>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</si>
  <si>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</si>
  <si>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</si>
  <si>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</si>
  <si>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</si>
  <si>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</si>
  <si>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</si>
  <si>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</si>
  <si>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</si>
  <si>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</si>
  <si>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</si>
  <si>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</si>
  <si>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</si>
  <si>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</si>
  <si>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</si>
  <si>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</si>
  <si>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</si>
  <si>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</si>
  <si>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</si>
  <si>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</si>
  <si>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</si>
  <si>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</si>
  <si>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</si>
  <si>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</si>
  <si>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</si>
  <si>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</si>
  <si>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</si>
  <si>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</si>
  <si>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</si>
  <si>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</si>
  <si>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</si>
  <si>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</si>
  <si>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</si>
  <si>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</si>
  <si>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</si>
  <si>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</si>
  <si>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</si>
  <si>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</si>
  <si>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</si>
  <si>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</si>
  <si>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</si>
  <si>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</si>
  <si>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</si>
  <si>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</si>
  <si>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</si>
  <si>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</si>
  <si>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</si>
  <si>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</si>
  <si>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</si>
  <si>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</si>
  <si>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</si>
  <si>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</si>
  <si>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</si>
  <si>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</si>
  <si>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</si>
  <si>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</si>
  <si>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</si>
  <si>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</si>
  <si>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</si>
  <si>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</si>
  <si>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</si>
  <si>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</si>
  <si>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</si>
  <si>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</si>
  <si>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</si>
  <si>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</si>
  <si>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</si>
  <si>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</si>
  <si>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</si>
  <si>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</si>
  <si>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</si>
  <si>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</si>
  <si>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</si>
  <si>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</si>
  <si>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</si>
  <si>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</si>
  <si>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</si>
  <si>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</si>
  <si>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</si>
  <si>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</si>
  <si>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</si>
  <si>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</si>
  <si>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</si>
  <si>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</si>
  <si>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</si>
  <si>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</si>
  <si>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</si>
  <si>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</si>
  <si>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</si>
  <si>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</si>
  <si>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</si>
  <si>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</si>
  <si>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</si>
  <si>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</si>
  <si>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</si>
  <si>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</si>
  <si>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</si>
  <si>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</si>
  <si>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</si>
  <si>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</si>
  <si>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</si>
  <si>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</si>
  <si>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</si>
  <si>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</si>
  <si>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</si>
  <si>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</si>
  <si>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</si>
  <si>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</si>
  <si>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</si>
  <si>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</si>
  <si>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</si>
  <si>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</si>
  <si>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</si>
  <si>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</si>
  <si>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</si>
  <si>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</si>
  <si>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</si>
  <si>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</si>
  <si>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</si>
  <si>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</si>
  <si>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</si>
  <si>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</si>
  <si>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</si>
  <si>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</si>
  <si>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</si>
  <si>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</si>
  <si>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</si>
  <si>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</si>
  <si>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</si>
  <si>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</si>
  <si>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</si>
  <si>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</si>
  <si>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</si>
  <si>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</si>
  <si>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</si>
  <si>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</si>
  <si>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</si>
  <si>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</si>
  <si>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</si>
  <si>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</si>
  <si>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</si>
  <si>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</si>
  <si>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</si>
  <si>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</si>
  <si>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</si>
  <si>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</si>
  <si>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</si>
  <si>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</si>
  <si>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</si>
  <si>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</si>
  <si>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</si>
  <si>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</si>
  <si>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</si>
  <si>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</si>
  <si>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</si>
  <si>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</si>
  <si>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</si>
  <si>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</si>
  <si>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</si>
  <si>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</si>
  <si>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</si>
  <si>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</si>
  <si>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</si>
  <si>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</si>
  <si>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</si>
  <si>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</si>
  <si>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</si>
  <si>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</si>
  <si>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</si>
  <si>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</si>
  <si>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</si>
  <si>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</si>
  <si>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</si>
  <si>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</si>
  <si>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</si>
  <si>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</si>
  <si>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</si>
  <si>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</si>
  <si>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</si>
  <si>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</si>
  <si>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</si>
  <si>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</si>
  <si>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</si>
  <si>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</si>
  <si>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</si>
  <si>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</si>
  <si>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</si>
  <si>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</si>
  <si>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</si>
  <si>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</si>
  <si>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</si>
  <si>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</si>
  <si>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</si>
  <si>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</si>
  <si>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</si>
  <si>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</si>
  <si>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</si>
  <si>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</si>
  <si>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</si>
  <si>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</si>
  <si>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</si>
  <si>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</si>
  <si>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</si>
  <si>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</si>
  <si>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</si>
  <si>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</si>
  <si>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</si>
  <si>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</si>
  <si>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</si>
  <si>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</si>
  <si>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</si>
  <si>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</si>
  <si>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</si>
  <si>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</si>
  <si>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</si>
  <si>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</si>
  <si>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</si>
  <si>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</si>
  <si>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</si>
  <si>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</si>
  <si>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</si>
  <si>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</si>
  <si>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</si>
  <si>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</si>
  <si>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</si>
  <si>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</si>
  <si>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</si>
  <si>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</si>
  <si>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</si>
  <si>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</si>
  <si>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</si>
  <si>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</si>
  <si>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</si>
  <si>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</si>
  <si>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</si>
  <si>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</si>
  <si>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</si>
  <si>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</si>
  <si>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</si>
  <si>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</si>
  <si>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</si>
  <si>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</si>
  <si>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</si>
  <si>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</si>
  <si>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</si>
  <si>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</si>
  <si>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</si>
  <si>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</si>
  <si>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</si>
  <si>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</si>
  <si>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</si>
  <si>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</si>
  <si>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</si>
  <si>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</si>
  <si>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</si>
  <si>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</si>
  <si>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</si>
  <si>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</si>
  <si>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</si>
  <si>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</si>
  <si>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</si>
  <si>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</si>
  <si>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</si>
  <si>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</si>
  <si>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</si>
  <si>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</si>
  <si>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</si>
  <si>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</si>
  <si>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</si>
  <si>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</si>
  <si>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</si>
  <si>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</si>
  <si>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</si>
  <si>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</si>
  <si>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</si>
  <si>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</si>
  <si>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</si>
  <si>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</si>
  <si>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</si>
  <si>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</si>
  <si>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</si>
  <si>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</si>
  <si>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</si>
  <si>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</si>
  <si>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</si>
  <si>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</si>
  <si>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</si>
  <si>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</si>
  <si>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</si>
  <si>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</si>
  <si>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</si>
  <si>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</si>
  <si>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</si>
  <si>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</si>
  <si>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</si>
  <si>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</si>
  <si>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</si>
  <si>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</si>
  <si>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</si>
  <si>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</si>
  <si>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</si>
  <si>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</si>
  <si>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</si>
  <si>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</si>
  <si>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</si>
  <si>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</si>
  <si>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</si>
  <si>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</si>
  <si>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</si>
  <si>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</si>
  <si>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</si>
  <si>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</si>
  <si>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</si>
  <si>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</si>
  <si>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</si>
  <si>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</si>
  <si>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</si>
  <si>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</si>
  <si>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</si>
  <si>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</si>
  <si>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</si>
  <si>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</si>
  <si>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</si>
  <si>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</si>
  <si>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</si>
  <si>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</si>
  <si>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</si>
  <si>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</si>
  <si>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</si>
  <si>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</si>
  <si>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</si>
  <si>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</si>
  <si>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</si>
  <si>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</si>
  <si>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</si>
  <si>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</si>
  <si>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</si>
  <si>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</si>
  <si>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</si>
  <si>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</si>
  <si>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</si>
  <si>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</si>
  <si>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</si>
  <si>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</si>
  <si>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</si>
  <si>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</si>
  <si>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</si>
  <si>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</si>
  <si>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</si>
  <si>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</si>
  <si>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</si>
  <si>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</si>
  <si>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</si>
  <si>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</si>
  <si>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</si>
  <si>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</si>
  <si>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</si>
  <si>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</si>
  <si>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</si>
  <si>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</si>
  <si>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</si>
  <si>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</si>
  <si>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</si>
  <si>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</si>
  <si>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</si>
  <si>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</si>
  <si>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</si>
  <si>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</si>
  <si>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</si>
  <si>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</si>
  <si>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</si>
  <si>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</si>
  <si>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</si>
  <si>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</si>
  <si>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</si>
  <si>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</si>
  <si>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</si>
  <si>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</si>
  <si>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</si>
  <si>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</si>
  <si>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</si>
  <si>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</si>
  <si>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</si>
  <si>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</si>
  <si>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</si>
  <si>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</si>
  <si>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</si>
  <si>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</si>
  <si>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</si>
  <si>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</si>
  <si>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</si>
  <si>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</si>
  <si>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</si>
  <si>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</si>
  <si>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</si>
  <si>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</si>
  <si>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</si>
  <si>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</si>
  <si>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</si>
  <si>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</si>
  <si>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</si>
  <si>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</si>
  <si>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</si>
  <si>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</si>
  <si>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</si>
  <si>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</si>
  <si>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</si>
  <si>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</si>
  <si>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</si>
  <si>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</si>
  <si>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</si>
  <si>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</si>
  <si>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</si>
  <si>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</si>
  <si>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</si>
  <si>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</si>
  <si>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</si>
  <si>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</si>
  <si>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</si>
  <si>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</si>
  <si>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</si>
  <si>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</si>
  <si>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</si>
  <si>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</si>
  <si>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</si>
  <si>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</si>
  <si>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</si>
  <si>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</si>
  <si>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</si>
  <si>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</si>
  <si>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</si>
  <si>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</si>
  <si>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</si>
  <si>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</si>
  <si>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</si>
  <si>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</si>
  <si>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</si>
  <si>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</si>
  <si>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</si>
  <si>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</si>
  <si>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</si>
  <si>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</si>
  <si>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</si>
  <si>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</si>
  <si>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</si>
  <si>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</si>
  <si>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</si>
  <si>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</si>
  <si>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</si>
  <si>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</si>
  <si>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</si>
  <si>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</si>
  <si>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</si>
  <si>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</si>
  <si>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</si>
  <si>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</si>
  <si>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</si>
  <si>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</si>
  <si>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</si>
  <si>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</si>
  <si>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</si>
  <si>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</si>
  <si>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</si>
  <si>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</si>
  <si>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</si>
  <si>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</si>
  <si>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</si>
  <si>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</si>
  <si>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</si>
  <si>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</si>
  <si>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</si>
  <si>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</si>
  <si>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</si>
  <si>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</si>
  <si>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</si>
  <si>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</si>
  <si>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</si>
  <si>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</si>
  <si>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</si>
  <si>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</si>
  <si>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</si>
  <si>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</si>
  <si>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</si>
  <si>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</si>
  <si>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</si>
  <si>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</si>
  <si>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</si>
  <si>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</si>
  <si>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</si>
  <si>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</si>
  <si>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</si>
  <si>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</si>
  <si>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</si>
  <si>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</si>
  <si>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</si>
  <si>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</si>
  <si>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</si>
  <si>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</si>
  <si>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</si>
  <si>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</si>
  <si>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</si>
  <si>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</si>
  <si>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</si>
  <si>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</si>
  <si>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</si>
  <si>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</si>
  <si>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</si>
  <si>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</si>
  <si>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</si>
  <si>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</si>
  <si>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</si>
  <si>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</si>
  <si>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</si>
  <si>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</si>
  <si>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</si>
  <si>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</si>
  <si>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</si>
  <si>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</si>
  <si>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</si>
  <si>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</si>
  <si>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</si>
  <si>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</si>
  <si>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</si>
  <si>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</si>
  <si>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</si>
  <si>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</si>
  <si>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</si>
  <si>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</si>
  <si>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</si>
  <si>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</si>
  <si>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</si>
  <si>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</si>
  <si>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</si>
  <si>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</si>
  <si>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</si>
  <si>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</si>
  <si>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</si>
  <si>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</si>
  <si>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</si>
  <si>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</si>
  <si>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</si>
  <si>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</si>
  <si>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</si>
  <si>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</si>
  <si>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</si>
  <si>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</si>
  <si>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</si>
  <si>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</si>
  <si>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</si>
  <si>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</si>
  <si>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</si>
  <si>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</si>
  <si>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</si>
  <si>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</si>
  <si>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</si>
  <si>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</si>
  <si>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</si>
  <si>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</si>
  <si>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</si>
  <si>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</si>
  <si>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</si>
  <si>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</si>
  <si>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</si>
  <si>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</si>
  <si>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</si>
  <si>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</si>
  <si>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</si>
  <si>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</si>
  <si>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</si>
  <si>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</si>
  <si>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</si>
  <si>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</si>
  <si>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</si>
  <si>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</si>
  <si>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</si>
  <si>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</si>
  <si>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</si>
  <si>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</si>
  <si>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</si>
  <si>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</si>
  <si>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</si>
  <si>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</si>
  <si>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</si>
  <si>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</si>
  <si>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</si>
  <si>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</si>
  <si>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</si>
  <si>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</si>
  <si>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</si>
  <si>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</si>
  <si>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</si>
  <si>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</si>
  <si>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</si>
  <si>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</si>
  <si>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</si>
  <si>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</si>
  <si>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</si>
  <si>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</si>
  <si>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</si>
  <si>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</si>
  <si>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</si>
  <si>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</si>
  <si>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</si>
  <si>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</si>
  <si>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</si>
  <si>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</si>
  <si>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</si>
  <si>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</si>
  <si>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</si>
  <si>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</si>
  <si>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</si>
  <si>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</si>
  <si>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</si>
  <si>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</si>
  <si>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</si>
  <si>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</si>
  <si>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</si>
  <si>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</si>
  <si>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</si>
  <si>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</si>
  <si>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</si>
  <si>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</si>
  <si>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</si>
  <si>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</si>
  <si>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</si>
  <si>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</si>
  <si>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</si>
  <si>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</si>
  <si>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</si>
  <si>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</si>
  <si>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</si>
  <si>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</si>
  <si>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</si>
  <si>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</si>
  <si>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</si>
  <si>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</si>
  <si>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</si>
  <si>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</si>
  <si>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</si>
  <si>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</si>
  <si>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</si>
  <si>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</si>
  <si>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</si>
  <si>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</si>
  <si>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</si>
  <si>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</si>
  <si>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</si>
  <si>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</si>
  <si>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</si>
  <si>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</si>
  <si>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</si>
  <si>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</si>
  <si>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</si>
  <si>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</si>
  <si>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</si>
  <si>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</si>
  <si>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</si>
  <si>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</si>
  <si>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</si>
  <si>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</si>
  <si>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</si>
  <si>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</si>
  <si>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</si>
  <si>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</si>
  <si>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</si>
  <si>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</si>
  <si>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</si>
  <si>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</si>
  <si>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</si>
  <si>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</si>
  <si>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</si>
  <si>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</si>
  <si>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</si>
  <si>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</si>
  <si>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</si>
  <si>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</si>
  <si>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</si>
  <si>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</si>
  <si>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</si>
  <si>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</si>
  <si>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</si>
  <si>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</si>
  <si>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</si>
  <si>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</si>
  <si>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</si>
  <si>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</si>
  <si>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</si>
  <si>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</si>
  <si>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</si>
  <si>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</si>
  <si>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</si>
  <si>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</si>
  <si>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</si>
  <si>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</si>
  <si>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</si>
  <si>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</si>
  <si>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</si>
  <si>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</si>
  <si>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</si>
  <si>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</si>
  <si>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</si>
  <si>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</si>
  <si>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</si>
  <si>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</si>
  <si>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</si>
  <si>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</si>
  <si>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</si>
  <si>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</si>
  <si>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</si>
  <si>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</si>
  <si>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</si>
  <si>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</si>
  <si>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</si>
  <si>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</si>
  <si>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</si>
  <si>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</si>
  <si>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</si>
  <si>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</si>
  <si>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</si>
  <si>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</si>
  <si>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</si>
  <si>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</si>
  <si>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</si>
  <si>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</si>
  <si>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</si>
  <si>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</si>
  <si>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</si>
  <si>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</si>
  <si>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</si>
  <si>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</si>
  <si>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</si>
  <si>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</si>
  <si>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</si>
  <si>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</si>
  <si>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</si>
  <si>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</si>
  <si>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</si>
  <si>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</si>
  <si>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</si>
  <si>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</si>
  <si>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</si>
  <si>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</si>
  <si>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</si>
  <si>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</si>
  <si>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</si>
  <si>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</si>
  <si>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</si>
  <si>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</si>
  <si>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</si>
  <si>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</si>
  <si>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</si>
  <si>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</si>
  <si>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</si>
  <si>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</si>
  <si>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</si>
  <si>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</si>
  <si>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</si>
  <si>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</si>
  <si>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</si>
  <si>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</si>
  <si>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</si>
  <si>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</si>
  <si>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</si>
  <si>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</si>
  <si>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</si>
  <si>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</si>
  <si>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</si>
  <si>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</si>
  <si>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</si>
  <si>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</si>
  <si>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</si>
  <si>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</si>
  <si>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</si>
  <si>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</si>
  <si>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</si>
  <si>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</si>
  <si>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</si>
  <si>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</si>
  <si>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</si>
  <si>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</si>
  <si>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</si>
  <si>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</si>
  <si>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</si>
  <si>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</si>
  <si>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</si>
  <si>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</si>
  <si>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</si>
  <si>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</si>
  <si>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</si>
  <si>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</si>
  <si>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</si>
  <si>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</si>
  <si>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</si>
  <si>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</si>
  <si>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</si>
  <si>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</si>
  <si>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</si>
  <si>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</si>
  <si>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</si>
  <si>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</si>
  <si>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</si>
  <si>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</si>
  <si>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</si>
  <si>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</si>
  <si>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</si>
  <si>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</si>
  <si>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</si>
  <si>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</si>
  <si>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</si>
  <si>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</si>
  <si>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</si>
  <si>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</si>
  <si>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</si>
  <si>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</si>
  <si>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</si>
  <si>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</si>
  <si>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</si>
  <si>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</si>
  <si>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</si>
  <si>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</si>
  <si>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</si>
  <si>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</si>
  <si>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</si>
  <si>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</si>
  <si>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</si>
  <si>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</si>
  <si>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</si>
  <si>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</si>
  <si>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</si>
  <si>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</si>
  <si>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</si>
  <si>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</si>
  <si>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</si>
  <si>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</si>
  <si>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</si>
  <si>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</si>
  <si>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</si>
  <si>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</si>
  <si>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</si>
  <si>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</si>
  <si>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</si>
  <si>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</si>
  <si>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</si>
  <si>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</si>
  <si>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</si>
  <si>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</si>
  <si>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</si>
  <si>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</si>
  <si>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</si>
  <si>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</si>
  <si>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</si>
  <si>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</si>
  <si>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</si>
  <si>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</si>
  <si>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</si>
  <si>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</si>
  <si>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</si>
  <si>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</si>
  <si>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</si>
  <si>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</si>
  <si>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</si>
  <si>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</si>
  <si>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</si>
  <si>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</si>
  <si>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</si>
  <si>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</si>
  <si>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</si>
  <si>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</si>
  <si>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</si>
  <si>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</si>
  <si>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</si>
  <si>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</si>
  <si>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</si>
  <si>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</si>
  <si>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</si>
  <si>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</si>
  <si>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</si>
  <si>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</si>
  <si>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</si>
  <si>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</si>
  <si>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</si>
  <si>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</si>
  <si>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</si>
  <si>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</si>
  <si>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</si>
  <si>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</si>
  <si>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</si>
  <si>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</si>
  <si>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</si>
  <si>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</si>
  <si>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</si>
  <si>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</si>
  <si>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</si>
  <si>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</si>
  <si>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</si>
  <si>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</si>
  <si>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</si>
  <si>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</si>
  <si>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</si>
  <si>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</si>
  <si>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</si>
  <si>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</si>
  <si>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</si>
  <si>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</si>
  <si>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</si>
  <si>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</si>
  <si>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</si>
  <si>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</si>
  <si>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</si>
  <si>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</si>
  <si>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</si>
  <si>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</si>
  <si>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</si>
  <si>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</si>
  <si>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</si>
  <si>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</si>
  <si>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</si>
  <si>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</si>
  <si>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</si>
  <si>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</si>
  <si>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</si>
  <si>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</si>
  <si>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</si>
  <si>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</si>
  <si>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</si>
  <si>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</si>
  <si>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</si>
  <si>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</si>
  <si>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</si>
  <si>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</si>
  <si>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</si>
  <si>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</si>
  <si>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</si>
  <si>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</si>
  <si>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</si>
  <si>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</si>
  <si>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</si>
  <si>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</si>
  <si>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</si>
  <si>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</si>
  <si>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</si>
  <si>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</si>
  <si>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</si>
  <si>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</si>
  <si>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</si>
  <si>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</si>
  <si>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</si>
  <si>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</si>
  <si>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</si>
  <si>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</si>
  <si>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</si>
  <si>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</si>
  <si>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</si>
  <si>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</si>
  <si>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</si>
  <si>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</si>
  <si>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</si>
  <si>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</si>
  <si>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</si>
  <si>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</si>
  <si>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</si>
  <si>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</si>
  <si>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</si>
  <si>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</si>
  <si>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</si>
  <si>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</si>
  <si>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</si>
  <si>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</si>
  <si>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</si>
  <si>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</si>
  <si>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</si>
  <si>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</si>
  <si>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</si>
  <si>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</si>
  <si>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</si>
  <si>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</si>
  <si>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</si>
  <si>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</si>
  <si>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</si>
  <si>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</si>
  <si>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</si>
  <si>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</si>
  <si>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</si>
  <si>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</si>
  <si>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</si>
  <si>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</si>
  <si>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</si>
  <si>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</si>
  <si>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</si>
  <si>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</si>
  <si>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</si>
  <si>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</si>
  <si>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</si>
  <si>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</si>
  <si>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</si>
  <si>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</si>
  <si>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</si>
  <si>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</si>
  <si>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</si>
  <si>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</si>
  <si>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</si>
  <si>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</si>
  <si>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</si>
  <si>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</si>
  <si>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</si>
  <si>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</si>
  <si>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</si>
  <si>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</si>
  <si>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</si>
  <si>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</si>
  <si>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</si>
  <si>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</si>
  <si>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</si>
  <si>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</si>
  <si>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</si>
  <si>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</si>
  <si>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</si>
  <si>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</si>
  <si>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</si>
  <si>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</si>
  <si>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</si>
  <si>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</si>
  <si>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</si>
  <si>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</si>
  <si>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</si>
  <si>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</si>
  <si>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</si>
  <si>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</si>
  <si>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</si>
  <si>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</si>
  <si>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</si>
  <si>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</si>
  <si>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</si>
  <si>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</si>
  <si>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</si>
  <si>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</si>
  <si>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</si>
  <si>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</si>
  <si>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</si>
  <si>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</si>
  <si>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</si>
  <si>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</si>
  <si>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</si>
  <si>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</si>
  <si>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</si>
  <si>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</si>
  <si>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</si>
  <si>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</si>
  <si>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</si>
  <si>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</si>
  <si>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</si>
  <si>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</si>
  <si>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</si>
  <si>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</si>
  <si>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</si>
  <si>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</si>
  <si>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</si>
  <si>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</si>
  <si>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</si>
  <si>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</si>
  <si>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</si>
  <si>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</si>
  <si>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</si>
  <si>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</si>
  <si>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</si>
  <si>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</si>
  <si>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</si>
  <si>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</si>
  <si>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</si>
  <si>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</si>
  <si>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</si>
  <si>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</si>
  <si>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</si>
  <si>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</si>
  <si>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</si>
  <si>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</si>
  <si>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</si>
  <si>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</si>
  <si>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</si>
  <si>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</si>
  <si>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</si>
  <si>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</si>
  <si>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</si>
  <si>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</si>
  <si>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</si>
  <si>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</si>
  <si>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</si>
  <si>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</si>
  <si>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</si>
  <si>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</si>
  <si>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</si>
  <si>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</si>
  <si>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</si>
  <si>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</si>
  <si>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</si>
  <si>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</si>
  <si>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</si>
  <si>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</si>
  <si>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</si>
  <si>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</si>
  <si>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</si>
  <si>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</si>
  <si>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</si>
  <si>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</si>
  <si>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</si>
  <si>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</si>
  <si>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</si>
  <si>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</si>
  <si>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</si>
  <si>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</si>
  <si>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</si>
  <si>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</si>
  <si>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</si>
  <si>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</si>
  <si>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</si>
  <si>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</si>
  <si>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</si>
  <si>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</si>
  <si>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</si>
  <si>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</si>
  <si>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</si>
  <si>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</si>
  <si>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</si>
  <si>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</si>
  <si>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</si>
  <si>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</si>
  <si>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</si>
  <si>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</si>
  <si>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</si>
  <si>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</si>
  <si>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</si>
  <si>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</si>
  <si>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</si>
  <si>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</si>
  <si>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</si>
  <si>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</si>
  <si>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</si>
  <si>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</si>
  <si>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</si>
  <si>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</si>
  <si>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</si>
  <si>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</si>
  <si>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</si>
  <si>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</si>
  <si>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</si>
  <si>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</si>
  <si>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</si>
  <si>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</si>
  <si>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</si>
  <si>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</si>
  <si>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</si>
  <si>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</si>
  <si>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</si>
  <si>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</si>
  <si>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</si>
  <si>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</si>
  <si>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</si>
  <si>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</si>
  <si>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</si>
  <si>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</si>
  <si>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</si>
  <si>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</si>
  <si>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</si>
  <si>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</si>
  <si>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</si>
  <si>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</si>
  <si>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</si>
  <si>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</si>
  <si>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</si>
  <si>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</si>
  <si>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</si>
  <si>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</si>
  <si>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</si>
  <si>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</si>
  <si>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</si>
  <si>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</si>
  <si>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</si>
  <si>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</si>
  <si>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</si>
  <si>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</si>
  <si>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</si>
  <si>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</si>
  <si>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</si>
  <si>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</si>
  <si>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</si>
  <si>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</si>
  <si>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</si>
  <si>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</si>
  <si>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</si>
  <si>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</si>
  <si>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</si>
  <si>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</si>
  <si>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</si>
  <si>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</si>
  <si>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</si>
  <si>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</si>
  <si>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</si>
  <si>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</si>
  <si>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</si>
  <si>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</si>
  <si>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</si>
  <si>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</si>
  <si>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</si>
  <si>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</si>
  <si>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</si>
  <si>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</si>
  <si>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</si>
  <si>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</si>
  <si>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</si>
  <si>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</si>
  <si>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</si>
  <si>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</si>
  <si>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</si>
  <si>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</si>
  <si>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</si>
  <si>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</si>
  <si>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</si>
  <si>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</si>
  <si>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</si>
  <si>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</si>
  <si>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</si>
  <si>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</si>
  <si>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</si>
  <si>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</si>
  <si>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</si>
  <si>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</si>
  <si>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</si>
  <si>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</si>
  <si>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</si>
  <si>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</si>
  <si>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</si>
  <si>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</si>
  <si>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</si>
  <si>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</si>
  <si>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</si>
  <si>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</si>
  <si>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</si>
  <si>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</si>
  <si>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</si>
  <si>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</si>
  <si>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</si>
  <si>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</si>
  <si>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</si>
  <si>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</si>
  <si>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</si>
  <si>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</si>
  <si>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</si>
  <si>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</si>
  <si>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</si>
  <si>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</si>
  <si>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</si>
  <si>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</si>
  <si>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</si>
  <si>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</si>
  <si>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</si>
  <si>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</si>
  <si>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</si>
  <si>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</si>
  <si>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</si>
  <si>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</si>
  <si>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</si>
  <si>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</si>
  <si>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</si>
  <si>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</si>
  <si>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</si>
  <si>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</si>
  <si>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</si>
  <si>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</si>
  <si>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</si>
  <si>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</si>
  <si>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</si>
  <si>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</si>
  <si>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</si>
  <si>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</si>
  <si>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</si>
  <si>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</si>
  <si>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</si>
  <si>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</si>
  <si>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</si>
  <si>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</si>
  <si>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</si>
  <si>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</si>
  <si>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</si>
  <si>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</si>
  <si>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</si>
  <si>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</si>
  <si>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</si>
  <si>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</si>
  <si>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</si>
  <si>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</si>
  <si>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</si>
  <si>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</si>
  <si>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</si>
  <si>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</si>
  <si>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</si>
  <si>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</si>
  <si>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</si>
  <si>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</si>
  <si>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</si>
  <si>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</si>
  <si>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</si>
  <si>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</si>
  <si>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</si>
  <si>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</si>
  <si>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</si>
  <si>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</si>
  <si>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</si>
  <si>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</si>
  <si>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</si>
  <si>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</si>
  <si>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</si>
  <si>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</si>
  <si>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</si>
  <si>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</si>
  <si>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</si>
  <si>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</si>
  <si>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</si>
  <si>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</si>
  <si>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</si>
  <si>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</si>
  <si>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</si>
  <si>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</si>
  <si>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</si>
  <si>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</si>
  <si>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</si>
  <si>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</si>
  <si>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</si>
  <si>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</si>
  <si>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</si>
  <si>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</si>
  <si>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</si>
  <si>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</si>
  <si>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</si>
  <si>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</si>
  <si>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</si>
  <si>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</si>
  <si>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</si>
  <si>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</si>
  <si>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</si>
  <si>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</si>
  <si>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</si>
  <si>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</si>
  <si>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</si>
  <si>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</si>
  <si>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</si>
  <si>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</si>
  <si>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</si>
  <si>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</si>
  <si>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</si>
  <si>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</si>
  <si>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</si>
  <si>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</si>
  <si>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</si>
  <si>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</si>
  <si>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</si>
  <si>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</si>
  <si>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</si>
  <si>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</si>
  <si>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</si>
  <si>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</si>
  <si>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</si>
  <si>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</si>
  <si>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</si>
  <si>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</si>
  <si>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</si>
  <si>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</si>
  <si>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</si>
  <si>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</si>
  <si>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</si>
  <si>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</si>
  <si>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</si>
  <si>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</si>
  <si>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</si>
  <si>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</si>
  <si>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</si>
  <si>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</si>
  <si>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</si>
  <si>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</si>
  <si>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</si>
  <si>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</si>
  <si>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</si>
  <si>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</si>
  <si>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</si>
  <si>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</si>
  <si>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</si>
  <si>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</si>
  <si>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</si>
  <si>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</si>
  <si>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</si>
  <si>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</si>
  <si>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</si>
  <si>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</si>
  <si>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</si>
  <si>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</si>
  <si>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</si>
  <si>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</si>
  <si>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</si>
  <si>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</si>
  <si>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</si>
  <si>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</si>
  <si>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</si>
  <si>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</si>
  <si>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</si>
  <si>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</si>
  <si>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</si>
  <si>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</si>
  <si>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</si>
  <si>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</si>
  <si>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</si>
  <si>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</si>
  <si>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</si>
  <si>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</si>
  <si>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</si>
  <si>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</si>
  <si>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</si>
  <si>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</si>
  <si>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</si>
  <si>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</si>
  <si>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</si>
  <si>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</si>
  <si>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</si>
  <si>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</si>
  <si>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</si>
  <si>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</si>
  <si>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</si>
  <si>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</si>
  <si>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</si>
  <si>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</si>
  <si>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</si>
  <si>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</si>
  <si>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</si>
  <si>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</si>
  <si>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</si>
  <si>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</si>
  <si>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</si>
  <si>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</si>
  <si>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</si>
  <si>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</si>
  <si>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</si>
  <si>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</si>
  <si>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</si>
  <si>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</si>
  <si>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</si>
  <si>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</si>
  <si>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</si>
  <si>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</si>
  <si>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</si>
  <si>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</si>
  <si>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</si>
  <si>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</si>
  <si>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</si>
  <si>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</si>
  <si>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</si>
  <si>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</si>
  <si>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</si>
  <si>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</si>
  <si>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</si>
  <si>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</si>
  <si>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</si>
  <si>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</si>
  <si>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</si>
  <si>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</si>
  <si>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</si>
  <si>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</si>
  <si>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</si>
  <si>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</si>
  <si>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</si>
  <si>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</si>
  <si>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</si>
  <si>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</si>
  <si>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</si>
  <si>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</si>
  <si>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</si>
  <si>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</si>
  <si>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</si>
  <si>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</si>
  <si>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</si>
  <si>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</si>
  <si>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</si>
  <si>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</si>
  <si>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</si>
  <si>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</si>
  <si>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</si>
  <si>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</si>
  <si>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</si>
  <si>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</si>
  <si>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</si>
  <si>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</si>
  <si>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</si>
  <si>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</si>
  <si>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</si>
  <si>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</si>
  <si>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</si>
  <si>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</si>
  <si>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</si>
  <si>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</si>
  <si>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</si>
  <si>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</si>
  <si>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</si>
  <si>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</si>
  <si>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</si>
  <si>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</si>
  <si>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</si>
  <si>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</si>
  <si>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</si>
  <si>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</si>
  <si>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</si>
  <si>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</si>
  <si>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</si>
  <si>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</si>
  <si>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</si>
  <si>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</si>
  <si>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</si>
  <si>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</si>
  <si>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</si>
  <si>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</si>
  <si>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</si>
  <si>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</si>
  <si>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</si>
  <si>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</si>
  <si>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</si>
  <si>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</si>
  <si>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</si>
  <si>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</si>
  <si>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</si>
  <si>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</si>
  <si>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</si>
  <si>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</si>
  <si>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</si>
  <si>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</si>
  <si>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</si>
  <si>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</si>
  <si>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</si>
  <si>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</si>
  <si>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</si>
  <si>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</si>
  <si>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</si>
  <si>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</si>
  <si>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</si>
  <si>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</si>
  <si>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</si>
  <si>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</si>
  <si>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</si>
  <si>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</si>
  <si>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</si>
  <si>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</si>
  <si>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</si>
  <si>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</si>
  <si>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</si>
  <si>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</si>
  <si>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</si>
  <si>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</si>
  <si>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</si>
  <si>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</si>
  <si>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</si>
  <si>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</si>
  <si>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</si>
  <si>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</si>
  <si>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</si>
  <si>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</si>
  <si>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</si>
  <si>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</si>
  <si>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</si>
  <si>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</si>
  <si>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</si>
  <si>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</si>
  <si>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</si>
  <si>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</si>
  <si>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</si>
  <si>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</si>
  <si>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</si>
  <si>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</si>
  <si>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</si>
  <si>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</si>
  <si>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</si>
  <si>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</si>
  <si>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</si>
  <si>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</si>
  <si>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</si>
  <si>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</si>
  <si>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</si>
  <si>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</si>
  <si>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</si>
  <si>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</si>
  <si>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</si>
  <si>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</si>
  <si>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</si>
  <si>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</si>
  <si>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</si>
  <si>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</si>
  <si>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</si>
  <si>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</si>
  <si>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</si>
  <si>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</si>
  <si>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</si>
  <si>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</si>
  <si>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</si>
  <si>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</si>
  <si>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</si>
  <si>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</si>
  <si>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</si>
  <si>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</si>
  <si>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</si>
  <si>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</si>
  <si>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</si>
  <si>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</si>
  <si>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</si>
  <si>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</si>
  <si>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</si>
  <si>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</si>
  <si>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</si>
  <si>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</si>
  <si>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</si>
  <si>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</si>
  <si>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</si>
  <si>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</si>
  <si>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</si>
  <si>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</si>
  <si>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</si>
  <si>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</si>
  <si>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</si>
  <si>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</si>
  <si>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</si>
  <si>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</si>
  <si>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</si>
  <si>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</si>
  <si>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</si>
  <si>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</si>
  <si>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</si>
  <si>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</si>
  <si>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</si>
  <si>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</si>
  <si>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</si>
  <si>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</si>
  <si>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</si>
  <si>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</si>
  <si>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</si>
  <si>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</si>
  <si>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</si>
  <si>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</si>
  <si>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</si>
  <si>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</si>
  <si>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</si>
  <si>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</si>
  <si>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</si>
  <si>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</si>
  <si>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</si>
  <si>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</si>
  <si>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</si>
  <si>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</si>
  <si>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</si>
  <si>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</si>
  <si>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</si>
  <si>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</si>
  <si>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</si>
  <si>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</si>
  <si>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</si>
  <si>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</si>
  <si>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</si>
  <si>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</si>
  <si>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</si>
  <si>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</si>
  <si>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</si>
  <si>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</si>
  <si>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</si>
  <si>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</si>
  <si>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</si>
  <si>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</si>
  <si>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</si>
  <si>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</si>
  <si>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</si>
  <si>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</si>
  <si>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</si>
  <si>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</si>
  <si>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</si>
  <si>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</si>
  <si>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</si>
  <si>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</si>
  <si>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</si>
  <si>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</si>
  <si>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</si>
  <si>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</si>
  <si>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</si>
  <si>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</si>
  <si>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</si>
  <si>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</si>
  <si>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</si>
  <si>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</si>
  <si>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</si>
  <si>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</si>
  <si>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</si>
  <si>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</si>
  <si>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</si>
  <si>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</si>
  <si>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</si>
  <si>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</si>
  <si>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</si>
  <si>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</si>
  <si>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</si>
  <si>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</si>
  <si>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</si>
  <si>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</si>
  <si>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</si>
  <si>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</si>
  <si>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</si>
  <si>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</si>
  <si>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</si>
  <si>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</si>
  <si>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</si>
  <si>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</si>
  <si>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</si>
  <si>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</si>
  <si>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</si>
  <si>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</si>
  <si>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</si>
  <si>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</si>
  <si>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</si>
  <si>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</si>
  <si>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</si>
  <si>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</si>
  <si>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</si>
  <si>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</si>
  <si>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</si>
  <si>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</si>
  <si>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</si>
  <si>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</si>
  <si>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</si>
  <si>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</si>
  <si>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</si>
  <si>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</si>
  <si>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</si>
  <si>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</si>
  <si>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</si>
  <si>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</si>
  <si>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</si>
  <si>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</si>
  <si>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</si>
  <si>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</si>
  <si>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</si>
  <si>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</si>
  <si>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</si>
  <si>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</si>
  <si>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</si>
  <si>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</si>
  <si>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</si>
  <si>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</si>
  <si>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</si>
  <si>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</si>
  <si>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</si>
  <si>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</si>
  <si>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</si>
  <si>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</si>
  <si>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</si>
  <si>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</si>
  <si>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</si>
  <si>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</si>
  <si>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</si>
  <si>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</si>
  <si>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</si>
  <si>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</si>
  <si>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</si>
  <si>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</si>
  <si>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</si>
  <si>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</si>
  <si>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</si>
  <si>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</si>
  <si>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</si>
  <si>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</si>
  <si>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</si>
  <si>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</si>
  <si>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</si>
  <si>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</si>
  <si>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</si>
  <si>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</si>
  <si>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</si>
  <si>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</si>
  <si>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</si>
  <si>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</si>
  <si>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</si>
  <si>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</si>
  <si>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</si>
  <si>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</si>
  <si>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</si>
  <si>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</si>
  <si>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</si>
  <si>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</si>
  <si>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</si>
  <si>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</si>
  <si>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</si>
  <si>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</si>
  <si>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</si>
  <si>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</si>
  <si>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</si>
  <si>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</si>
  <si>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</si>
  <si>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</si>
  <si>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</si>
  <si>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</si>
  <si>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</si>
  <si>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</si>
  <si>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</si>
  <si>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</si>
  <si>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</si>
  <si>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</si>
  <si>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</si>
  <si>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</si>
  <si>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</si>
  <si>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</si>
  <si>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</si>
  <si>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</si>
  <si>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</si>
  <si>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</si>
  <si>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</si>
  <si>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</si>
  <si>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</si>
  <si>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</si>
  <si>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</si>
  <si>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</si>
  <si>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</si>
  <si>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</si>
  <si>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</si>
  <si>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</si>
  <si>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</si>
  <si>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</si>
  <si>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</si>
  <si>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</si>
  <si>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</si>
  <si>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</si>
  <si>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</si>
  <si>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</si>
  <si>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</si>
  <si>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</si>
  <si>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</si>
  <si>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</si>
  <si>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</si>
  <si>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</si>
  <si>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</si>
  <si>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</si>
  <si>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</si>
  <si>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</si>
  <si>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</si>
  <si>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</si>
  <si>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</si>
  <si>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</si>
  <si>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</si>
  <si>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</si>
  <si>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</si>
  <si>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</si>
  <si>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</si>
  <si>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</si>
  <si>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</si>
  <si>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</si>
  <si>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</si>
  <si>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</si>
  <si>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</si>
  <si>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</si>
  <si>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</si>
  <si>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</si>
  <si>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</si>
  <si>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</si>
  <si>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</si>
  <si>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</si>
  <si>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</si>
  <si>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</si>
  <si>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</si>
  <si>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</si>
  <si>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</si>
  <si>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</si>
  <si>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</si>
  <si>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</si>
  <si>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</si>
  <si>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</si>
  <si>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</si>
  <si>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</si>
  <si>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</si>
  <si>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</si>
  <si>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</si>
  <si>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</si>
  <si>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</si>
  <si>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</si>
  <si>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</si>
  <si>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</si>
  <si>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</si>
  <si>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</si>
  <si>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</si>
  <si>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</si>
  <si>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</si>
  <si>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</si>
  <si>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</si>
  <si>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</si>
  <si>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</si>
  <si>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</si>
  <si>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</si>
  <si>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</si>
  <si>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</si>
  <si>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</si>
  <si>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</si>
  <si>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</si>
  <si>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</si>
  <si>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</si>
  <si>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</si>
  <si>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</si>
  <si>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</si>
  <si>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</si>
  <si>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</si>
  <si>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</si>
  <si>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</si>
  <si>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</si>
  <si>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</si>
  <si>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</si>
  <si>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</si>
  <si>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</si>
  <si>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</si>
  <si>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</si>
  <si>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</si>
  <si>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</si>
  <si>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</si>
  <si>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</si>
  <si>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</si>
  <si>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</si>
  <si>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</si>
  <si>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</si>
  <si>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</si>
  <si>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</si>
  <si>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</si>
  <si>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</si>
  <si>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</si>
  <si>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</si>
  <si>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</si>
  <si>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</si>
  <si>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</si>
  <si>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</si>
  <si>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</si>
  <si>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</si>
  <si>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</si>
  <si>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</si>
  <si>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</si>
  <si>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</si>
  <si>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</si>
  <si>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</si>
  <si>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</si>
  <si>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</si>
  <si>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</si>
  <si>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</si>
  <si>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</si>
  <si>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</si>
  <si>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</si>
  <si>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</si>
  <si>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</si>
  <si>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</si>
  <si>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</si>
  <si>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</si>
  <si>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</si>
  <si>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</si>
  <si>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</si>
  <si>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</si>
  <si>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</si>
  <si>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</si>
  <si>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</si>
  <si>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</si>
  <si>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</si>
  <si>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</si>
  <si>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</si>
  <si>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</si>
  <si>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</si>
  <si>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</si>
  <si>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</si>
  <si>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</si>
  <si>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</si>
  <si>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</si>
  <si>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</si>
  <si>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</si>
  <si>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</si>
  <si>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</si>
  <si>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</si>
  <si>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</si>
  <si>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</si>
  <si>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</si>
  <si>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</si>
  <si>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</si>
  <si>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</si>
  <si>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</si>
  <si>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</si>
  <si>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</si>
  <si>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</si>
  <si>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</si>
  <si>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</si>
  <si>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</si>
  <si>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</si>
  <si>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</si>
  <si>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</si>
  <si>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</si>
  <si>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</si>
  <si>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</si>
  <si>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</si>
  <si>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</si>
  <si>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</si>
  <si>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</si>
  <si>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</si>
  <si>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</si>
  <si>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</si>
  <si>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</si>
  <si>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</si>
  <si>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</si>
  <si>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</si>
  <si>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</si>
  <si>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</si>
  <si>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</si>
  <si>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</si>
  <si>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</si>
  <si>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</si>
  <si>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</si>
  <si>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</si>
  <si>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</si>
  <si>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</si>
  <si>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</si>
  <si>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</si>
  <si>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</si>
  <si>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</si>
  <si>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</si>
  <si>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</si>
  <si>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</si>
  <si>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</si>
  <si>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</si>
  <si>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</si>
  <si>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</si>
  <si>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</si>
  <si>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</si>
  <si>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</si>
  <si>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</si>
  <si>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</si>
  <si>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</si>
  <si>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</si>
  <si>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</si>
  <si>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</si>
  <si>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</si>
  <si>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</si>
  <si>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</si>
  <si>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</si>
  <si>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</si>
  <si>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</si>
  <si>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</si>
  <si>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</si>
  <si>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</si>
  <si>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</si>
  <si>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</si>
  <si>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</si>
  <si>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</si>
  <si>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</si>
  <si>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</si>
  <si>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</si>
  <si>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</si>
  <si>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</si>
  <si>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</si>
  <si>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</si>
  <si>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</si>
  <si>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</si>
  <si>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</si>
  <si>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</si>
  <si>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</si>
  <si>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</si>
  <si>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</si>
  <si>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</si>
  <si>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</si>
  <si>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</si>
  <si>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</si>
  <si>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</si>
  <si>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</si>
  <si>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</si>
  <si>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</si>
  <si>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</si>
  <si>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</si>
  <si>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</si>
  <si>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</si>
  <si>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</si>
  <si>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</si>
  <si>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</si>
  <si>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</si>
  <si>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</si>
  <si>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</si>
  <si>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</si>
  <si>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</si>
  <si>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</si>
  <si>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</si>
  <si>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</si>
  <si>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</si>
  <si>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</si>
  <si>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</si>
  <si>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</si>
  <si>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</si>
  <si>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</si>
  <si>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</si>
  <si>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</si>
  <si>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</si>
  <si>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</si>
  <si>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</si>
  <si>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</si>
  <si>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</si>
  <si>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</si>
  <si>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</si>
  <si>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</si>
  <si>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</si>
  <si>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</si>
  <si>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</si>
  <si>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</si>
  <si>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</si>
  <si>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</si>
  <si>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</si>
  <si>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</si>
  <si>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</si>
  <si>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</si>
  <si>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</si>
  <si>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</si>
  <si>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</si>
  <si>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</si>
  <si>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</si>
  <si>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</si>
  <si>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</si>
  <si>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</si>
  <si>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</si>
  <si>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</si>
  <si>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</si>
  <si>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</si>
  <si>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</si>
  <si>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</si>
  <si>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</si>
  <si>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</si>
  <si>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</si>
  <si>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</si>
  <si>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</si>
  <si>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</si>
  <si>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</si>
  <si>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</si>
  <si>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</si>
  <si>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</si>
  <si>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</si>
  <si>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</si>
  <si>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</si>
  <si>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</si>
  <si>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</si>
  <si>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</si>
  <si>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</si>
  <si>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</si>
  <si>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</si>
  <si>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</si>
  <si>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</si>
  <si>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</si>
  <si>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</si>
  <si>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</si>
  <si>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</si>
  <si>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</si>
  <si>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</si>
  <si>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</si>
  <si>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</si>
  <si>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</si>
  <si>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</si>
  <si>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</si>
  <si>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</si>
  <si>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</si>
  <si>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</si>
  <si>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</si>
  <si>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</si>
  <si>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</si>
  <si>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</si>
  <si>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</si>
  <si>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</si>
  <si>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</si>
  <si>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</si>
  <si>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</si>
  <si>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</si>
  <si>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</si>
  <si>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</si>
  <si>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</si>
  <si>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</si>
  <si>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</si>
  <si>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</si>
  <si>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</si>
  <si>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</si>
  <si>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</si>
  <si>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</si>
  <si>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</si>
  <si>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</si>
  <si>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</si>
  <si>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</si>
  <si>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</si>
  <si>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</si>
  <si>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</si>
  <si>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</si>
  <si>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</si>
  <si>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</si>
  <si>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</si>
  <si>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</si>
  <si>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</si>
  <si>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</si>
  <si>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</si>
  <si>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</si>
  <si>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</si>
  <si>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</si>
  <si>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</si>
  <si>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</si>
  <si>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</si>
  <si>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</si>
  <si>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</si>
  <si>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</si>
  <si>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</si>
  <si>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</si>
  <si>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</si>
  <si>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</si>
  <si>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</si>
  <si>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</si>
  <si>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</si>
  <si>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</si>
  <si>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</si>
  <si>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</si>
  <si>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</si>
  <si>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</si>
  <si>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</si>
  <si>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</si>
  <si>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</si>
  <si>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</si>
  <si>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</si>
  <si>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</si>
  <si>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</si>
  <si>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</si>
  <si>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</si>
  <si>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</si>
  <si>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</si>
  <si>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</si>
  <si>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</si>
  <si>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</si>
  <si>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</si>
  <si>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</si>
  <si>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</si>
  <si>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</si>
  <si>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</si>
  <si>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</si>
  <si>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</si>
  <si>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</si>
  <si>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</si>
  <si>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</si>
  <si>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</si>
  <si>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</si>
  <si>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</si>
  <si>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</si>
  <si>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</si>
  <si>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</si>
  <si>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</si>
  <si>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</si>
  <si>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</si>
  <si>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</si>
  <si>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</si>
  <si>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</si>
  <si>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</si>
  <si>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</si>
  <si>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</si>
  <si>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</si>
  <si>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</si>
  <si>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</si>
  <si>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</si>
  <si>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</si>
  <si>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</si>
  <si>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</si>
  <si>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</si>
  <si>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</si>
  <si>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</si>
  <si>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</si>
  <si>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</si>
  <si>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</si>
  <si>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</si>
  <si>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</si>
  <si>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</si>
  <si>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</si>
  <si>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</si>
  <si>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</si>
  <si>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</si>
  <si>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</si>
  <si>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</si>
  <si>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</si>
  <si>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</si>
  <si>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</si>
  <si>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</si>
  <si>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</si>
  <si>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</si>
  <si>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</si>
  <si>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</si>
  <si>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</si>
  <si>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</si>
  <si>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</si>
  <si>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</si>
  <si>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</si>
  <si>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</si>
  <si>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</si>
  <si>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</si>
  <si>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</si>
  <si>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</si>
  <si>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</si>
  <si>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</si>
  <si>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</si>
  <si>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</si>
  <si>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</si>
  <si>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</si>
  <si>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</si>
  <si>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</si>
  <si>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</si>
  <si>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</si>
  <si>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</si>
  <si>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</si>
  <si>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</si>
  <si>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</si>
  <si>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</si>
  <si>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</si>
  <si>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</si>
  <si>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</si>
  <si>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</si>
  <si>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</si>
  <si>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</si>
  <si>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</si>
  <si>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</si>
  <si>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</si>
  <si>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</si>
  <si>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</si>
  <si>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</si>
  <si>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</si>
  <si>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</si>
  <si>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</si>
  <si>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</si>
  <si>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</si>
  <si>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</si>
  <si>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</si>
  <si>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</si>
  <si>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</si>
  <si>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</si>
  <si>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</si>
  <si>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</si>
  <si>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</si>
  <si>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</si>
  <si>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</si>
  <si>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</si>
  <si>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</si>
  <si>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</si>
  <si>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</si>
  <si>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</si>
  <si>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</si>
  <si>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</si>
  <si>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</si>
  <si>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</si>
  <si>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</si>
  <si>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</si>
  <si>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</si>
  <si>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</si>
  <si>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</si>
  <si>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</si>
  <si>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</si>
  <si>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</si>
  <si>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</si>
  <si>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</si>
  <si>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</si>
  <si>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</si>
  <si>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</si>
  <si>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</si>
  <si>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</si>
  <si>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</si>
  <si>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</si>
  <si>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</si>
  <si>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</si>
  <si>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</si>
  <si>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</si>
  <si>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</si>
  <si>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</si>
  <si>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</si>
  <si>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</si>
  <si>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</si>
  <si>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</si>
  <si>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</si>
  <si>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</si>
  <si>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</si>
  <si>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</si>
  <si>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</si>
  <si>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</si>
  <si>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</si>
  <si>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</si>
  <si>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</si>
  <si>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</si>
  <si>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</si>
  <si>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</si>
  <si>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</si>
  <si>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</si>
  <si>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</si>
  <si>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</si>
  <si>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</si>
  <si>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</si>
  <si>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</si>
  <si>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</si>
  <si>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</si>
  <si>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</si>
  <si>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</si>
  <si>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</si>
  <si>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</si>
  <si>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</si>
  <si>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</si>
  <si>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</si>
  <si>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</si>
  <si>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</si>
  <si>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</si>
  <si>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</si>
  <si>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</si>
  <si>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</si>
  <si>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</si>
  <si>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</si>
  <si>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</si>
  <si>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</si>
  <si>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</si>
  <si>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</si>
  <si>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</si>
  <si>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</si>
  <si>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</si>
  <si>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</si>
  <si>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</si>
  <si>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</si>
  <si>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</si>
  <si>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</si>
  <si>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</si>
  <si>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</si>
  <si>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</si>
  <si>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</si>
  <si>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</si>
  <si>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</si>
  <si>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</si>
  <si>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</si>
  <si>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</si>
  <si>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</si>
  <si>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</si>
  <si>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</si>
  <si>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</si>
  <si>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</si>
  <si>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</si>
  <si>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</si>
  <si>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</si>
  <si>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</si>
  <si>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</si>
  <si>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</si>
  <si>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</si>
  <si>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</si>
  <si>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</si>
  <si>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</si>
  <si>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</si>
  <si>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</si>
  <si>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</si>
  <si>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</si>
  <si>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</si>
  <si>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</si>
  <si>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</si>
  <si>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</si>
  <si>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</si>
  <si>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</si>
  <si>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</si>
  <si>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</si>
  <si>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</si>
  <si>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</si>
  <si>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</si>
  <si>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</si>
  <si>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</si>
  <si>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</si>
  <si>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</si>
  <si>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</si>
  <si>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</si>
  <si>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</si>
  <si>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</si>
  <si>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</si>
  <si>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</si>
  <si>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</si>
  <si>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</si>
  <si>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</si>
  <si>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</si>
  <si>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</si>
  <si>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</si>
  <si>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</si>
  <si>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</si>
  <si>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</si>
  <si>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</si>
  <si>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</si>
  <si>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</si>
  <si>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</si>
  <si>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</si>
  <si>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</si>
  <si>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</si>
  <si>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</si>
  <si>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</si>
  <si>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</si>
  <si>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</si>
  <si>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</si>
  <si>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</si>
  <si>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</si>
  <si>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</si>
  <si>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</si>
  <si>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</si>
  <si>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</si>
  <si>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</si>
  <si>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</si>
  <si>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</si>
  <si>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</si>
  <si>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</si>
  <si>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</si>
  <si>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</si>
  <si>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</si>
  <si>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</si>
  <si>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</si>
  <si>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</si>
  <si>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</si>
  <si>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</si>
  <si>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</si>
  <si>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</si>
  <si>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</si>
  <si>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</si>
  <si>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</si>
  <si>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</si>
  <si>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</si>
  <si>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</si>
  <si>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</si>
  <si>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</si>
  <si>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</si>
  <si>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</si>
  <si>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</si>
  <si>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</si>
  <si>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</si>
  <si>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</si>
  <si>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</si>
  <si>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</si>
  <si>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</si>
  <si>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</si>
  <si>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</si>
  <si>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</si>
  <si>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</si>
  <si>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</si>
  <si>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</si>
  <si>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</si>
  <si>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</si>
  <si>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</si>
  <si>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</si>
  <si>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</si>
  <si>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</si>
  <si>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</si>
  <si>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</si>
  <si>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</si>
  <si>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</si>
  <si>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</si>
  <si>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</si>
  <si>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</si>
  <si>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</si>
  <si>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</si>
  <si>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</si>
  <si>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</si>
  <si>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</si>
  <si>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</si>
  <si>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</si>
  <si>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</si>
  <si>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</si>
  <si>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</si>
  <si>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</si>
  <si>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</si>
  <si>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</si>
  <si>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</si>
  <si>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</si>
  <si>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</si>
  <si>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</si>
  <si>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</si>
  <si>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</si>
  <si>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</si>
  <si>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</si>
  <si>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</si>
  <si>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</si>
  <si>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</si>
  <si>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</si>
  <si>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</si>
  <si>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</si>
  <si>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</si>
  <si>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</si>
  <si>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</si>
  <si>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</si>
  <si>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</si>
  <si>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</si>
  <si>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</si>
  <si>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</si>
  <si>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</si>
  <si>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</si>
  <si>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</si>
  <si>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</si>
  <si>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</si>
  <si>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</si>
  <si>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</si>
  <si>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</si>
  <si>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</si>
  <si>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</si>
  <si>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</si>
  <si>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</si>
  <si>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</si>
  <si>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</si>
  <si>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</si>
  <si>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</si>
  <si>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</si>
  <si>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</si>
  <si>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</si>
  <si>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</si>
  <si>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</si>
  <si>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</si>
  <si>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</si>
  <si>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</si>
  <si>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</si>
  <si>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</si>
  <si>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</si>
  <si>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</si>
  <si>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</si>
  <si>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</si>
  <si>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</si>
  <si>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</si>
  <si>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</si>
  <si>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</si>
  <si>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</si>
  <si>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</si>
  <si>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</si>
  <si>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</si>
  <si>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</si>
  <si>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</si>
  <si>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</si>
  <si>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</si>
  <si>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</si>
  <si>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</si>
  <si>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</si>
  <si>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</si>
  <si>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</si>
  <si>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</si>
  <si>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</si>
  <si>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</si>
  <si>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</si>
  <si>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</si>
  <si>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</si>
  <si>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</si>
  <si>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</si>
  <si>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</si>
  <si>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</si>
  <si>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</si>
  <si>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</si>
  <si>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</si>
  <si>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</si>
  <si>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</si>
  <si>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</si>
  <si>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</si>
  <si>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</si>
  <si>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</si>
  <si>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</si>
  <si>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</si>
  <si>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</si>
  <si>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</si>
  <si>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</si>
  <si>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</si>
  <si>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</si>
  <si>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</si>
  <si>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</si>
  <si>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</si>
  <si>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</si>
  <si>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</si>
  <si>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</si>
  <si>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</si>
  <si>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</si>
  <si>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</si>
  <si>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</si>
  <si>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</si>
  <si>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</si>
  <si>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</si>
  <si>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</si>
  <si>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</si>
  <si>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</si>
  <si>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</si>
  <si>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</si>
  <si>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</si>
  <si>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</si>
  <si>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</si>
  <si>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</si>
  <si>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</si>
  <si>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</si>
  <si>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</si>
  <si>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</si>
  <si>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</si>
  <si>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</si>
  <si>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</si>
  <si>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</si>
  <si>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</si>
  <si>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</si>
  <si>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</si>
  <si>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</si>
  <si>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</si>
  <si>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</si>
  <si>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</si>
  <si>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</si>
  <si>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</si>
  <si>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</si>
  <si>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</si>
  <si>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</si>
  <si>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</si>
  <si>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</si>
  <si>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</si>
  <si>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</si>
  <si>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</si>
  <si>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</si>
  <si>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</si>
  <si>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</si>
  <si>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</si>
  <si>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</si>
  <si>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</si>
  <si>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</si>
  <si>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</si>
  <si>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</si>
  <si>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</si>
  <si>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</si>
  <si>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</si>
  <si>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</si>
  <si>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</si>
  <si>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</si>
  <si>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</si>
  <si>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</si>
  <si>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</si>
  <si>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</si>
  <si>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</si>
  <si>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</si>
  <si>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</si>
  <si>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</si>
  <si>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</si>
  <si>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</si>
  <si>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</si>
  <si>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</si>
  <si>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</si>
  <si>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</si>
  <si>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</si>
  <si>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</si>
  <si>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</si>
  <si>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</si>
  <si>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</si>
  <si>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</si>
  <si>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</si>
  <si>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</si>
  <si>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</si>
  <si>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</si>
  <si>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</si>
  <si>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</si>
  <si>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</si>
  <si>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</si>
  <si>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</si>
  <si>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</si>
  <si>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</si>
  <si>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</si>
  <si>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</si>
  <si>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</si>
  <si>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</si>
  <si>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</si>
  <si>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</si>
  <si>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</si>
  <si>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</si>
  <si>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</si>
  <si>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</si>
  <si>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</si>
  <si>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</si>
  <si>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</si>
  <si>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</si>
  <si>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</si>
  <si>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</si>
  <si>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</si>
  <si>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</si>
  <si>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</si>
  <si>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</si>
  <si>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</si>
  <si>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</si>
  <si>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</si>
  <si>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</si>
  <si>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</si>
  <si>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</si>
  <si>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</si>
  <si>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</si>
  <si>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</si>
  <si>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</si>
  <si>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</si>
  <si>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</si>
  <si>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</si>
  <si>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</si>
  <si>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</si>
  <si>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</si>
  <si>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</si>
  <si>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</si>
  <si>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</si>
  <si>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</si>
  <si>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</si>
  <si>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</si>
  <si>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</si>
  <si>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</si>
  <si>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</si>
  <si>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</si>
  <si>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</si>
  <si>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</si>
  <si>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</si>
  <si>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</si>
  <si>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</si>
  <si>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</si>
  <si>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</si>
  <si>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</si>
  <si>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</si>
  <si>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</si>
  <si>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</si>
  <si>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</si>
  <si>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</si>
  <si>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</si>
  <si>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</si>
  <si>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</si>
  <si>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</si>
  <si>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</si>
  <si>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</si>
  <si>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</si>
  <si>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</si>
  <si>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</si>
  <si>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</si>
  <si>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</si>
  <si>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</si>
  <si>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</si>
  <si>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</si>
  <si>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</si>
  <si>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</si>
  <si>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</si>
  <si>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</si>
  <si>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</si>
  <si>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</si>
  <si>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</si>
  <si>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</si>
  <si>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</si>
  <si>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</si>
  <si>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</si>
  <si>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</si>
  <si>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</si>
  <si>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</si>
  <si>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</si>
  <si>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</si>
  <si>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</si>
  <si>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</si>
  <si>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</si>
  <si>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</si>
  <si>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</si>
  <si>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</si>
  <si>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</si>
  <si>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</si>
  <si>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</si>
  <si>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</si>
  <si>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</si>
  <si>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</si>
  <si>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</si>
  <si>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</si>
  <si>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</si>
  <si>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</si>
  <si>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</si>
  <si>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</si>
  <si>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</si>
  <si>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</si>
  <si>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</si>
  <si>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</si>
  <si>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</si>
  <si>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</si>
  <si>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</si>
  <si>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</si>
  <si>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</si>
  <si>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</si>
  <si>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</si>
  <si>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</si>
  <si>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</si>
  <si>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</si>
  <si>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</si>
  <si>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</si>
  <si>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</si>
  <si>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</si>
  <si>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</si>
  <si>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</si>
  <si>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</si>
  <si>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</si>
  <si>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</si>
  <si>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</si>
  <si>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</si>
  <si>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</si>
  <si>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</si>
  <si>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</si>
  <si>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</si>
  <si>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</si>
  <si>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</si>
  <si>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</si>
  <si>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</si>
  <si>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</si>
  <si>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</si>
  <si>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</si>
  <si>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</si>
  <si>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</si>
  <si>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</si>
  <si>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</si>
  <si>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</si>
  <si>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</si>
  <si>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</si>
  <si>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</si>
  <si>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</si>
  <si>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</si>
  <si>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</si>
  <si>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</si>
  <si>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</si>
  <si>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</si>
  <si>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</si>
  <si>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</si>
  <si>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</si>
  <si>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</si>
  <si>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</si>
  <si>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</si>
  <si>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</si>
  <si>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</si>
  <si>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</si>
  <si>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</si>
  <si>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</si>
  <si>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</si>
  <si>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</si>
  <si>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</si>
  <si>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</si>
  <si>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</si>
  <si>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</si>
  <si>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</si>
  <si>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</si>
  <si>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</si>
  <si>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</si>
  <si>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</si>
  <si>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</si>
  <si>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</si>
  <si>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</si>
  <si>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</si>
  <si>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</si>
  <si>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</si>
  <si>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</si>
  <si>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</si>
  <si>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</si>
  <si>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</si>
  <si>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</si>
  <si>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</si>
  <si>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</si>
  <si>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</si>
  <si>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</si>
  <si>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</si>
  <si>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</si>
  <si>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</si>
  <si>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</si>
  <si>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</si>
  <si>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</si>
  <si>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</si>
  <si>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</si>
  <si>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</si>
  <si>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</si>
  <si>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</si>
  <si>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</si>
  <si>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</si>
  <si>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</si>
  <si>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</si>
  <si>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</si>
  <si>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</si>
  <si>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</si>
  <si>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</si>
  <si>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</si>
  <si>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</si>
  <si>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</si>
  <si>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</si>
  <si>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</si>
  <si>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</si>
  <si>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</si>
  <si>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</si>
  <si>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</si>
  <si>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</si>
  <si>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</si>
  <si>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</si>
  <si>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</si>
  <si>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</si>
  <si>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</si>
  <si>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</si>
  <si>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</si>
  <si>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</si>
  <si>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</si>
  <si>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</si>
  <si>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</si>
  <si>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</si>
  <si>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</si>
  <si>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</si>
  <si>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</si>
  <si>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</si>
  <si>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</si>
  <si>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</si>
  <si>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</si>
  <si>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</si>
  <si>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</si>
  <si>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</si>
  <si>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</si>
  <si>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</si>
  <si>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</si>
  <si>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</si>
  <si>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</si>
  <si>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</si>
  <si>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</si>
  <si>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</si>
  <si>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</si>
  <si>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</si>
  <si>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</si>
  <si>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</si>
  <si>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</si>
  <si>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</si>
  <si>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</si>
  <si>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</si>
  <si>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</si>
  <si>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</si>
  <si>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</si>
  <si>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</si>
  <si>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</si>
  <si>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</si>
  <si>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</si>
  <si>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</si>
  <si>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</si>
  <si>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</si>
  <si>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</si>
  <si>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</si>
  <si>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</si>
  <si>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</si>
  <si>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</si>
  <si>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</si>
  <si>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</si>
  <si>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</si>
  <si>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</si>
  <si>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</si>
  <si>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</si>
  <si>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</si>
  <si>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</si>
  <si>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</si>
  <si>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</si>
  <si>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</si>
  <si>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</si>
  <si>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</si>
  <si>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</si>
  <si>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</si>
  <si>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</si>
  <si>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</si>
  <si>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</si>
  <si>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</si>
  <si>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</si>
  <si>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</si>
  <si>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</si>
  <si>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</si>
  <si>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</si>
  <si>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</si>
  <si>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</si>
  <si>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</si>
  <si>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</si>
  <si>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</si>
  <si>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</si>
  <si>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</si>
  <si>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</si>
  <si>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</si>
  <si>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</si>
  <si>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</si>
  <si>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</si>
  <si>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</si>
  <si>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</si>
  <si>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</si>
  <si>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</si>
  <si>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</si>
  <si>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</si>
  <si>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</si>
  <si>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</si>
  <si>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</si>
  <si>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</si>
  <si>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</si>
  <si>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</si>
  <si>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</si>
  <si>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</si>
  <si>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</si>
  <si>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</si>
  <si>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</si>
  <si>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</si>
  <si>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</si>
  <si>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</si>
  <si>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</si>
  <si>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</si>
  <si>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</si>
  <si>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</si>
  <si>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</si>
  <si>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</si>
  <si>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</si>
  <si>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</si>
  <si>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</si>
  <si>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</si>
  <si>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</si>
  <si>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</si>
  <si>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</si>
  <si>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</si>
  <si>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</si>
  <si>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</si>
  <si>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</si>
  <si>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</si>
  <si>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</si>
  <si>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</si>
  <si>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</si>
  <si>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</si>
  <si>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</si>
  <si>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</si>
  <si>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</si>
  <si>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</si>
  <si>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</si>
  <si>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</si>
  <si>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</si>
  <si>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</si>
  <si>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</si>
  <si>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</si>
  <si>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</si>
  <si>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</si>
  <si>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</si>
  <si>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</si>
  <si>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</si>
  <si>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</si>
  <si>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</si>
  <si>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</si>
  <si>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</si>
  <si>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</si>
  <si>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</si>
  <si>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</si>
  <si>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</si>
  <si>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</si>
  <si>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</si>
  <si>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</si>
  <si>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</si>
  <si>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</si>
  <si>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</si>
  <si>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</si>
  <si>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</si>
  <si>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</si>
  <si>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</si>
  <si>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</si>
  <si>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</si>
  <si>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</si>
  <si>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</si>
  <si>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</si>
  <si>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</si>
  <si>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</si>
  <si>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</si>
  <si>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</si>
  <si>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</si>
  <si>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</si>
  <si>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</si>
  <si>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</si>
  <si>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</si>
  <si>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</si>
  <si>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</si>
  <si>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</si>
  <si>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</si>
  <si>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</si>
  <si>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</si>
  <si>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</si>
  <si>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</si>
  <si>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</si>
  <si>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</si>
  <si>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</si>
  <si>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</si>
  <si>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</si>
  <si>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</si>
  <si>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</si>
  <si>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</si>
  <si>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</si>
  <si>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</si>
  <si>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</si>
  <si>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</si>
  <si>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</si>
  <si>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</si>
  <si>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</si>
  <si>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</si>
  <si>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</si>
  <si>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</si>
  <si>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</si>
  <si>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</si>
  <si>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</si>
  <si>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</si>
  <si>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</si>
  <si>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</si>
  <si>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</si>
  <si>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</si>
  <si>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</si>
  <si>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</si>
  <si>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</si>
  <si>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</si>
  <si>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</si>
  <si>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</si>
  <si>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</si>
  <si>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</si>
  <si>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</si>
  <si>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</si>
  <si>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</si>
  <si>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</si>
  <si>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</si>
  <si>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</si>
  <si>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</si>
  <si>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</si>
  <si>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</si>
  <si>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</si>
  <si>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</si>
  <si>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</si>
  <si>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</si>
  <si>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</si>
  <si>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</si>
  <si>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</si>
  <si>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</si>
  <si>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</si>
  <si>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</si>
  <si>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</si>
  <si>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</si>
  <si>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</si>
  <si>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</si>
  <si>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</si>
  <si>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</si>
  <si>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</si>
  <si>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</si>
  <si>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</si>
  <si>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</si>
  <si>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</si>
  <si>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</si>
  <si>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</si>
  <si>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</si>
  <si>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</si>
  <si>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</si>
  <si>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</si>
  <si>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</si>
  <si>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</si>
  <si>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</si>
  <si>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</si>
  <si>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</si>
  <si>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</si>
  <si>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</si>
  <si>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</si>
  <si>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</si>
  <si>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</si>
  <si>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</si>
  <si>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</si>
  <si>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</si>
  <si>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</si>
  <si>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</si>
  <si>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</si>
  <si>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</si>
  <si>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</si>
  <si>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</si>
  <si>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</si>
  <si>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</si>
  <si>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</si>
  <si>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</si>
  <si>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</si>
  <si>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</si>
  <si>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</si>
  <si>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</si>
  <si>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</si>
  <si>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</si>
  <si>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</si>
  <si>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</si>
  <si>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</si>
  <si>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</si>
  <si>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</si>
  <si>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</si>
  <si>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</si>
  <si>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</si>
  <si>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</si>
  <si>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</si>
  <si>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</si>
  <si>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</si>
  <si>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</si>
  <si>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</si>
  <si>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</si>
  <si>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</si>
  <si>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</si>
  <si>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</si>
  <si>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</si>
  <si>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</si>
  <si>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</si>
  <si>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</si>
  <si>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</si>
  <si>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</si>
  <si>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</si>
  <si>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</si>
  <si>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</si>
  <si>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</si>
  <si>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</si>
  <si>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</si>
  <si>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</si>
  <si>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</si>
  <si>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</si>
  <si>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</si>
  <si>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</si>
  <si>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</si>
  <si>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</si>
  <si>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</si>
  <si>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</si>
  <si>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</si>
  <si>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</si>
  <si>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</si>
  <si>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</si>
  <si>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</si>
  <si>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</si>
  <si>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</si>
  <si>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</si>
  <si>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</si>
  <si>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</si>
  <si>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</si>
  <si>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</si>
  <si>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</si>
  <si>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</si>
  <si>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</si>
  <si>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</si>
  <si>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</si>
  <si>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</si>
  <si>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</si>
  <si>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</si>
  <si>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</si>
  <si>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</si>
  <si>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</si>
  <si>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</si>
  <si>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</si>
  <si>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</si>
  <si>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</si>
  <si>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</si>
  <si>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</si>
  <si>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</si>
  <si>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</si>
  <si>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</si>
  <si>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</si>
  <si>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</si>
  <si>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</si>
  <si>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</si>
  <si>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</si>
  <si>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</si>
  <si>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</si>
  <si>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</si>
  <si>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</si>
  <si>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</si>
  <si>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</si>
  <si>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</si>
  <si>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</si>
  <si>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</si>
  <si>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</si>
  <si>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</si>
  <si>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</si>
  <si>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</si>
  <si>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</si>
  <si>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</si>
  <si>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</si>
  <si>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</si>
  <si>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</si>
  <si>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</si>
  <si>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</si>
  <si>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</si>
  <si>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</si>
  <si>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</si>
  <si>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</si>
  <si>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</si>
  <si>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</si>
  <si>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</si>
  <si>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</si>
  <si>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</si>
  <si>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</si>
  <si>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</si>
  <si>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</si>
  <si>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</si>
  <si>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</si>
  <si>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</si>
  <si>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</si>
  <si>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</si>
  <si>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</si>
  <si>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</si>
  <si>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</si>
  <si>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</si>
  <si>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</si>
  <si>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</si>
  <si>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</si>
  <si>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</si>
  <si>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</si>
  <si>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</si>
  <si>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</si>
  <si>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</si>
  <si>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</si>
  <si>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</si>
  <si>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</si>
  <si>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</si>
  <si>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</si>
  <si>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</si>
  <si>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</si>
  <si>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</si>
  <si>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</si>
  <si>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</si>
  <si>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</si>
  <si>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</si>
  <si>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</si>
  <si>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</si>
  <si>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</si>
  <si>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</si>
  <si>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</si>
  <si>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</si>
  <si>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</si>
  <si>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</si>
  <si>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</si>
  <si>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</si>
  <si>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</si>
  <si>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</si>
  <si>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</si>
  <si>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</si>
  <si>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</si>
  <si>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</si>
  <si>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</si>
  <si>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</si>
  <si>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</si>
  <si>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</si>
  <si>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</si>
  <si>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</si>
  <si>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</si>
  <si>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</si>
  <si>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</si>
  <si>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</si>
  <si>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</si>
  <si>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</si>
  <si>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</si>
  <si>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</si>
  <si>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</si>
  <si>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</si>
  <si>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</si>
  <si>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</si>
  <si>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</si>
  <si>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</si>
  <si>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</si>
  <si>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</si>
  <si>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</si>
  <si>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</si>
  <si>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</si>
  <si>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</si>
  <si>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</si>
  <si>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</si>
  <si>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</si>
  <si>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</si>
  <si>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</si>
  <si>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</si>
  <si>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</si>
  <si>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</si>
  <si>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</si>
  <si>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</si>
  <si>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</si>
  <si>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</si>
  <si>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</si>
  <si>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</si>
  <si>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</si>
  <si>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</si>
  <si>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</si>
  <si>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</si>
  <si>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</si>
  <si>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</si>
  <si>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</si>
  <si>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</si>
  <si>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</si>
  <si>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</si>
  <si>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</si>
  <si>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</si>
  <si>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</si>
  <si>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</si>
  <si>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</si>
  <si>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</si>
  <si>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</si>
  <si>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</si>
  <si>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</si>
  <si>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</si>
  <si>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</si>
  <si>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</si>
  <si>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</si>
  <si>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</si>
  <si>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</si>
  <si>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</si>
  <si>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</si>
  <si>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</si>
  <si>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</si>
  <si>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</si>
  <si>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</si>
  <si>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</si>
  <si>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</si>
  <si>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</si>
  <si>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</si>
  <si>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</si>
  <si>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</si>
  <si>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</si>
  <si>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</si>
  <si>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</si>
  <si>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</si>
  <si>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</si>
  <si>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</si>
  <si>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</si>
  <si>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</si>
  <si>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</si>
  <si>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</si>
  <si>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</si>
  <si>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</si>
  <si>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</si>
  <si>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</si>
  <si>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</si>
  <si>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</si>
  <si>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</si>
  <si>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</si>
  <si>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</si>
  <si>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</si>
  <si>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</si>
  <si>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</si>
  <si>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</si>
  <si>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</si>
  <si>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</si>
  <si>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</si>
  <si>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</si>
  <si>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</si>
  <si>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</si>
  <si>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</si>
  <si>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</si>
  <si>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</si>
  <si>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</si>
  <si>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</si>
  <si>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</si>
  <si>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</si>
  <si>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</si>
  <si>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</si>
  <si>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</si>
  <si>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</si>
  <si>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</si>
  <si>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</si>
  <si>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</si>
  <si>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</si>
  <si>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</si>
  <si>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</si>
  <si>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</si>
  <si>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</si>
  <si>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</si>
  <si>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</si>
  <si>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</si>
  <si>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</si>
  <si>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</si>
  <si>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</si>
  <si>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</si>
  <si>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</si>
  <si>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</si>
  <si>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</si>
  <si>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</si>
  <si>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</si>
  <si>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</si>
  <si>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</si>
  <si>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</si>
  <si>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</si>
  <si>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</si>
  <si>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</si>
  <si>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</si>
  <si>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</si>
  <si>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</si>
  <si>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</si>
  <si>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</si>
  <si>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</si>
  <si>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</si>
  <si>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</si>
  <si>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</si>
  <si>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</si>
  <si>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</si>
  <si>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</si>
  <si>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</si>
  <si>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</si>
  <si>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</si>
  <si>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</si>
  <si>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</si>
  <si>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</si>
  <si>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</si>
  <si>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</si>
  <si>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</si>
  <si>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</si>
  <si>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</si>
  <si>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</si>
  <si>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</si>
  <si>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</si>
  <si>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</si>
  <si>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</si>
  <si>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</si>
  <si>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</si>
  <si>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</si>
  <si>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</si>
  <si>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</si>
  <si>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</si>
  <si>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</si>
  <si>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</si>
  <si>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</si>
  <si>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</si>
  <si>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</si>
  <si>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</si>
  <si>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</si>
  <si>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</si>
  <si>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</si>
  <si>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</si>
  <si>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</si>
  <si>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</si>
  <si>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</si>
  <si>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</si>
  <si>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</si>
  <si>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</si>
  <si>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</si>
  <si>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</si>
  <si>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</si>
  <si>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</si>
  <si>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</si>
  <si>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</si>
  <si>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</si>
  <si>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</si>
  <si>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</si>
  <si>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</si>
  <si>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</si>
  <si>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</si>
  <si>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</si>
  <si>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</si>
  <si>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</si>
  <si>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</si>
  <si>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</si>
  <si>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</si>
  <si>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</si>
  <si>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</si>
  <si>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</si>
  <si>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</si>
  <si>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</si>
  <si>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</si>
  <si>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</si>
  <si>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</si>
  <si>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</si>
  <si>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</si>
  <si>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</si>
  <si>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</si>
  <si>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</si>
  <si>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</si>
  <si>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</si>
  <si>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</si>
  <si>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</si>
  <si>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</si>
  <si>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</si>
  <si>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</si>
  <si>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</si>
  <si>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</si>
  <si>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</si>
  <si>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</si>
  <si>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</si>
  <si>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</si>
  <si>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</si>
  <si>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</si>
  <si>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</si>
  <si>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</si>
  <si>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</si>
  <si>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</si>
  <si>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</si>
  <si>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</si>
  <si>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</si>
  <si>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</si>
  <si>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</si>
  <si>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</si>
  <si>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</si>
  <si>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</si>
  <si>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</si>
  <si>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</si>
  <si>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</si>
  <si>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</si>
  <si>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</si>
  <si>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</si>
  <si>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</si>
  <si>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</si>
  <si>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</si>
  <si>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</si>
  <si>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</si>
  <si>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</si>
  <si>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</si>
  <si>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</si>
  <si>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</si>
  <si>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</si>
  <si>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</si>
  <si>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</si>
  <si>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</si>
  <si>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</si>
  <si>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</si>
  <si>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</si>
  <si>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</si>
  <si>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</si>
  <si>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</si>
  <si>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</si>
  <si>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</si>
  <si>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</si>
  <si>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</si>
  <si>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</si>
  <si>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</si>
  <si>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</si>
  <si>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</si>
  <si>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</si>
  <si>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</si>
  <si>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</si>
  <si>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</si>
  <si>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</si>
  <si>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</si>
  <si>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</si>
  <si>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</si>
  <si>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</si>
  <si>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</si>
  <si>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</si>
  <si>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</si>
  <si>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</si>
  <si>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</si>
  <si>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</si>
  <si>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</si>
  <si>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</si>
  <si>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</si>
  <si>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</si>
  <si>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</si>
  <si>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</si>
  <si>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</si>
  <si>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</si>
  <si>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</si>
  <si>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</si>
  <si>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</si>
  <si>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</si>
  <si>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</si>
  <si>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</si>
  <si>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</si>
  <si>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</si>
  <si>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</si>
  <si>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</si>
  <si>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</si>
  <si>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</si>
  <si>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</si>
  <si>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</si>
  <si>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</si>
  <si>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</si>
  <si>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</si>
  <si>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</si>
  <si>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</si>
  <si>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</si>
  <si>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</si>
  <si>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</si>
  <si>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</si>
  <si>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</si>
  <si>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</si>
  <si>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</si>
  <si>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</si>
  <si>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</si>
  <si>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</si>
  <si>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</si>
  <si>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</si>
  <si>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</si>
  <si>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</si>
  <si>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</si>
  <si>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</si>
  <si>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</si>
  <si>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</si>
  <si>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</si>
  <si>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</si>
  <si>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</si>
  <si>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</si>
  <si>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</si>
  <si>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</si>
  <si>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</si>
  <si>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</si>
  <si>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</si>
  <si>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</si>
  <si>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</si>
  <si>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</si>
  <si>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</si>
  <si>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</si>
  <si>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</si>
  <si>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</si>
  <si>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</si>
  <si>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</si>
  <si>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</si>
  <si>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</si>
  <si>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</si>
  <si>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</si>
  <si>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</si>
  <si>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</si>
  <si>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</si>
  <si>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</si>
  <si>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</si>
  <si>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</si>
  <si>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</si>
  <si>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</si>
  <si>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</si>
  <si>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</si>
  <si>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</si>
  <si>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</si>
  <si>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</si>
  <si>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</si>
  <si>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</si>
  <si>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</si>
  <si>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</si>
  <si>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</si>
  <si>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</si>
  <si>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</si>
  <si>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</si>
  <si>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</si>
  <si>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</si>
  <si>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</si>
  <si>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</si>
  <si>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</si>
  <si>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</si>
  <si>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</si>
  <si>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</si>
  <si>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</si>
  <si>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</si>
  <si>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</si>
  <si>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</si>
  <si>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</si>
  <si>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</si>
  <si>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</si>
  <si>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</si>
  <si>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</si>
  <si>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</si>
  <si>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</si>
  <si>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</si>
  <si>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</si>
  <si>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</si>
  <si>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</si>
  <si>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</si>
  <si>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</si>
  <si>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</si>
  <si>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</si>
  <si>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</si>
  <si>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</si>
  <si>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</si>
  <si>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</si>
  <si>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</si>
  <si>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</si>
  <si>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</si>
  <si>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</si>
  <si>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</si>
  <si>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</si>
  <si>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</si>
  <si>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</si>
  <si>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</si>
  <si>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</si>
  <si>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</si>
  <si>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</si>
  <si>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</si>
  <si>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</si>
  <si>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</si>
  <si>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</si>
  <si>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</si>
  <si>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</si>
  <si>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</si>
  <si>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</si>
  <si>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</si>
  <si>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</si>
  <si>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</si>
  <si>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</si>
  <si>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</si>
  <si>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</si>
  <si>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</si>
  <si>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</si>
  <si>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</si>
  <si>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</si>
  <si>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</si>
  <si>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</si>
  <si>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</si>
  <si>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</si>
  <si>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</si>
  <si>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</si>
  <si>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</si>
  <si>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</si>
  <si>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</si>
  <si>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</si>
  <si>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</si>
  <si>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</si>
  <si>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</si>
  <si>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</si>
  <si>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</si>
  <si>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</si>
  <si>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</si>
  <si>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</si>
  <si>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</si>
  <si>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</si>
  <si>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</si>
  <si>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</si>
  <si>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</si>
  <si>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</si>
  <si>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</si>
  <si>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</si>
  <si>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</si>
  <si>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</si>
  <si>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</si>
  <si>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</si>
  <si>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</si>
  <si>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</si>
  <si>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</si>
  <si>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</si>
  <si>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</si>
  <si>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</si>
  <si>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</si>
  <si>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</si>
  <si>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</si>
  <si>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</si>
  <si>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</si>
  <si>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</si>
  <si>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</si>
  <si>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</si>
  <si>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</si>
  <si>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</si>
  <si>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</si>
  <si>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</si>
  <si>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</si>
  <si>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</si>
  <si>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</si>
  <si>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</si>
  <si>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</si>
  <si>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</si>
  <si>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</si>
  <si>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</si>
  <si>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</si>
  <si>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</si>
  <si>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</si>
  <si>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</si>
  <si>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</si>
  <si>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</si>
  <si>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</si>
  <si>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</si>
  <si>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</si>
  <si>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</si>
  <si>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</si>
  <si>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</si>
  <si>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</si>
  <si>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</si>
  <si>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</si>
  <si>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</si>
  <si>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</si>
  <si>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</si>
  <si>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</si>
  <si>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</si>
  <si>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</si>
  <si>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</si>
  <si>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</si>
  <si>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</si>
  <si>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</si>
  <si>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</si>
  <si>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</si>
  <si>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</si>
  <si>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</si>
  <si>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</si>
  <si>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</si>
  <si>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</si>
  <si>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</si>
  <si>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</si>
  <si>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</si>
  <si>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</si>
  <si>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</si>
  <si>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</si>
  <si>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</si>
  <si>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</si>
  <si>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</si>
  <si>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</si>
  <si>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</si>
  <si>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</si>
  <si>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</si>
  <si>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</si>
  <si>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</si>
  <si>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</si>
  <si>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</si>
  <si>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</si>
  <si>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</si>
  <si>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</si>
  <si>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</si>
  <si>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</si>
  <si>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</si>
  <si>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</si>
  <si>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</si>
  <si>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</si>
  <si>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</si>
  <si>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</si>
  <si>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</si>
  <si>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</si>
  <si>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</si>
  <si>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</si>
  <si>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</si>
  <si>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</si>
  <si>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</si>
  <si>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</si>
  <si>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</si>
  <si>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</si>
  <si>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</si>
  <si>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</si>
  <si>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</si>
  <si>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</si>
  <si>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</si>
  <si>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</si>
  <si>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</si>
  <si>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</si>
  <si>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</si>
  <si>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</si>
  <si>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</si>
  <si>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</si>
  <si>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</si>
  <si>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</si>
  <si>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</si>
  <si>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</si>
  <si>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</si>
  <si>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</si>
  <si>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</si>
  <si>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</si>
  <si>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</si>
  <si>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</si>
  <si>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</si>
  <si>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</si>
  <si>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</si>
  <si>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</si>
  <si>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</si>
  <si>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</si>
  <si>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</si>
  <si>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</si>
  <si>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</si>
  <si>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</si>
  <si>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</si>
  <si>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</si>
  <si>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</si>
  <si>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</si>
  <si>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</si>
  <si>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</si>
  <si>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</si>
  <si>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</si>
  <si>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</si>
  <si>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</si>
  <si>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</si>
  <si>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</si>
  <si>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</si>
  <si>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</si>
  <si>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</si>
  <si>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</si>
  <si>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</si>
  <si>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</si>
  <si>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</si>
  <si>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</si>
  <si>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</si>
  <si>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</si>
  <si>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</si>
  <si>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</si>
  <si>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</si>
  <si>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</si>
  <si>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</si>
  <si>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</si>
  <si>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</si>
  <si>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</si>
  <si>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</si>
  <si>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</si>
  <si>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</si>
  <si>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</si>
  <si>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</si>
  <si>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</si>
  <si>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</si>
  <si>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</si>
  <si>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</si>
  <si>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</si>
  <si>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</si>
  <si>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</si>
  <si>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</si>
  <si>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</si>
  <si>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</si>
  <si>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</si>
  <si>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</si>
  <si>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</si>
  <si>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</si>
  <si>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</si>
  <si>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</si>
  <si>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</si>
  <si>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</si>
  <si>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</si>
  <si>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</si>
  <si>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</si>
  <si>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</si>
  <si>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</si>
  <si>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</si>
  <si>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</si>
  <si>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</si>
  <si>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</si>
  <si>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</si>
  <si>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</si>
  <si>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</si>
  <si>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</si>
  <si>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</si>
  <si>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</si>
  <si>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</si>
  <si>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</si>
  <si>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</si>
  <si>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</si>
  <si>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</si>
  <si>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</si>
  <si>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</si>
  <si>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</si>
  <si>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</si>
  <si>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</si>
  <si>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</si>
  <si>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</si>
  <si>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</si>
  <si>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</si>
  <si>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</si>
  <si>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</si>
  <si>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</si>
  <si>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</si>
  <si>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</si>
  <si>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</si>
  <si>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</si>
  <si>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</si>
  <si>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</si>
  <si>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</si>
  <si>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</si>
  <si>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</si>
  <si>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</si>
  <si>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</si>
  <si>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</si>
  <si>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</si>
  <si>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</si>
  <si>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</si>
  <si>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</si>
  <si>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</si>
  <si>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</si>
  <si>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</si>
  <si>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</si>
  <si>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</si>
  <si>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</si>
  <si>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</si>
  <si>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</si>
  <si>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</si>
  <si>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</si>
  <si>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</si>
  <si>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</si>
  <si>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</si>
  <si>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</si>
  <si>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</si>
  <si>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</si>
  <si>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</si>
  <si>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</si>
  <si>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</si>
  <si>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</si>
  <si>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</si>
  <si>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</si>
  <si>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</si>
  <si>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</si>
  <si>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</si>
  <si>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</si>
  <si>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</si>
  <si>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</si>
  <si>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</si>
  <si>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</si>
  <si>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</si>
  <si>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</si>
  <si>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</si>
  <si>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</si>
  <si>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</si>
  <si>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</si>
  <si>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</si>
  <si>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</si>
  <si>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</si>
  <si>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</si>
  <si>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</si>
  <si>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</si>
  <si>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</si>
  <si>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</si>
  <si>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</si>
  <si>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</si>
  <si>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</si>
  <si>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</si>
  <si>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</si>
  <si>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</si>
  <si>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</si>
  <si>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</si>
  <si>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</si>
  <si>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</si>
  <si>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</si>
  <si>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</si>
  <si>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</si>
  <si>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</si>
  <si>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</si>
  <si>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</si>
  <si>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</si>
  <si>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</si>
  <si>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</si>
  <si>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</si>
  <si>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</si>
  <si>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</si>
  <si>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</si>
  <si>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</si>
  <si>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</si>
  <si>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</si>
  <si>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</si>
  <si>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</si>
  <si>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</si>
  <si>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</si>
  <si>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</si>
  <si>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</si>
  <si>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</si>
  <si>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</si>
  <si>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</si>
  <si>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</si>
  <si>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</si>
  <si>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</si>
  <si>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</si>
  <si>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</si>
  <si>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</si>
  <si>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</si>
  <si>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</si>
  <si>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</si>
  <si>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</si>
  <si>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</si>
  <si>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</si>
  <si>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</si>
  <si>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</si>
  <si>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</si>
  <si>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</si>
  <si>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</si>
  <si>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</si>
  <si>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</si>
  <si>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</si>
  <si>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</si>
  <si>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</si>
  <si>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</si>
  <si>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</si>
  <si>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</si>
  <si>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</si>
  <si>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</si>
  <si>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</si>
  <si>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</si>
  <si>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</si>
  <si>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</si>
  <si>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</si>
  <si>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</si>
  <si>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</si>
  <si>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</si>
  <si>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</si>
  <si>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</si>
  <si>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</si>
  <si>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</si>
  <si>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</si>
  <si>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</si>
  <si>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</si>
  <si>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</si>
  <si>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</si>
  <si>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</si>
  <si>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</si>
  <si>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</si>
  <si>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</si>
  <si>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</si>
  <si>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</si>
  <si>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</si>
  <si>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</si>
  <si>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</si>
  <si>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</si>
  <si>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</si>
  <si>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</si>
  <si>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</si>
  <si>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</si>
  <si>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</si>
  <si>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</si>
  <si>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</si>
  <si>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</si>
  <si>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</si>
  <si>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</si>
  <si>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</si>
  <si>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</si>
  <si>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</si>
  <si>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</si>
  <si>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</si>
  <si>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</si>
  <si>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</si>
  <si>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</si>
  <si>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</si>
  <si>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</si>
  <si>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</si>
  <si>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</si>
  <si>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</si>
  <si>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</si>
  <si>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</si>
  <si>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</si>
  <si>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</si>
  <si>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</si>
  <si>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</si>
  <si>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</si>
  <si>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</si>
  <si>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</si>
  <si>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</si>
  <si>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</si>
  <si>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</si>
  <si>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</si>
  <si>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</si>
  <si>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</si>
  <si>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</si>
  <si>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</si>
  <si>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</si>
  <si>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</si>
  <si>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</si>
  <si>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</si>
  <si>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</si>
  <si>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</si>
  <si>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</si>
  <si>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</si>
  <si>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</si>
  <si>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</si>
  <si>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</si>
  <si>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</si>
  <si>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</si>
  <si>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</si>
  <si>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</si>
  <si>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</si>
  <si>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</si>
  <si>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</si>
  <si>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</si>
  <si>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</si>
  <si>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</si>
  <si>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</si>
  <si>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</si>
  <si>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</si>
  <si>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</si>
  <si>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</si>
  <si>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</si>
  <si>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</si>
  <si>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</si>
  <si>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</si>
  <si>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</si>
  <si>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</si>
  <si>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</si>
  <si>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</si>
  <si>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</si>
  <si>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</si>
  <si>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</si>
  <si>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</si>
  <si>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</si>
  <si>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</si>
  <si>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</si>
  <si>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</si>
  <si>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</si>
  <si>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</si>
  <si>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</si>
  <si>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</si>
  <si>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</si>
  <si>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</si>
  <si>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</si>
  <si>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</si>
  <si>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</si>
  <si>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</si>
  <si>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</si>
  <si>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</si>
  <si>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</si>
  <si>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</si>
  <si>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</si>
  <si>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</si>
  <si>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</si>
  <si>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</si>
  <si>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</si>
  <si>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</si>
  <si>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</si>
  <si>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</si>
  <si>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</si>
  <si>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</si>
  <si>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</si>
  <si>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</si>
  <si>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</si>
  <si>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</si>
  <si>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</si>
  <si>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</si>
  <si>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</si>
  <si>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</si>
  <si>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</si>
  <si>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</si>
  <si>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</si>
  <si>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</si>
  <si>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</si>
  <si>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</si>
  <si>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</si>
  <si>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</si>
  <si>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</si>
  <si>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</si>
  <si>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</si>
  <si>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</si>
  <si>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</si>
  <si>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</si>
  <si>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</si>
  <si>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</si>
  <si>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</si>
  <si>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</si>
  <si>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</si>
  <si>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</si>
  <si>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</si>
  <si>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</si>
  <si>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</si>
  <si>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</si>
  <si>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</si>
  <si>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</si>
  <si>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</si>
  <si>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</si>
  <si>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</si>
  <si>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</si>
  <si>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</si>
  <si>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</si>
  <si>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</si>
  <si>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</si>
  <si>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</si>
  <si>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</si>
  <si>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</si>
  <si>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</si>
  <si>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</si>
  <si>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</si>
  <si>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</si>
  <si>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</si>
  <si>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</si>
  <si>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</si>
  <si>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</si>
  <si>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</si>
  <si>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</si>
  <si>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</si>
  <si>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</si>
  <si>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</si>
  <si>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</si>
  <si>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</si>
  <si>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</si>
  <si>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</si>
  <si>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</si>
  <si>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</si>
  <si>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</si>
  <si>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</si>
  <si>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</si>
  <si>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</si>
  <si>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</si>
  <si>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</si>
  <si>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</si>
  <si>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</si>
  <si>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</si>
  <si>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</si>
  <si>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</si>
  <si>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</si>
  <si>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</si>
  <si>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</si>
  <si>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</si>
  <si>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</si>
  <si>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</si>
  <si>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</si>
  <si>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</si>
  <si>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</si>
  <si>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</si>
  <si>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</si>
  <si>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</si>
  <si>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</si>
  <si>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</si>
  <si>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</si>
  <si>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</si>
  <si>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</si>
  <si>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</si>
  <si>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</si>
  <si>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</si>
  <si>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</si>
  <si>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</si>
  <si>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</si>
  <si>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</si>
  <si>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</si>
  <si>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</si>
  <si>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</si>
  <si>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</si>
  <si>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</si>
  <si>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</si>
  <si>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</si>
  <si>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</si>
  <si>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</si>
  <si>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</si>
  <si>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</si>
  <si>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</si>
  <si>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</si>
  <si>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</si>
  <si>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</si>
  <si>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</si>
  <si>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</si>
  <si>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</si>
  <si>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</si>
  <si>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</si>
  <si>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</si>
  <si>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</si>
  <si>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</si>
  <si>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</si>
  <si>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</si>
  <si>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</si>
  <si>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</si>
  <si>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</si>
  <si>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</si>
  <si>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</si>
  <si>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</si>
  <si>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</si>
  <si>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</si>
  <si>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</si>
  <si>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</si>
  <si>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</si>
  <si>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</si>
  <si>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</si>
  <si>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</si>
  <si>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</si>
  <si>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</si>
  <si>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</si>
  <si>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</si>
  <si>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</si>
  <si>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</si>
  <si>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</si>
  <si>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</si>
  <si>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</si>
  <si>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</si>
  <si>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</si>
  <si>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</si>
  <si>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</si>
  <si>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</si>
  <si>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</si>
  <si>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</si>
  <si>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</si>
  <si>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</si>
  <si>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</si>
  <si>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</si>
  <si>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</si>
  <si>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</si>
  <si>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</si>
  <si>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</si>
  <si>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</si>
  <si>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</si>
  <si>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</si>
  <si>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</si>
  <si>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</si>
  <si>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</si>
  <si>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</si>
  <si>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</si>
  <si>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</si>
  <si>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</si>
  <si>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</si>
  <si>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</si>
  <si>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</si>
  <si>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</si>
  <si>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</si>
  <si>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</si>
  <si>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</si>
  <si>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</si>
  <si>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</si>
  <si>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</si>
  <si>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</si>
  <si>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</si>
  <si>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</si>
  <si>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</si>
  <si>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</si>
  <si>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</si>
  <si>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</si>
  <si>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</si>
  <si>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</si>
  <si>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</si>
  <si>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</si>
  <si>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</si>
  <si>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</si>
  <si>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</si>
  <si>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</si>
  <si>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</si>
  <si>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</si>
  <si>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</si>
  <si>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</si>
  <si>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</si>
  <si>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</si>
  <si>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</si>
  <si>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</si>
  <si>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</si>
  <si>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</si>
  <si>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</si>
  <si>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</si>
  <si>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</si>
  <si>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</si>
  <si>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</si>
  <si>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</si>
  <si>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</si>
  <si>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</si>
  <si>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</si>
  <si>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</si>
  <si>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</si>
  <si>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</si>
  <si>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</si>
  <si>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</si>
  <si>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</si>
  <si>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</si>
  <si>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</si>
  <si>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</si>
  <si>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</si>
  <si>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</si>
  <si>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</si>
  <si>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</si>
  <si>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</si>
  <si>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</si>
  <si>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</si>
  <si>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</si>
  <si>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</si>
  <si>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</si>
  <si>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</si>
  <si>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</si>
  <si>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</si>
  <si>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</si>
  <si>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</si>
  <si>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</si>
  <si>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</si>
  <si>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</si>
  <si>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</si>
  <si>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</si>
  <si>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</si>
  <si>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</si>
  <si>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</si>
  <si>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</si>
  <si>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</si>
  <si>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</si>
  <si>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</si>
  <si>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</si>
  <si>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</si>
  <si>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</si>
  <si>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</si>
  <si>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</si>
  <si>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</si>
  <si>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</si>
  <si>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</si>
  <si>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</si>
  <si>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</si>
  <si>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</si>
  <si>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</si>
  <si>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</si>
  <si>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</si>
  <si>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</si>
  <si>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</si>
  <si>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</si>
  <si>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</si>
  <si>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</si>
  <si>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</si>
  <si>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</si>
  <si>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</si>
  <si>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</si>
  <si>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</si>
  <si>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</si>
  <si>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</si>
  <si>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</si>
  <si>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</si>
  <si>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</si>
  <si>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</si>
  <si>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</si>
  <si>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</si>
  <si>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</si>
  <si>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</si>
  <si>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</si>
  <si>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</si>
  <si>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</si>
  <si>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</si>
  <si>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</si>
  <si>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</si>
  <si>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</si>
  <si>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</si>
  <si>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</si>
  <si>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</si>
  <si>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</si>
  <si>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</si>
  <si>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</si>
  <si>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</si>
  <si>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</si>
  <si>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</si>
  <si>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</si>
  <si>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</si>
  <si>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</si>
  <si>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</si>
  <si>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</si>
  <si>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</si>
  <si>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</si>
  <si>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</si>
  <si>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</si>
  <si>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</si>
  <si>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</si>
  <si>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</si>
  <si>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</si>
  <si>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</si>
  <si>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</si>
  <si>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</si>
  <si>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</si>
  <si>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</si>
  <si>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</si>
  <si>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</si>
  <si>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</si>
  <si>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</si>
  <si>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</si>
  <si>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</si>
  <si>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</si>
  <si>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</si>
  <si>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</si>
  <si>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</si>
  <si>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</si>
  <si>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</si>
  <si>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</si>
  <si>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</si>
  <si>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</si>
  <si>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</si>
  <si>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</si>
  <si>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</si>
  <si>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</si>
  <si>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</si>
  <si>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</si>
  <si>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</si>
  <si>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</si>
  <si>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</si>
  <si>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</si>
  <si>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</si>
  <si>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</si>
  <si>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</si>
  <si>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</si>
  <si>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</si>
  <si>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</si>
  <si>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</si>
  <si>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</si>
  <si>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</si>
  <si>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</si>
  <si>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</si>
  <si>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</si>
  <si>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</si>
  <si>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</si>
  <si>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</si>
  <si>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</si>
  <si>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</si>
  <si>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</si>
  <si>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</si>
  <si>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</si>
  <si>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</si>
  <si>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</si>
  <si>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</si>
  <si>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</si>
  <si>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</si>
  <si>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</si>
  <si>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</si>
  <si>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</si>
  <si>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</si>
  <si>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</si>
  <si>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</si>
  <si>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</si>
  <si>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</si>
  <si>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</si>
  <si>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</si>
  <si>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</si>
  <si>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</si>
  <si>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</si>
  <si>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</si>
  <si>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</si>
  <si>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</si>
  <si>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</si>
  <si>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</si>
  <si>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</si>
  <si>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</si>
  <si>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</si>
  <si>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</si>
  <si>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</si>
  <si>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</si>
  <si>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</si>
  <si>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</si>
  <si>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</si>
  <si>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</si>
  <si>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</si>
  <si>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</si>
  <si>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</si>
  <si>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</si>
  <si>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</si>
  <si>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</si>
  <si>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</si>
  <si>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</si>
  <si>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</si>
  <si>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</si>
  <si>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</si>
  <si>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</si>
  <si>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</si>
  <si>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</si>
  <si>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</si>
  <si>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</si>
  <si>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</si>
  <si>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</si>
  <si>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</si>
  <si>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</si>
  <si>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</si>
  <si>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</si>
  <si>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</si>
  <si>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</si>
  <si>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</si>
  <si>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</si>
  <si>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</si>
  <si>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</si>
  <si>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</si>
  <si>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</si>
  <si>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</si>
  <si>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</si>
  <si>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</si>
  <si>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</si>
  <si>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</si>
  <si>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</si>
  <si>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</si>
  <si>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</si>
  <si>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</si>
  <si>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</si>
  <si>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</si>
  <si>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</si>
  <si>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</si>
  <si>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</si>
  <si>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</si>
  <si>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</si>
  <si>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</si>
  <si>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</si>
  <si>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</si>
  <si>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</si>
  <si>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</si>
  <si>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</si>
  <si>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</si>
  <si>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</si>
  <si>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</si>
  <si>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</si>
  <si>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</si>
  <si>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</si>
  <si>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</si>
  <si>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</si>
  <si>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</si>
  <si>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</si>
  <si>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</si>
  <si>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</si>
  <si>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</si>
  <si>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</si>
  <si>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</si>
  <si>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</si>
  <si>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</si>
  <si>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</si>
  <si>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</si>
  <si>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</si>
  <si>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</si>
  <si>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</si>
  <si>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</si>
  <si>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</si>
  <si>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</si>
  <si>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</si>
  <si>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</si>
  <si>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</si>
  <si>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</si>
  <si>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</si>
  <si>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</si>
  <si>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</si>
  <si>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</si>
  <si>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</si>
  <si>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</si>
  <si>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</si>
  <si>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</si>
  <si>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</si>
  <si>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</si>
  <si>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</si>
  <si>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</si>
  <si>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</si>
  <si>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</si>
  <si>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</si>
  <si>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</si>
  <si>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</si>
  <si>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</si>
  <si>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</si>
  <si>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</si>
  <si>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</si>
  <si>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</si>
  <si>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</si>
  <si>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</si>
  <si>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</si>
  <si>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</si>
  <si>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</si>
  <si>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</si>
  <si>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</si>
  <si>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</si>
  <si>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</si>
  <si>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</si>
  <si>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</si>
  <si>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</si>
  <si>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</si>
  <si>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</si>
  <si>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</si>
  <si>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</si>
  <si>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</si>
  <si>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</si>
  <si>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</si>
  <si>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</si>
  <si>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</si>
  <si>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</si>
  <si>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</si>
  <si>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</si>
  <si>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</si>
  <si>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</si>
  <si>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</si>
  <si>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</si>
  <si>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</si>
  <si>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</si>
  <si>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</si>
  <si>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</si>
  <si>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</si>
  <si>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</si>
  <si>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</si>
  <si>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</si>
  <si>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</si>
  <si>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</si>
  <si>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</si>
  <si>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</si>
  <si>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</si>
  <si>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</si>
  <si>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</si>
  <si>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</si>
  <si>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</si>
  <si>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</si>
  <si>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</si>
  <si>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</si>
  <si>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</si>
  <si>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</si>
  <si>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</si>
  <si>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</si>
  <si>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</si>
  <si>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</si>
  <si>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</si>
  <si>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</si>
  <si>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</si>
  <si>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</si>
  <si>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</si>
  <si>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</si>
  <si>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</si>
  <si>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</si>
  <si>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</si>
  <si>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</si>
  <si>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</si>
  <si>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</si>
  <si>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</si>
  <si>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</si>
  <si>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</si>
  <si>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</si>
  <si>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</si>
  <si>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</si>
  <si>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</si>
  <si>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</si>
  <si>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</si>
  <si>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</si>
  <si>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</si>
  <si>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</si>
  <si>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</si>
  <si>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</si>
  <si>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</si>
  <si>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</si>
  <si>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</si>
  <si>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</si>
  <si>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</si>
  <si>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</si>
  <si>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</si>
  <si>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</si>
  <si>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</si>
  <si>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</si>
  <si>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</si>
  <si>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</si>
  <si>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</si>
  <si>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</si>
  <si>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</si>
  <si>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</si>
  <si>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</si>
  <si>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</si>
  <si>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</si>
  <si>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</si>
  <si>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</si>
  <si>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</si>
  <si>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</si>
  <si>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</si>
  <si>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</si>
  <si>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</si>
  <si>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</si>
  <si>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</si>
  <si>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</si>
  <si>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</si>
  <si>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</si>
  <si>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</si>
  <si>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</si>
  <si>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</si>
  <si>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</si>
  <si>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</si>
  <si>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</si>
  <si>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</si>
  <si>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</si>
  <si>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</si>
  <si>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</si>
  <si>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</si>
  <si>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</si>
  <si>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</si>
  <si>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</si>
  <si>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</si>
  <si>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</si>
  <si>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</si>
  <si>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</si>
  <si>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</si>
  <si>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</si>
  <si>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</si>
  <si>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</si>
  <si>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</si>
  <si>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</si>
  <si>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</si>
  <si>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</si>
  <si>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</si>
  <si>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</si>
  <si>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</si>
  <si>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</si>
  <si>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</si>
  <si>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</si>
  <si>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</si>
  <si>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</si>
  <si>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</si>
  <si>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</si>
  <si>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</si>
  <si>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</si>
  <si>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</si>
  <si>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</si>
  <si>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</si>
  <si>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</si>
  <si>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</si>
  <si>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</si>
  <si>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</si>
  <si>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</si>
  <si>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</si>
  <si>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</si>
  <si>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</si>
  <si>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</si>
  <si>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</si>
  <si>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</si>
  <si>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</si>
  <si>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</si>
  <si>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</si>
  <si>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</si>
  <si>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</si>
  <si>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</si>
  <si>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</si>
  <si>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</si>
  <si>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</si>
  <si>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</si>
  <si>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</si>
  <si>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</si>
  <si>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</si>
  <si>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</si>
  <si>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</si>
  <si>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</si>
  <si>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</si>
  <si>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</si>
  <si>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</si>
  <si>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</si>
  <si>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</si>
  <si>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</si>
  <si>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</si>
  <si>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</si>
  <si>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</si>
  <si>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</si>
  <si>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</si>
  <si>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</si>
  <si>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</si>
  <si>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</si>
  <si>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</si>
  <si>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</si>
  <si>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</si>
  <si>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</si>
  <si>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</si>
  <si>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</si>
  <si>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</si>
  <si>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</si>
  <si>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</si>
  <si>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</si>
  <si>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</si>
  <si>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</si>
  <si>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</si>
  <si>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</si>
  <si>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</si>
  <si>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</si>
  <si>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</si>
  <si>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</si>
  <si>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</si>
  <si>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</si>
  <si>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</si>
  <si>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</si>
  <si>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</si>
  <si>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</si>
  <si>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</si>
  <si>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</si>
  <si>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</si>
  <si>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</si>
  <si>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</si>
  <si>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</si>
  <si>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</si>
  <si>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</si>
  <si>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</si>
  <si>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</si>
  <si>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</si>
  <si>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</si>
  <si>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</si>
  <si>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</si>
  <si>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</si>
  <si>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</si>
  <si>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</si>
  <si>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</si>
  <si>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</si>
  <si>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</si>
  <si>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</si>
  <si>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</si>
  <si>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</si>
  <si>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</si>
  <si>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</si>
  <si>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</si>
  <si>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</si>
  <si>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</si>
  <si>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</si>
  <si>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</si>
  <si>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</si>
  <si>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</si>
  <si>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</si>
  <si>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</si>
  <si>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</si>
  <si>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</si>
  <si>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</si>
  <si>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</si>
  <si>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</si>
  <si>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</si>
  <si>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</si>
  <si>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</si>
  <si>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</si>
  <si>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</si>
  <si>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</si>
  <si>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</si>
  <si>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</si>
  <si>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</si>
  <si>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</si>
  <si>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</si>
  <si>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</si>
  <si>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</si>
  <si>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</si>
  <si>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</si>
  <si>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</si>
  <si>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</si>
  <si>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</si>
  <si>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</si>
  <si>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</si>
  <si>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</si>
  <si>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</si>
  <si>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</si>
  <si>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</si>
  <si>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</si>
  <si>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</si>
  <si>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</si>
  <si>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</si>
  <si>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</si>
  <si>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</si>
  <si>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</si>
  <si>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</si>
  <si>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</si>
  <si>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</si>
  <si>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</si>
  <si>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</si>
  <si>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</si>
  <si>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</si>
  <si>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</si>
  <si>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</si>
  <si>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</si>
  <si>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</si>
  <si>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</si>
  <si>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</si>
  <si>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</si>
  <si>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</si>
  <si>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</si>
  <si>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</si>
  <si>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</si>
  <si>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</si>
  <si>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</si>
  <si>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</si>
  <si>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</si>
  <si>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</si>
  <si>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</si>
  <si>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</si>
  <si>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</si>
  <si>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</si>
  <si>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</si>
  <si>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</si>
  <si>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</si>
  <si>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</si>
  <si>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</si>
  <si>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</si>
  <si>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</si>
  <si>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</si>
  <si>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</si>
  <si>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</si>
  <si>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</si>
  <si>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</si>
  <si>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</si>
  <si>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</si>
  <si>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</si>
  <si>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</si>
  <si>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</si>
  <si>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</si>
  <si>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</si>
  <si>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</si>
  <si>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</si>
  <si>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</si>
  <si>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</si>
  <si>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</si>
  <si>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</si>
  <si>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</si>
  <si>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</si>
  <si>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</si>
  <si>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</si>
  <si>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</si>
  <si>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</si>
  <si>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</si>
  <si>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</si>
  <si>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</si>
  <si>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</si>
  <si>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</si>
  <si>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</si>
  <si>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</si>
  <si>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</si>
  <si>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</si>
  <si>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</si>
  <si>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</si>
  <si>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</si>
  <si>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</si>
  <si>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</si>
  <si>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</si>
  <si>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</si>
  <si>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</si>
  <si>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</si>
  <si>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</si>
  <si>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</si>
  <si>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</si>
  <si>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</si>
  <si>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</si>
  <si>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</si>
  <si>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</si>
  <si>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</si>
  <si>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</si>
  <si>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</si>
  <si>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</si>
  <si>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</si>
  <si>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</si>
  <si>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</si>
  <si>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</si>
  <si>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</si>
  <si>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</si>
  <si>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</si>
  <si>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</si>
  <si>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</si>
  <si>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</si>
  <si>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</si>
  <si>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</si>
  <si>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</si>
  <si>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</si>
  <si>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</si>
  <si>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</si>
  <si>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</si>
  <si>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</si>
  <si>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</si>
  <si>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</si>
  <si>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</si>
  <si>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</si>
  <si>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</si>
  <si>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</si>
  <si>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</si>
  <si>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</si>
  <si>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</si>
  <si>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</si>
  <si>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</si>
  <si>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</si>
  <si>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</si>
  <si>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</si>
  <si>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</si>
  <si>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</si>
  <si>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</si>
  <si>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</si>
  <si>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</si>
  <si>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</si>
  <si>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</si>
  <si>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</si>
  <si>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</si>
  <si>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</si>
  <si>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</si>
  <si>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</si>
  <si>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</si>
  <si>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</si>
  <si>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</si>
  <si>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</si>
  <si>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</si>
  <si>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</si>
  <si>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</si>
  <si>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</si>
  <si>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</si>
  <si>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</si>
  <si>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</si>
  <si>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</si>
  <si>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</si>
  <si>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</si>
  <si>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</si>
  <si>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</si>
  <si>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</si>
  <si>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</si>
  <si>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</si>
  <si>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</si>
  <si>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</si>
  <si>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</si>
  <si>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</si>
  <si>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</si>
  <si>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</si>
  <si>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</si>
  <si>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</si>
  <si>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</si>
  <si>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</si>
  <si>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</si>
  <si>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</si>
  <si>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</si>
  <si>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</si>
  <si>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</si>
  <si>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</si>
  <si>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</si>
  <si>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</si>
  <si>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</si>
  <si>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</si>
  <si>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</si>
  <si>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</si>
  <si>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</si>
  <si>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</si>
  <si>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</si>
  <si>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</si>
  <si>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</si>
  <si>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</si>
  <si>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</si>
  <si>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</si>
  <si>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</si>
  <si>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</si>
  <si>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</si>
  <si>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</si>
  <si>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</si>
  <si>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</si>
  <si>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</si>
  <si>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</si>
  <si>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</si>
  <si>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</si>
  <si>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</si>
  <si>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</si>
  <si>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</si>
  <si>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</si>
  <si>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</si>
  <si>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</si>
  <si>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</si>
  <si>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</si>
  <si>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</si>
  <si>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</si>
  <si>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</si>
  <si>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</si>
  <si>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</si>
  <si>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</si>
  <si>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</si>
  <si>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</si>
  <si>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</si>
  <si>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</si>
  <si>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</si>
  <si>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</si>
  <si>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</si>
  <si>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</si>
  <si>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</si>
  <si>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</si>
  <si>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</si>
  <si>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</si>
  <si>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</si>
  <si>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</si>
  <si>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</si>
  <si>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</si>
  <si>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</si>
  <si>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</si>
  <si>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</si>
  <si>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</si>
  <si>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</si>
  <si>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</si>
  <si>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</si>
  <si>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</si>
  <si>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</si>
  <si>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</si>
  <si>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</si>
  <si>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</si>
  <si>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</si>
  <si>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</si>
  <si>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</si>
  <si>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</si>
  <si>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</si>
  <si>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</si>
  <si>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</si>
  <si>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</si>
  <si>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</si>
  <si>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</si>
  <si>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</si>
  <si>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</si>
  <si>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</si>
  <si>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</si>
  <si>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</si>
  <si>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</si>
  <si>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</si>
  <si>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</si>
  <si>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</si>
  <si>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</si>
  <si>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</si>
  <si>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</si>
  <si>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</si>
  <si>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</si>
  <si>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</si>
  <si>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</si>
  <si>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</si>
  <si>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</si>
  <si>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</si>
  <si>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</si>
  <si>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</si>
  <si>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</si>
  <si>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</si>
  <si>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</si>
  <si>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</si>
  <si>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</si>
  <si>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</si>
  <si>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</si>
  <si>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</si>
  <si>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</si>
  <si>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</si>
  <si>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</si>
  <si>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</si>
  <si>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</si>
  <si>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</si>
  <si>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</si>
  <si>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</si>
  <si>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</si>
  <si>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</si>
  <si>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</si>
  <si>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</si>
  <si>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</si>
  <si>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</si>
  <si>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</si>
  <si>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</si>
  <si>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</si>
  <si>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</si>
  <si>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</si>
  <si>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</si>
  <si>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</si>
  <si>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</si>
  <si>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</si>
  <si>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</si>
  <si>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</si>
  <si>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</si>
  <si>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</si>
  <si>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</si>
  <si>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</si>
  <si>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</si>
  <si>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</si>
  <si>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</si>
  <si>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</si>
  <si>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</si>
  <si>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</si>
  <si>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</si>
  <si>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</si>
  <si>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</si>
  <si>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</si>
  <si>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</si>
  <si>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</si>
  <si>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</si>
  <si>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</si>
  <si>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</si>
  <si>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</si>
  <si>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</si>
  <si>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</si>
  <si>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</si>
  <si>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</si>
  <si>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</si>
  <si>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</si>
  <si>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</si>
  <si>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</si>
  <si>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</si>
  <si>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</si>
  <si>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</si>
  <si>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</si>
  <si>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</si>
  <si>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</si>
  <si>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</si>
  <si>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</si>
  <si>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</si>
  <si>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</si>
  <si>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</si>
  <si>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</si>
  <si>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</si>
  <si>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</si>
  <si>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</si>
  <si>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</si>
  <si>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</si>
  <si>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</si>
  <si>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</si>
  <si>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</si>
  <si>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</si>
  <si>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</si>
  <si>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</si>
  <si>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</si>
  <si>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</si>
  <si>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</si>
  <si>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</si>
  <si>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</si>
  <si>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</si>
  <si>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</si>
  <si>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</si>
  <si>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</si>
  <si>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</si>
  <si>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</si>
  <si>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</si>
  <si>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</si>
  <si>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</si>
  <si>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</si>
  <si>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</si>
  <si>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</si>
  <si>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</si>
  <si>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</si>
  <si>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</si>
  <si>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</si>
  <si>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</si>
  <si>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</si>
  <si>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</si>
  <si>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</si>
  <si>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</si>
  <si>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</si>
  <si>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</si>
  <si>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</si>
  <si>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</si>
  <si>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</si>
  <si>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</si>
  <si>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</si>
  <si>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</si>
  <si>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</si>
  <si>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</si>
  <si>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</si>
  <si>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</si>
  <si>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</si>
  <si>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</si>
  <si>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</si>
  <si>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</si>
  <si>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</si>
  <si>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</si>
  <si>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</si>
  <si>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</si>
  <si>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</si>
  <si>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</si>
  <si>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</si>
  <si>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</si>
  <si>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</si>
  <si>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</si>
  <si>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</si>
  <si>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</si>
  <si>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</si>
  <si>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</si>
  <si>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</si>
  <si>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</si>
  <si>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</si>
  <si>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</si>
  <si>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</si>
  <si>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</si>
  <si>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</si>
  <si>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</si>
  <si>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</si>
  <si>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</si>
  <si>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</si>
  <si>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</si>
  <si>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</si>
  <si>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</si>
  <si>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</si>
  <si>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</si>
  <si>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</si>
  <si>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</si>
  <si>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</si>
  <si>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</si>
  <si>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</si>
  <si>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</si>
  <si>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</si>
  <si>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</si>
  <si>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</si>
  <si>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</si>
  <si>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</si>
  <si>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</si>
  <si>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</si>
  <si>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</si>
  <si>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</si>
  <si>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</si>
  <si>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</si>
  <si>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</si>
  <si>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</si>
  <si>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</si>
  <si>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</si>
  <si>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</si>
  <si>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</si>
  <si>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</si>
  <si>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</si>
  <si>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</si>
  <si>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</si>
  <si>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</si>
  <si>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</si>
  <si>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</si>
  <si>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</si>
  <si>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</si>
  <si>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</si>
  <si>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</si>
  <si>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</si>
  <si>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</si>
  <si>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</si>
  <si>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</si>
  <si>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</si>
  <si>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</si>
  <si>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</si>
  <si>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</si>
  <si>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</si>
  <si>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</si>
  <si>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</si>
  <si>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</si>
  <si>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</si>
  <si>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</si>
  <si>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</si>
  <si>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</si>
  <si>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</si>
  <si>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</si>
  <si>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</si>
  <si>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</si>
  <si>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</si>
  <si>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</si>
  <si>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</si>
  <si>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</si>
  <si>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</si>
  <si>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</si>
  <si>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</si>
  <si>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</si>
  <si>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</si>
  <si>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</si>
  <si>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</si>
  <si>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</si>
  <si>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</si>
  <si>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</si>
  <si>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</si>
  <si>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</si>
  <si>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</si>
  <si>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</si>
  <si>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</si>
  <si>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</si>
  <si>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</si>
  <si>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</si>
  <si>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</si>
  <si>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</si>
  <si>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</si>
  <si>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</si>
  <si>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</si>
  <si>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</si>
  <si>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</si>
  <si>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</si>
  <si>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</si>
  <si>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</si>
  <si>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</si>
  <si>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</si>
  <si>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</si>
  <si>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</si>
  <si>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</si>
  <si>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</si>
  <si>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</si>
  <si>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</si>
  <si>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</si>
  <si>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</si>
  <si>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</si>
  <si>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</si>
  <si>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</si>
  <si>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</si>
  <si>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</si>
  <si>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</si>
  <si>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</si>
  <si>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</si>
  <si>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</si>
  <si>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</si>
  <si>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</si>
  <si>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</si>
  <si>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</si>
  <si>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</si>
  <si>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</si>
  <si>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</si>
  <si>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</si>
  <si>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</si>
  <si>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</si>
  <si>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</si>
  <si>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</si>
  <si>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</si>
  <si>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</si>
  <si>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</si>
  <si>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</si>
  <si>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</si>
  <si>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</si>
  <si>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</si>
  <si>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</si>
  <si>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</si>
  <si>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</si>
  <si>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</si>
  <si>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</si>
  <si>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</si>
  <si>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</si>
  <si>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</si>
  <si>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</si>
  <si>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</si>
  <si>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</si>
  <si>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</si>
  <si>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</si>
  <si>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</si>
  <si>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</si>
  <si>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</si>
  <si>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</si>
  <si>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</si>
  <si>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</si>
  <si>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</si>
  <si>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</si>
  <si>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</si>
  <si>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</si>
  <si>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</si>
  <si>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</si>
  <si>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</si>
  <si>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</si>
  <si>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</si>
  <si>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</si>
  <si>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</si>
  <si>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</si>
  <si>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</si>
  <si>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</si>
  <si>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</si>
  <si>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</si>
  <si>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</si>
  <si>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</si>
  <si>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</si>
  <si>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</si>
  <si>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</si>
  <si>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</si>
  <si>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</si>
  <si>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</si>
  <si>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</si>
  <si>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</si>
  <si>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</si>
  <si>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</si>
  <si>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</si>
  <si>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</si>
  <si>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</si>
  <si>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</si>
  <si>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</si>
  <si>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</si>
  <si>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</si>
  <si>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</si>
  <si>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</si>
  <si>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</si>
  <si>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</si>
  <si>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</si>
  <si>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</si>
  <si>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</si>
  <si>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</si>
  <si>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</si>
  <si>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</si>
  <si>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</si>
  <si>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</si>
  <si>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</si>
  <si>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</si>
  <si>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</si>
  <si>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</si>
  <si>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</si>
  <si>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</si>
  <si>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</si>
  <si>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</si>
  <si>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</si>
  <si>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</si>
  <si>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</si>
  <si>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</si>
  <si>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</si>
  <si>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</si>
  <si>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</si>
  <si>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</si>
  <si>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</si>
  <si>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</si>
  <si>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</si>
  <si>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</si>
  <si>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</si>
  <si>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</si>
  <si>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</si>
  <si>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</si>
  <si>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</si>
  <si>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</si>
  <si>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</si>
  <si>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</si>
  <si>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</si>
  <si>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</si>
  <si>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</si>
  <si>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</si>
  <si>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</si>
  <si>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</si>
  <si>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</si>
  <si>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</si>
  <si>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</si>
  <si>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</si>
  <si>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</si>
  <si>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</si>
  <si>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</si>
  <si>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</si>
  <si>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</si>
  <si>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</si>
  <si>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</si>
  <si>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</si>
  <si>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</si>
  <si>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</si>
  <si>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</si>
  <si>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</si>
  <si>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</si>
  <si>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</si>
  <si>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</si>
  <si>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</si>
  <si>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</si>
  <si>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</si>
  <si>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</si>
  <si>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</si>
  <si>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</si>
  <si>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</si>
  <si>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</si>
  <si>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</si>
  <si>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</si>
  <si>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</si>
  <si>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</si>
  <si>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</si>
  <si>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</si>
  <si>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</si>
  <si>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</si>
  <si>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</si>
  <si>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</si>
  <si>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</si>
  <si>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</si>
  <si>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</si>
  <si>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</si>
  <si>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</si>
  <si>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</si>
  <si>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</si>
  <si>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</si>
  <si>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</si>
  <si>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</si>
  <si>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</si>
  <si>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</si>
  <si>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</si>
  <si>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</si>
  <si>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</si>
  <si>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</si>
  <si>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</si>
  <si>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</si>
  <si>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</si>
  <si>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</si>
  <si>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</si>
  <si>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</si>
  <si>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</si>
  <si>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</si>
  <si>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</si>
  <si>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</si>
  <si>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</si>
  <si>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</si>
  <si>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</si>
  <si>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</si>
  <si>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</si>
  <si>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</si>
  <si>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</si>
  <si>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</si>
  <si>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</si>
  <si>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</si>
  <si>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</si>
  <si>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</si>
  <si>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</si>
  <si>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</si>
  <si>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</si>
  <si>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</si>
  <si>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</si>
  <si>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</si>
  <si>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</si>
  <si>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</si>
  <si>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</si>
  <si>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</si>
  <si>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</si>
  <si>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</si>
  <si>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</si>
  <si>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</si>
  <si>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</si>
  <si>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</si>
  <si>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</si>
  <si>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</si>
  <si>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</si>
  <si>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</si>
  <si>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</si>
  <si>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</si>
  <si>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</si>
  <si>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</si>
  <si>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</si>
  <si>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</si>
  <si>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</si>
  <si>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</si>
  <si>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</si>
  <si>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</si>
  <si>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</si>
  <si>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</si>
  <si>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</si>
  <si>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</si>
  <si>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</si>
  <si>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</si>
  <si>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</si>
  <si>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</si>
  <si>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</si>
  <si>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</si>
  <si>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</si>
  <si>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</si>
  <si>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</si>
  <si>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</si>
  <si>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</si>
  <si>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</si>
  <si>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</si>
  <si>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</si>
  <si>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</si>
  <si>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</si>
  <si>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</si>
  <si>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</si>
  <si>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</si>
  <si>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</si>
  <si>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</si>
  <si>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</si>
  <si>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</si>
  <si>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</si>
  <si>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</si>
  <si>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</si>
  <si>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</si>
  <si>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</si>
  <si>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</si>
  <si>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</si>
  <si>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</si>
  <si>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</si>
  <si>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</si>
  <si>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</si>
  <si>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</si>
  <si>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</si>
  <si>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</si>
  <si>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</si>
  <si>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</si>
  <si>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</si>
  <si>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</si>
  <si>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</si>
  <si>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</si>
  <si>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</si>
  <si>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</si>
  <si>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</si>
  <si>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</si>
  <si>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</si>
  <si>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</si>
  <si>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</si>
  <si>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</si>
  <si>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</si>
  <si>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</si>
  <si>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</si>
  <si>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</si>
  <si>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</si>
  <si>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</si>
  <si>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</si>
  <si>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</si>
  <si>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</si>
  <si>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</si>
  <si>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</si>
  <si>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</si>
  <si>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</si>
  <si>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</si>
  <si>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</si>
  <si>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</si>
  <si>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</si>
  <si>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Parent Category</t>
  </si>
  <si>
    <t>Subcategory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</si>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</sst>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9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169" fontId="0" fillId="0" borderId="0" xfId="0" applyNumberFormat="1" applyAlignment="1">
      <alignment horizontal="center"/>
    </xf>
  </cellXfs>
  <cellStyles count="1">
    <cellStyle name="Normal" xfId="0" builtinId="0"/>
  </cellStyles>
  <dxfs count="20">
    <dxf>
      <fill>
        <patternFill>
          <bgColor rgb="FF00B0F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29004855643044619"/>
          <c:y val="8.12919218431029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99-408E-AEC0-B615A518583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99-408E-AEC0-B615A518583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99-408E-AEC0-B615A518583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99-408E-AEC0-B615A51858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31833152"/>
        <c:axId val="931840640"/>
      </c:barChart>
      <c:catAx>
        <c:axId val="931833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840640"/>
        <c:crosses val="autoZero"/>
        <c:auto val="1"/>
        <c:lblAlgn val="ctr"/>
        <c:lblOffset val="100"/>
        <c:noMultiLvlLbl val="0"/>
      </c:catAx>
      <c:valAx>
        <c:axId val="93184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833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4D-4DBD-A514-1AFCA67F3E0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4D-4DBD-A514-1AFCA67F3E0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4D-4DBD-A514-1AFCA67F3E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76745856"/>
        <c:axId val="1676737120"/>
      </c:barChart>
      <c:catAx>
        <c:axId val="1676745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6737120"/>
        <c:crosses val="autoZero"/>
        <c:auto val="1"/>
        <c:lblAlgn val="ctr"/>
        <c:lblOffset val="100"/>
        <c:noMultiLvlLbl val="0"/>
      </c:catAx>
      <c:valAx>
        <c:axId val="167673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674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50-4F49-A68F-CD1F905CB4DC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50-4F49-A68F-CD1F905CB4DC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50-4F49-A68F-CD1F905CB4DC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50-4F49-A68F-CD1F905CB4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5777760"/>
        <c:axId val="1335772352"/>
      </c:lineChart>
      <c:catAx>
        <c:axId val="1335777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772352"/>
        <c:crosses val="autoZero"/>
        <c:auto val="1"/>
        <c:lblAlgn val="ctr"/>
        <c:lblOffset val="100"/>
        <c:noMultiLvlLbl val="0"/>
      </c:catAx>
      <c:valAx>
        <c:axId val="133577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777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C8FCACAA-E644-4FC6-88CC-9F19F3321BD4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9DA1552-C464-42AE-83AF-7AC968C31E1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61D67D1-241E-42AB-BEC3-AB036AD4C93E}">
  <sheetPr/>
  <sheetViews>
    <sheetView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14</xdr:row>
      <xdr:rowOff>120650</xdr:rowOff>
    </xdr:from>
    <xdr:to>
      <xdr:col>13</xdr:col>
      <xdr:colOff>276225</xdr:colOff>
      <xdr:row>29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1DD037-5D61-41CF-BEC8-2F56A71632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12700</xdr:colOff>
      <xdr:row>15</xdr:row>
      <xdr:rowOff>0</xdr:rowOff>
    </xdr:from>
    <xdr:to>
      <xdr:col>20</xdr:col>
      <xdr:colOff>603250</xdr:colOff>
      <xdr:row>40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7A14A5-AFCE-4750-902E-CBBCB8FC2F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16</xdr:row>
      <xdr:rowOff>25400</xdr:rowOff>
    </xdr:from>
    <xdr:to>
      <xdr:col>21</xdr:col>
      <xdr:colOff>0</xdr:colOff>
      <xdr:row>40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D9E736-8AFA-450F-9768-3F19F3466B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8218956-7432-430A-8A66-614BC3E43D7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764A273-7D62-49D0-9C55-56D81BBCE73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1400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us Gillis" refreshedDate="44488.751132638892" createdVersion="7" refreshedVersion="7" minRefreshableVersion="3" recordCount="4114" xr:uid="{8905DEA7-552D-4FE6-A6C4-35C3A1AD286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" numFmtId="164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us Gillis" refreshedDate="44488.774438194443" createdVersion="7" refreshedVersion="7" minRefreshableVersion="3" recordCount="4114" xr:uid="{2EC4C55C-8FEB-4FAD-9737-CD48B58F227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" numFmtId="164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x v="0"/>
    <s v="USD"/>
    <n v="1437620400"/>
    <n v="1434931811"/>
    <b v="0"/>
    <n v="182"/>
    <b v="1"/>
    <s v="film &amp; video/television"/>
    <n v="63.92"/>
    <x v="0"/>
    <s v="television"/>
  </r>
  <r>
    <n v="1"/>
    <s v="FannibalFest Fan Convention"/>
    <s v="A Hannibal TV Show Fan Convention and Art Collective"/>
    <n v="10275"/>
    <n v="14653"/>
    <n v="143"/>
    <x v="0"/>
    <x v="0"/>
    <s v="USD"/>
    <n v="1488464683"/>
    <n v="1485872683"/>
    <b v="0"/>
    <n v="79"/>
    <b v="1"/>
    <s v="film &amp; video/television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n v="105"/>
    <x v="0"/>
    <x v="1"/>
    <s v="GBP"/>
    <n v="1455555083"/>
    <n v="1454691083"/>
    <b v="0"/>
    <n v="35"/>
    <b v="1"/>
    <s v="film &amp; video/television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n v="104"/>
    <x v="0"/>
    <x v="0"/>
    <s v="USD"/>
    <n v="1407414107"/>
    <n v="1404822107"/>
    <b v="0"/>
    <n v="150"/>
    <b v="1"/>
    <s v="film &amp; video/television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x v="0"/>
    <s v="USD"/>
    <n v="1450555279"/>
    <n v="1447963279"/>
    <b v="0"/>
    <n v="284"/>
    <b v="1"/>
    <s v="film &amp; video/television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x v="0"/>
    <s v="USD"/>
    <n v="1469770500"/>
    <n v="1468362207"/>
    <b v="0"/>
    <n v="47"/>
    <b v="1"/>
    <s v="film &amp; video/television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x v="0"/>
    <s v="USD"/>
    <n v="1402710250"/>
    <n v="1401846250"/>
    <b v="0"/>
    <n v="58"/>
    <b v="1"/>
    <s v="film &amp; video/television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x v="0"/>
    <s v="USD"/>
    <n v="1467680867"/>
    <n v="1464224867"/>
    <b v="0"/>
    <n v="57"/>
    <b v="1"/>
    <s v="film &amp; video/television"/>
    <n v="159.82"/>
    <x v="0"/>
    <s v="television"/>
  </r>
  <r>
    <n v="8"/>
    <s v="Sizzling in the Kitchen Flynn Style"/>
    <s v="Help us raise the funds to film our pilot episode!"/>
    <n v="3500"/>
    <n v="3501.52"/>
    <n v="100"/>
    <x v="0"/>
    <x v="0"/>
    <s v="USD"/>
    <n v="1460754000"/>
    <n v="1460155212"/>
    <b v="0"/>
    <n v="12"/>
    <b v="1"/>
    <s v="film &amp; video/television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x v="0"/>
    <s v="USD"/>
    <n v="1460860144"/>
    <n v="1458268144"/>
    <b v="0"/>
    <n v="20"/>
    <b v="1"/>
    <s v="film &amp; video/television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x v="0"/>
    <s v="USD"/>
    <n v="1403660279"/>
    <n v="1400636279"/>
    <b v="0"/>
    <n v="19"/>
    <b v="1"/>
    <s v="film &amp; video/television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x v="0"/>
    <s v="USD"/>
    <n v="1471834800"/>
    <n v="1469126462"/>
    <b v="0"/>
    <n v="75"/>
    <b v="1"/>
    <s v="film &amp; video/television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x v="0"/>
    <s v="USD"/>
    <n v="1405479600"/>
    <n v="1401642425"/>
    <b v="0"/>
    <n v="827"/>
    <b v="1"/>
    <s v="film &amp; video/television"/>
    <n v="59.96"/>
    <x v="0"/>
    <s v="television"/>
  </r>
  <r>
    <n v="13"/>
    <s v="Can't Go Home"/>
    <s v="A travel series hosted by touring musicians that profiles a different American city in each episode."/>
    <n v="3500"/>
    <n v="5599"/>
    <n v="160"/>
    <x v="0"/>
    <x v="0"/>
    <s v="USD"/>
    <n v="1466713620"/>
    <n v="1463588109"/>
    <b v="0"/>
    <n v="51"/>
    <b v="1"/>
    <s v="film &amp; video/television"/>
    <n v="109.78"/>
    <x v="0"/>
    <s v="television"/>
  </r>
  <r>
    <n v="14"/>
    <s v="3010 | Sci-fi Series"/>
    <s v="A highly charged post apocalyptic sci fi series that pulls no punches!"/>
    <n v="6000"/>
    <n v="6056"/>
    <n v="101"/>
    <x v="0"/>
    <x v="2"/>
    <s v="AUD"/>
    <n v="1405259940"/>
    <n v="1403051888"/>
    <b v="0"/>
    <n v="41"/>
    <b v="1"/>
    <s v="film &amp; video/television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n v="107"/>
    <x v="0"/>
    <x v="3"/>
    <s v="EUR"/>
    <n v="1443384840"/>
    <n v="1441790658"/>
    <b v="0"/>
    <n v="98"/>
    <b v="1"/>
    <s v="film &amp; video/television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x v="0"/>
    <s v="USD"/>
    <n v="1402896600"/>
    <n v="1398971211"/>
    <b v="0"/>
    <n v="70"/>
    <b v="1"/>
    <s v="film &amp; video/television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n v="101"/>
    <x v="0"/>
    <x v="1"/>
    <s v="GBP"/>
    <n v="1415126022"/>
    <n v="1412530422"/>
    <b v="0"/>
    <n v="36"/>
    <b v="1"/>
    <s v="film &amp; video/television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n v="106"/>
    <x v="0"/>
    <x v="0"/>
    <s v="USD"/>
    <n v="1410958856"/>
    <n v="1408366856"/>
    <b v="0"/>
    <n v="342"/>
    <b v="1"/>
    <s v="film &amp; video/television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x v="0"/>
    <s v="USD"/>
    <n v="1437420934"/>
    <n v="1434828934"/>
    <b v="0"/>
    <n v="22"/>
    <b v="1"/>
    <s v="film &amp; video/television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n v="100"/>
    <x v="0"/>
    <x v="0"/>
    <s v="USD"/>
    <n v="1442167912"/>
    <n v="1436983912"/>
    <b v="0"/>
    <n v="25"/>
    <b v="1"/>
    <s v="film &amp; video/television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x v="0"/>
    <s v="USD"/>
    <n v="1411743789"/>
    <n v="1409151789"/>
    <b v="0"/>
    <n v="101"/>
    <b v="1"/>
    <s v="film &amp; video/television"/>
    <n v="199.9"/>
    <x v="0"/>
    <s v="television"/>
  </r>
  <r>
    <n v="22"/>
    <s v="CREATURES OF HABIT!"/>
    <s v="Meet Gary, and Troy: Two unlikely friends that investigate &quot;strange phenomenon&quot;."/>
    <n v="350"/>
    <n v="410"/>
    <n v="117"/>
    <x v="0"/>
    <x v="0"/>
    <s v="USD"/>
    <n v="1420099140"/>
    <n v="1418766740"/>
    <b v="0"/>
    <n v="8"/>
    <b v="1"/>
    <s v="film &amp; video/television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x v="0"/>
    <s v="USD"/>
    <n v="1430407200"/>
    <n v="1428086501"/>
    <b v="0"/>
    <n v="23"/>
    <b v="1"/>
    <s v="film &amp; video/television"/>
    <n v="103.04"/>
    <x v="0"/>
    <s v="television"/>
  </r>
  <r>
    <n v="24"/>
    <s v="Bring STL Up Late to TV"/>
    <s v="STL Up Late is a weekly late night comedy talk show for St. Louis television."/>
    <n v="35000"/>
    <n v="38082.69"/>
    <n v="109"/>
    <x v="0"/>
    <x v="0"/>
    <s v="USD"/>
    <n v="1442345940"/>
    <n v="1439494863"/>
    <b v="0"/>
    <n v="574"/>
    <b v="1"/>
    <s v="film &amp; video/television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x v="0"/>
    <s v="USD"/>
    <n v="1452299761"/>
    <n v="1447115761"/>
    <b v="0"/>
    <n v="14"/>
    <b v="1"/>
    <s v="film &amp; video/television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n v="155"/>
    <x v="0"/>
    <x v="0"/>
    <s v="USD"/>
    <n v="1408278144"/>
    <n v="1404822144"/>
    <b v="0"/>
    <n v="19"/>
    <b v="1"/>
    <s v="film &amp; video/television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n v="112"/>
    <x v="0"/>
    <x v="4"/>
    <s v="NZD"/>
    <n v="1416113833"/>
    <n v="1413518233"/>
    <b v="0"/>
    <n v="150"/>
    <b v="1"/>
    <s v="film &amp; video/television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n v="100"/>
    <x v="0"/>
    <x v="0"/>
    <s v="USD"/>
    <n v="1450307284"/>
    <n v="1447715284"/>
    <b v="0"/>
    <n v="71"/>
    <b v="1"/>
    <s v="film &amp; video/television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x v="1"/>
    <s v="GBP"/>
    <n v="1406045368"/>
    <n v="1403453368"/>
    <b v="0"/>
    <n v="117"/>
    <b v="1"/>
    <s v="film &amp; video/television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n v="101"/>
    <x v="0"/>
    <x v="0"/>
    <s v="USD"/>
    <n v="1408604515"/>
    <n v="1406012515"/>
    <b v="0"/>
    <n v="53"/>
    <b v="1"/>
    <s v="film &amp; video/television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n v="100"/>
    <x v="0"/>
    <x v="0"/>
    <s v="USD"/>
    <n v="1453748434"/>
    <n v="1452193234"/>
    <b v="0"/>
    <n v="1"/>
    <b v="1"/>
    <s v="film &amp; video/television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x v="0"/>
    <s v="USD"/>
    <n v="1463111940"/>
    <n v="1459523017"/>
    <b v="0"/>
    <n v="89"/>
    <b v="1"/>
    <s v="film &amp; video/television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x v="0"/>
    <s v="USD"/>
    <n v="1447001501"/>
    <n v="1444405901"/>
    <b v="0"/>
    <n v="64"/>
    <b v="1"/>
    <s v="film &amp; video/television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x v="0"/>
    <s v="USD"/>
    <n v="1407224601"/>
    <n v="1405928601"/>
    <b v="0"/>
    <n v="68"/>
    <b v="1"/>
    <s v="film &amp; video/television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x v="0"/>
    <s v="USD"/>
    <n v="1430179200"/>
    <n v="1428130814"/>
    <b v="0"/>
    <n v="28"/>
    <b v="1"/>
    <s v="film &amp; video/television"/>
    <n v="59.46"/>
    <x v="0"/>
    <s v="television"/>
  </r>
  <r>
    <n v="36"/>
    <s v="THE LISTENING BOX"/>
    <s v="A modern day priest makes an unusual discovery, setting off a chain of events."/>
    <n v="6000"/>
    <n v="8529"/>
    <n v="142"/>
    <x v="0"/>
    <x v="0"/>
    <s v="USD"/>
    <n v="1428128525"/>
    <n v="1425540125"/>
    <b v="0"/>
    <n v="44"/>
    <b v="1"/>
    <s v="film &amp; video/television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x v="0"/>
    <s v="USD"/>
    <n v="1425055079"/>
    <n v="1422463079"/>
    <b v="0"/>
    <n v="253"/>
    <b v="1"/>
    <s v="film &amp; video/television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n v="110"/>
    <x v="0"/>
    <x v="0"/>
    <s v="USD"/>
    <n v="1368235344"/>
    <n v="1365643344"/>
    <b v="0"/>
    <n v="66"/>
    <b v="1"/>
    <s v="film &amp; video/television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x v="1"/>
    <s v="GBP"/>
    <n v="1401058740"/>
    <n v="1398388068"/>
    <b v="0"/>
    <n v="217"/>
    <b v="1"/>
    <s v="film &amp; video/television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x v="0"/>
    <s v="USD"/>
    <n v="1403150400"/>
    <n v="1401426488"/>
    <b v="0"/>
    <n v="16"/>
    <b v="1"/>
    <s v="film &amp; video/television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x v="0"/>
    <s v="USD"/>
    <n v="1412516354"/>
    <n v="1409924354"/>
    <b v="0"/>
    <n v="19"/>
    <b v="1"/>
    <s v="film &amp; video/television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x v="0"/>
    <s v="USD"/>
    <n v="1419780026"/>
    <n v="1417188026"/>
    <b v="0"/>
    <n v="169"/>
    <b v="1"/>
    <s v="film &amp; video/television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x v="0"/>
    <s v="USD"/>
    <n v="1405209600"/>
    <n v="1402599486"/>
    <b v="0"/>
    <n v="263"/>
    <b v="1"/>
    <s v="film &amp; video/television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x v="0"/>
    <s v="USD"/>
    <n v="1412648537"/>
    <n v="1408760537"/>
    <b v="0"/>
    <n v="15"/>
    <b v="1"/>
    <s v="film &amp; video/television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x v="0"/>
    <s v="USD"/>
    <n v="1461769107"/>
    <n v="1459177107"/>
    <b v="0"/>
    <n v="61"/>
    <b v="1"/>
    <s v="film &amp; video/television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n v="104"/>
    <x v="0"/>
    <x v="2"/>
    <s v="AUD"/>
    <n v="1450220974"/>
    <n v="1447628974"/>
    <b v="0"/>
    <n v="45"/>
    <b v="1"/>
    <s v="film &amp; video/television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x v="0"/>
    <s v="USD"/>
    <n v="1419021607"/>
    <n v="1413834007"/>
    <b v="0"/>
    <n v="70"/>
    <b v="1"/>
    <s v="film &amp; video/television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x v="1"/>
    <s v="GBP"/>
    <n v="1425211200"/>
    <n v="1422534260"/>
    <b v="0"/>
    <n v="38"/>
    <b v="1"/>
    <s v="film &amp; video/television"/>
    <n v="56.82"/>
    <x v="0"/>
    <s v="television"/>
  </r>
  <r>
    <n v="49"/>
    <s v="Driving Jersey - Season Five"/>
    <s v="Driving Jersey is real people telling real stories."/>
    <n v="12000"/>
    <n v="12000"/>
    <n v="100"/>
    <x v="0"/>
    <x v="0"/>
    <s v="USD"/>
    <n v="1445660045"/>
    <n v="1443068045"/>
    <b v="0"/>
    <n v="87"/>
    <b v="1"/>
    <s v="film &amp; video/television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n v="100"/>
    <x v="0"/>
    <x v="1"/>
    <s v="GBP"/>
    <n v="1422637200"/>
    <n v="1419271458"/>
    <b v="0"/>
    <n v="22"/>
    <b v="1"/>
    <s v="film &amp; video/television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x v="0"/>
    <s v="USD"/>
    <n v="1439245037"/>
    <n v="1436653037"/>
    <b v="0"/>
    <n v="119"/>
    <b v="1"/>
    <s v="film &amp; video/television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x v="0"/>
    <s v="USD"/>
    <n v="1405615846"/>
    <n v="1403023846"/>
    <b v="0"/>
    <n v="52"/>
    <b v="1"/>
    <s v="film &amp; video/television"/>
    <n v="223.48"/>
    <x v="0"/>
    <s v="television"/>
  </r>
  <r>
    <n v="53"/>
    <s v="Rolling out Vegan Mashup's Season 2"/>
    <s v="Delicious TV's Vegan Mashup launching season two on public television"/>
    <n v="3000"/>
    <n v="3289"/>
    <n v="110"/>
    <x v="0"/>
    <x v="0"/>
    <s v="USD"/>
    <n v="1396648800"/>
    <n v="1395407445"/>
    <b v="0"/>
    <n v="117"/>
    <b v="1"/>
    <s v="film &amp; video/television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x v="0"/>
    <s v="USD"/>
    <n v="1451063221"/>
    <n v="1448471221"/>
    <b v="0"/>
    <n v="52"/>
    <b v="1"/>
    <s v="film &amp; video/television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x v="0"/>
    <s v="USD"/>
    <n v="1464390916"/>
    <n v="1462576516"/>
    <b v="0"/>
    <n v="86"/>
    <b v="1"/>
    <s v="film &amp; video/television"/>
    <n v="128.94999999999999"/>
    <x v="0"/>
    <s v="television"/>
  </r>
  <r>
    <n v="56"/>
    <s v="Voxwomen Cycling Show"/>
    <s v="We want to see more women's cycling on TV - and we need your help to make it happen!"/>
    <n v="8000"/>
    <n v="8581"/>
    <n v="107"/>
    <x v="0"/>
    <x v="1"/>
    <s v="GBP"/>
    <n v="1433779200"/>
    <n v="1432559424"/>
    <b v="0"/>
    <n v="174"/>
    <b v="1"/>
    <s v="film &amp; video/television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x v="0"/>
    <s v="USD"/>
    <n v="1429991962"/>
    <n v="1427399962"/>
    <b v="0"/>
    <n v="69"/>
    <b v="1"/>
    <s v="film &amp; video/television"/>
    <n v="221.52"/>
    <x v="0"/>
    <s v="television"/>
  </r>
  <r>
    <n v="58"/>
    <s v="Gloaming"/>
    <s v="Alex thought he knew how the world worked. You live, you die and it's over. He was very, very wrong."/>
    <n v="10000"/>
    <n v="10291"/>
    <n v="103"/>
    <x v="0"/>
    <x v="0"/>
    <s v="USD"/>
    <n v="1416423172"/>
    <n v="1413827572"/>
    <b v="0"/>
    <n v="75"/>
    <b v="1"/>
    <s v="film &amp; video/television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x v="0"/>
    <s v="USD"/>
    <n v="1442264400"/>
    <n v="1439530776"/>
    <b v="0"/>
    <n v="33"/>
    <b v="1"/>
    <s v="film &amp; video/television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n v="103"/>
    <x v="0"/>
    <x v="1"/>
    <s v="GBP"/>
    <n v="1395532800"/>
    <n v="1393882717"/>
    <b v="0"/>
    <n v="108"/>
    <b v="1"/>
    <s v="film &amp; video/shorts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x v="0"/>
    <s v="USD"/>
    <n v="1370547157"/>
    <n v="1368646357"/>
    <b v="0"/>
    <n v="23"/>
    <b v="1"/>
    <s v="film &amp; video/shorts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x v="0"/>
    <s v="USD"/>
    <n v="1362337878"/>
    <n v="1360177878"/>
    <b v="0"/>
    <n v="48"/>
    <b v="1"/>
    <s v="film &amp; video/shorts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n v="114"/>
    <x v="0"/>
    <x v="0"/>
    <s v="USD"/>
    <n v="1388206740"/>
    <n v="1386194013"/>
    <b v="0"/>
    <n v="64"/>
    <b v="1"/>
    <s v="film &amp; video/shorts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x v="0"/>
    <s v="USD"/>
    <n v="1373243181"/>
    <n v="1370651181"/>
    <b v="0"/>
    <n v="24"/>
    <b v="1"/>
    <s v="film &amp; video/shorts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n v="108"/>
    <x v="0"/>
    <x v="5"/>
    <s v="CAD"/>
    <n v="1407736740"/>
    <n v="1405453354"/>
    <b v="0"/>
    <n v="57"/>
    <b v="1"/>
    <s v="film &amp; video/shorts"/>
    <n v="132.05000000000001"/>
    <x v="0"/>
    <s v="shorts"/>
  </r>
  <r>
    <n v="66"/>
    <s v="A Stagnant Fever: Short Film"/>
    <s v="A dark comedy set in the '60s about clinical depression and one night stands."/>
    <n v="2000"/>
    <n v="2372"/>
    <n v="119"/>
    <x v="0"/>
    <x v="0"/>
    <s v="USD"/>
    <n v="1468873420"/>
    <n v="1466281420"/>
    <b v="0"/>
    <n v="26"/>
    <b v="1"/>
    <s v="film &amp; video/shorts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x v="0"/>
    <s v="USD"/>
    <n v="1342360804"/>
    <n v="1339768804"/>
    <b v="0"/>
    <n v="20"/>
    <b v="1"/>
    <s v="film &amp; video/shorts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x v="1"/>
    <s v="GBP"/>
    <n v="1393162791"/>
    <n v="1390570791"/>
    <b v="0"/>
    <n v="36"/>
    <b v="1"/>
    <s v="film &amp; video/shorts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x v="0"/>
    <s v="USD"/>
    <n v="1317538740"/>
    <n v="1314765025"/>
    <b v="0"/>
    <n v="178"/>
    <b v="1"/>
    <s v="film &amp; video/shorts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n v="127"/>
    <x v="0"/>
    <x v="0"/>
    <s v="USD"/>
    <n v="1315171845"/>
    <n v="1309987845"/>
    <b v="0"/>
    <n v="17"/>
    <b v="1"/>
    <s v="film &amp; video/shorts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x v="0"/>
    <s v="USD"/>
    <n v="1338186657"/>
    <n v="1333002657"/>
    <b v="0"/>
    <n v="32"/>
    <b v="1"/>
    <s v="film &amp; video/shorts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n v="108"/>
    <x v="0"/>
    <x v="0"/>
    <s v="USD"/>
    <n v="1352937600"/>
    <n v="1351210481"/>
    <b v="0"/>
    <n v="41"/>
    <b v="1"/>
    <s v="film &amp; video/shorts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x v="0"/>
    <s v="USD"/>
    <n v="1304395140"/>
    <n v="1297620584"/>
    <b v="0"/>
    <n v="18"/>
    <b v="1"/>
    <s v="film &amp; video/shorts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x v="6"/>
    <s v="EUR"/>
    <n v="1453376495"/>
    <n v="1450784495"/>
    <b v="0"/>
    <n v="29"/>
    <b v="1"/>
    <s v="film &amp; video/shorts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n v="115"/>
    <x v="0"/>
    <x v="0"/>
    <s v="USD"/>
    <n v="1366693272"/>
    <n v="1364101272"/>
    <b v="0"/>
    <n v="47"/>
    <b v="1"/>
    <s v="film &amp; video/shorts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n v="153"/>
    <x v="0"/>
    <x v="0"/>
    <s v="USD"/>
    <n v="1325007358"/>
    <n v="1319819758"/>
    <b v="0"/>
    <n v="15"/>
    <b v="1"/>
    <s v="film &amp; video/shorts"/>
    <n v="30.67"/>
    <x v="0"/>
    <s v="shorts"/>
  </r>
  <r>
    <n v="77"/>
    <s v="Jonah and the Crab"/>
    <s v="A short film about a boy searching for companionship in a hermit crab he finds on the beach."/>
    <n v="400"/>
    <n v="1570"/>
    <n v="393"/>
    <x v="0"/>
    <x v="0"/>
    <s v="USD"/>
    <n v="1337569140"/>
    <n v="1332991717"/>
    <b v="0"/>
    <n v="26"/>
    <b v="1"/>
    <s v="film &amp; video/shorts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x v="6"/>
    <s v="EUR"/>
    <n v="1472751121"/>
    <n v="1471887121"/>
    <b v="0"/>
    <n v="35"/>
    <b v="1"/>
    <s v="film &amp; video/shorts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x v="1"/>
    <s v="GBP"/>
    <n v="1398451093"/>
    <n v="1395859093"/>
    <b v="0"/>
    <n v="41"/>
    <b v="1"/>
    <s v="film &amp; video/shorts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n v="107"/>
    <x v="0"/>
    <x v="0"/>
    <s v="USD"/>
    <n v="1386640856"/>
    <n v="1383616856"/>
    <b v="0"/>
    <n v="47"/>
    <b v="1"/>
    <s v="film &amp; video/shorts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x v="0"/>
    <s v="USD"/>
    <n v="1342234920"/>
    <n v="1341892127"/>
    <b v="0"/>
    <n v="28"/>
    <b v="1"/>
    <s v="film &amp; video/shorts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x v="0"/>
    <s v="USD"/>
    <n v="1318189261"/>
    <n v="1315597261"/>
    <b v="0"/>
    <n v="100"/>
    <b v="1"/>
    <s v="film &amp; video/shorts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x v="1"/>
    <s v="GBP"/>
    <n v="1424604600"/>
    <n v="1423320389"/>
    <b v="0"/>
    <n v="13"/>
    <b v="1"/>
    <s v="film &amp; video/shorts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n v="100"/>
    <x v="0"/>
    <x v="0"/>
    <s v="USD"/>
    <n v="1305483086"/>
    <n v="1302891086"/>
    <b v="0"/>
    <n v="7"/>
    <b v="1"/>
    <s v="film &amp; video/shorts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x v="0"/>
    <s v="USD"/>
    <n v="1316746837"/>
    <n v="1314154837"/>
    <b v="0"/>
    <n v="21"/>
    <b v="1"/>
    <s v="film &amp; video/shorts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x v="6"/>
    <s v="EUR"/>
    <n v="1451226045"/>
    <n v="1444828845"/>
    <b v="0"/>
    <n v="17"/>
    <b v="1"/>
    <s v="film &amp; video/shorts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x v="0"/>
    <s v="USD"/>
    <n v="1275529260"/>
    <n v="1274705803"/>
    <b v="0"/>
    <n v="25"/>
    <b v="1"/>
    <s v="film &amp; video/shorts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x v="0"/>
    <s v="USD"/>
    <n v="1403452131"/>
    <n v="1401205731"/>
    <b v="0"/>
    <n v="60"/>
    <b v="1"/>
    <s v="film &amp; video/shorts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x v="0"/>
    <s v="USD"/>
    <n v="1370196192"/>
    <n v="1368036192"/>
    <b v="0"/>
    <n v="56"/>
    <b v="1"/>
    <s v="film &amp; video/shorts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n v="100"/>
    <x v="0"/>
    <x v="0"/>
    <s v="USD"/>
    <n v="1310454499"/>
    <n v="1307862499"/>
    <b v="0"/>
    <n v="16"/>
    <b v="1"/>
    <s v="film &amp; video/shorts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x v="0"/>
    <s v="USD"/>
    <n v="1305625164"/>
    <n v="1300354764"/>
    <b v="0"/>
    <n v="46"/>
    <b v="1"/>
    <s v="film &amp; video/shorts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n v="105"/>
    <x v="0"/>
    <x v="5"/>
    <s v="CAD"/>
    <n v="1485936000"/>
    <n v="1481949983"/>
    <b v="0"/>
    <n v="43"/>
    <b v="1"/>
    <s v="film &amp; video/shorts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x v="0"/>
    <s v="USD"/>
    <n v="1341349200"/>
    <n v="1338928537"/>
    <b v="0"/>
    <n v="15"/>
    <b v="1"/>
    <s v="film &amp; video/shorts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x v="1"/>
    <s v="GBP"/>
    <n v="1396890822"/>
    <n v="1395162822"/>
    <b v="0"/>
    <n v="12"/>
    <b v="1"/>
    <s v="film &amp; video/shorts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x v="0"/>
    <s v="USD"/>
    <n v="1330214841"/>
    <n v="1327622841"/>
    <b v="0"/>
    <n v="21"/>
    <b v="1"/>
    <s v="film &amp; video/shorts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x v="0"/>
    <s v="USD"/>
    <n v="1280631600"/>
    <n v="1274889241"/>
    <b v="0"/>
    <n v="34"/>
    <b v="1"/>
    <s v="film &amp; video/shorts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x v="0"/>
    <s v="USD"/>
    <n v="1310440482"/>
    <n v="1307848482"/>
    <b v="0"/>
    <n v="8"/>
    <b v="1"/>
    <s v="film &amp; video/shorts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n v="106"/>
    <x v="0"/>
    <x v="0"/>
    <s v="USD"/>
    <n v="1354923000"/>
    <n v="1351796674"/>
    <b v="0"/>
    <n v="60"/>
    <b v="1"/>
    <s v="film &amp; video/shorts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n v="106"/>
    <x v="0"/>
    <x v="0"/>
    <s v="USD"/>
    <n v="1390426799"/>
    <n v="1387834799"/>
    <b v="0"/>
    <n v="39"/>
    <b v="1"/>
    <s v="film &amp; video/shorts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n v="100"/>
    <x v="0"/>
    <x v="0"/>
    <s v="USD"/>
    <n v="1352055886"/>
    <n v="1350324286"/>
    <b v="0"/>
    <n v="26"/>
    <b v="1"/>
    <s v="film &amp; video/shorts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x v="0"/>
    <s v="USD"/>
    <n v="1359052710"/>
    <n v="1356979110"/>
    <b v="0"/>
    <n v="35"/>
    <b v="1"/>
    <s v="film &amp; video/shorts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n v="128"/>
    <x v="0"/>
    <x v="0"/>
    <s v="USD"/>
    <n v="1293073733"/>
    <n v="1290481733"/>
    <b v="0"/>
    <n v="65"/>
    <b v="1"/>
    <s v="film &amp; video/shorts"/>
    <n v="117.92"/>
    <x v="0"/>
    <s v="shorts"/>
  </r>
  <r>
    <n v="103"/>
    <s v="I'M TWENTY SOMETHING"/>
    <s v="Three friends in their twenties are trying to do the impossible - have fun on a casual Friday night."/>
    <n v="1300"/>
    <n v="1367"/>
    <n v="105"/>
    <x v="0"/>
    <x v="1"/>
    <s v="GBP"/>
    <n v="1394220030"/>
    <n v="1392232830"/>
    <b v="0"/>
    <n v="49"/>
    <b v="1"/>
    <s v="film &amp; video/shorts"/>
    <n v="27.9"/>
    <x v="0"/>
    <s v="shorts"/>
  </r>
  <r>
    <n v="104"/>
    <s v="Good 'Ol Trumpet"/>
    <s v="UCF short film about an old man, his love for music, and his misplaced trumpet.  "/>
    <n v="500"/>
    <n v="600"/>
    <n v="120"/>
    <x v="0"/>
    <x v="0"/>
    <s v="USD"/>
    <n v="1301792400"/>
    <n v="1299775266"/>
    <b v="0"/>
    <n v="10"/>
    <b v="1"/>
    <s v="film &amp; video/shorts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x v="0"/>
    <s v="USD"/>
    <n v="1463184000"/>
    <n v="1461605020"/>
    <b v="0"/>
    <n v="60"/>
    <b v="1"/>
    <s v="film &amp; video/shorts"/>
    <n v="39.380000000000003"/>
    <x v="0"/>
    <s v="shorts"/>
  </r>
  <r>
    <n v="106"/>
    <s v="LOST WEEKEND"/>
    <s v="A Boy. A Girl. A Car. A Serial Killer."/>
    <n v="5000"/>
    <n v="5025"/>
    <n v="101"/>
    <x v="0"/>
    <x v="0"/>
    <s v="USD"/>
    <n v="1333391901"/>
    <n v="1332182301"/>
    <b v="0"/>
    <n v="27"/>
    <b v="1"/>
    <s v="film &amp; video/shorts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x v="0"/>
    <s v="USD"/>
    <n v="1303688087"/>
    <n v="1301787287"/>
    <b v="0"/>
    <n v="69"/>
    <b v="1"/>
    <s v="film &amp; video/shorts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n v="247"/>
    <x v="0"/>
    <x v="0"/>
    <s v="USD"/>
    <n v="1370011370"/>
    <n v="1364827370"/>
    <b v="0"/>
    <n v="47"/>
    <b v="1"/>
    <s v="film &amp; video/shorts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x v="0"/>
    <s v="USD"/>
    <n v="1298680630"/>
    <n v="1296088630"/>
    <b v="0"/>
    <n v="47"/>
    <b v="1"/>
    <s v="film &amp; video/shorts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n v="131"/>
    <x v="0"/>
    <x v="0"/>
    <s v="USD"/>
    <n v="1384408740"/>
    <n v="1381445253"/>
    <b v="0"/>
    <n v="26"/>
    <b v="1"/>
    <s v="film &amp; video/shorts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n v="155"/>
    <x v="0"/>
    <x v="2"/>
    <s v="AUD"/>
    <n v="1433059187"/>
    <n v="1430467187"/>
    <b v="0"/>
    <n v="53"/>
    <b v="1"/>
    <s v="film &amp; video/shorts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x v="0"/>
    <s v="USD"/>
    <n v="1397354400"/>
    <n v="1395277318"/>
    <b v="0"/>
    <n v="81"/>
    <b v="1"/>
    <s v="film &amp; video/shorts"/>
    <n v="64.2"/>
    <x v="0"/>
    <s v="shorts"/>
  </r>
  <r>
    <n v="113"/>
    <s v="&quot;The First Day&quot; by Julia Othmer- Music Video"/>
    <s v="A living memorial for all those dealing with trauma, grief and loss."/>
    <n v="5000"/>
    <n v="7050"/>
    <n v="141"/>
    <x v="0"/>
    <x v="0"/>
    <s v="USD"/>
    <n v="1312642800"/>
    <n v="1311963128"/>
    <b v="0"/>
    <n v="78"/>
    <b v="1"/>
    <s v="film &amp; video/shorts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x v="0"/>
    <s v="USD"/>
    <n v="1326436488"/>
    <n v="1321252488"/>
    <b v="0"/>
    <n v="35"/>
    <b v="1"/>
    <s v="film &amp; video/shorts"/>
    <n v="88.57"/>
    <x v="0"/>
    <s v="shorts"/>
  </r>
  <r>
    <n v="115"/>
    <s v="The World's Greatest Lover"/>
    <s v="Never judge a book (or a lover) by their cover."/>
    <n v="450"/>
    <n v="632"/>
    <n v="140"/>
    <x v="0"/>
    <x v="0"/>
    <s v="USD"/>
    <n v="1328377444"/>
    <n v="1326217444"/>
    <b v="0"/>
    <n v="22"/>
    <b v="1"/>
    <s v="film &amp; video/shorts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x v="0"/>
    <s v="USD"/>
    <n v="1302260155"/>
    <n v="1298289355"/>
    <b v="0"/>
    <n v="57"/>
    <b v="1"/>
    <s v="film &amp; video/shorts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x v="0"/>
    <s v="USD"/>
    <n v="1276110000"/>
    <n v="1268337744"/>
    <b v="0"/>
    <n v="27"/>
    <b v="1"/>
    <s v="film &amp; video/shorts"/>
    <n v="167.49"/>
    <x v="0"/>
    <s v="shorts"/>
  </r>
  <r>
    <n v="118"/>
    <s v="DENOUNCED - A Short Film"/>
    <s v="When a ruthless hit-man is 'denounced' from the mafia, his old enemies declare war."/>
    <n v="5000"/>
    <n v="5651.58"/>
    <n v="113"/>
    <x v="0"/>
    <x v="0"/>
    <s v="USD"/>
    <n v="1311902236"/>
    <n v="1309310236"/>
    <b v="0"/>
    <n v="39"/>
    <b v="1"/>
    <s v="film &amp; video/shorts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x v="0"/>
    <s v="USD"/>
    <n v="1313276400"/>
    <n v="1310693986"/>
    <b v="0"/>
    <n v="37"/>
    <b v="1"/>
    <s v="film &amp; video/shorts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x v="7"/>
    <s v="HKD"/>
    <n v="1475457107"/>
    <n v="1472865107"/>
    <b v="0"/>
    <n v="1"/>
    <b v="0"/>
    <s v="film &amp; video/science fiction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n v="0"/>
    <x v="1"/>
    <x v="0"/>
    <s v="USD"/>
    <n v="1429352160"/>
    <n v="1427993710"/>
    <b v="0"/>
    <n v="1"/>
    <b v="0"/>
    <s v="film &amp; video/science fiction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n v="1470910907"/>
    <b v="0"/>
    <n v="0"/>
    <b v="0"/>
    <s v="film &amp; video/science fiction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x v="0"/>
    <s v="USD"/>
    <n v="1414533600"/>
    <n v="1411411564"/>
    <b v="0"/>
    <n v="6"/>
    <b v="0"/>
    <s v="film &amp; video/science fiction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n v="1429568242"/>
    <b v="0"/>
    <n v="0"/>
    <b v="0"/>
    <s v="film &amp; video/science fiction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x v="5"/>
    <s v="CAD"/>
    <n v="1486165880"/>
    <n v="1480981880"/>
    <b v="0"/>
    <n v="6"/>
    <b v="0"/>
    <s v="film &amp; video/science fiction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x v="0"/>
    <s v="USD"/>
    <n v="1433988000"/>
    <n v="1431353337"/>
    <b v="0"/>
    <n v="13"/>
    <b v="0"/>
    <s v="film &amp; video/science fiction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x v="0"/>
    <s v="USD"/>
    <n v="1428069541"/>
    <n v="1425481141"/>
    <b v="0"/>
    <n v="4"/>
    <b v="0"/>
    <s v="film &amp; video/science fiction"/>
    <n v="47.5"/>
    <x v="0"/>
    <s v="science fiction"/>
  </r>
  <r>
    <n v="128"/>
    <s v="Ralphi3 (Canceled)"/>
    <s v="A Science Fiction film filled with entertainment and Excitement"/>
    <n v="100000"/>
    <n v="1867"/>
    <n v="2"/>
    <x v="1"/>
    <x v="0"/>
    <s v="USD"/>
    <n v="1476941293"/>
    <n v="1473917293"/>
    <b v="0"/>
    <n v="6"/>
    <b v="0"/>
    <s v="film &amp; video/science fiction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n v="1409524183"/>
    <b v="0"/>
    <n v="0"/>
    <b v="0"/>
    <s v="film &amp; video/science fiction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n v="1400536692"/>
    <b v="0"/>
    <n v="0"/>
    <b v="0"/>
    <s v="film &amp; video/science fiction"/>
    <n v="0"/>
    <x v="0"/>
    <s v="science fiction"/>
  </r>
  <r>
    <n v="131"/>
    <s v="I (Canceled)"/>
    <s v="I"/>
    <n v="1200"/>
    <n v="0"/>
    <n v="0"/>
    <x v="1"/>
    <x v="0"/>
    <s v="USD"/>
    <n v="1467763200"/>
    <n v="1466453161"/>
    <b v="0"/>
    <n v="0"/>
    <b v="0"/>
    <s v="film &amp; video/science fiction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x v="0"/>
    <s v="USD"/>
    <n v="1415392207"/>
    <n v="1411500607"/>
    <b v="0"/>
    <n v="81"/>
    <b v="0"/>
    <s v="film &amp; video/science fiction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n v="1462130584"/>
    <b v="0"/>
    <n v="0"/>
    <b v="0"/>
    <s v="film &amp; video/science fiction"/>
    <n v="0"/>
    <x v="0"/>
    <s v="science fiction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n v="1438811418"/>
    <b v="0"/>
    <n v="0"/>
    <b v="0"/>
    <s v="film &amp; video/science fiction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x v="0"/>
    <s v="USD"/>
    <n v="1404241200"/>
    <n v="1401354597"/>
    <b v="0"/>
    <n v="5"/>
    <b v="0"/>
    <s v="film &amp; video/science fiction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n v="1427968234"/>
    <b v="0"/>
    <n v="0"/>
    <b v="0"/>
    <s v="film &amp; video/science fiction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n v="1440337593"/>
    <b v="0"/>
    <n v="0"/>
    <b v="0"/>
    <s v="film &amp; video/science fiction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x v="0"/>
    <s v="USD"/>
    <n v="1438405140"/>
    <n v="1435731041"/>
    <b v="0"/>
    <n v="58"/>
    <b v="0"/>
    <s v="film &amp; video/science fiction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n v="100"/>
    <x v="1"/>
    <x v="0"/>
    <s v="USD"/>
    <n v="1436738772"/>
    <n v="1435874772"/>
    <b v="0"/>
    <n v="1"/>
    <b v="0"/>
    <s v="film &amp; video/science fiction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n v="1424234732"/>
    <b v="0"/>
    <n v="0"/>
    <b v="0"/>
    <s v="film &amp; video/science fiction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x v="0"/>
    <s v="USD"/>
    <n v="1433043623"/>
    <n v="1429155623"/>
    <b v="0"/>
    <n v="28"/>
    <b v="0"/>
    <s v="film &amp; video/science fiction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x v="0"/>
    <s v="USD"/>
    <n v="1416176778"/>
    <n v="1414358778"/>
    <b v="0"/>
    <n v="1"/>
    <b v="0"/>
    <s v="film &amp; video/science fiction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n v="1467941542"/>
    <b v="0"/>
    <n v="0"/>
    <b v="0"/>
    <s v="film &amp; video/science fiction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x v="5"/>
    <s v="CAD"/>
    <n v="1428945472"/>
    <n v="1423765072"/>
    <b v="0"/>
    <n v="37"/>
    <b v="0"/>
    <s v="film &amp; video/science fiction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x v="0"/>
    <s v="USD"/>
    <n v="1439298052"/>
    <n v="1436965252"/>
    <b v="0"/>
    <n v="9"/>
    <b v="0"/>
    <s v="film &amp; video/science fiction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x v="0"/>
    <s v="USD"/>
    <n v="1484698998"/>
    <n v="1479514998"/>
    <b v="0"/>
    <n v="3"/>
    <b v="0"/>
    <s v="film &amp; video/science fiction"/>
    <n v="38.33"/>
    <x v="0"/>
    <s v="science fiction"/>
  </r>
  <r>
    <n v="147"/>
    <s v="Consumed (Static Air) (Canceled)"/>
    <s v="Film makers catch live footage beyond their wildest dreams."/>
    <n v="7000"/>
    <n v="0"/>
    <n v="0"/>
    <x v="1"/>
    <x v="1"/>
    <s v="GBP"/>
    <n v="1420741080"/>
    <n v="1417026340"/>
    <b v="0"/>
    <n v="0"/>
    <b v="0"/>
    <s v="film &amp; video/science fiction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x v="0"/>
    <s v="USD"/>
    <n v="1456555536"/>
    <n v="1453963536"/>
    <b v="0"/>
    <n v="2"/>
    <b v="0"/>
    <s v="film &amp; video/science fiction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x v="0"/>
    <s v="USD"/>
    <n v="1419494400"/>
    <n v="1416888470"/>
    <b v="0"/>
    <n v="6"/>
    <b v="0"/>
    <s v="film &amp; video/science fiction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x v="0"/>
    <s v="USD"/>
    <n v="1432612382"/>
    <n v="1427428382"/>
    <b v="0"/>
    <n v="67"/>
    <b v="0"/>
    <s v="film &amp; video/science fiction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x v="2"/>
    <s v="AUD"/>
    <n v="1434633191"/>
    <n v="1429449191"/>
    <b v="0"/>
    <n v="5"/>
    <b v="0"/>
    <s v="film &amp; video/science fiction"/>
    <n v="28"/>
    <x v="0"/>
    <s v="science fiction"/>
  </r>
  <r>
    <n v="152"/>
    <s v="The Great Dark (Canceled)"/>
    <s v="The Great Dark is a journey through the unimaginable...and un foreseeable..."/>
    <n v="380000"/>
    <n v="30"/>
    <n v="0"/>
    <x v="1"/>
    <x v="0"/>
    <s v="USD"/>
    <n v="1411437100"/>
    <n v="1408845100"/>
    <b v="0"/>
    <n v="2"/>
    <b v="0"/>
    <s v="film &amp; video/science fiction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n v="1"/>
    <x v="1"/>
    <x v="0"/>
    <s v="USD"/>
    <n v="1417532644"/>
    <n v="1413900244"/>
    <b v="0"/>
    <n v="10"/>
    <b v="0"/>
    <s v="film &amp; video/science fiction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x v="0"/>
    <s v="USD"/>
    <n v="1433336895"/>
    <n v="1429621695"/>
    <b v="0"/>
    <n v="3"/>
    <b v="0"/>
    <s v="film &amp; video/science fiction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x v="0"/>
    <s v="USD"/>
    <n v="1437657935"/>
    <n v="1434201935"/>
    <b v="0"/>
    <n v="4"/>
    <b v="0"/>
    <s v="film &amp; video/science fiction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x v="5"/>
    <s v="CAD"/>
    <n v="1407034796"/>
    <n v="1401850796"/>
    <b v="0"/>
    <n v="15"/>
    <b v="0"/>
    <s v="film &amp; video/science fiction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n v="0"/>
    <x v="1"/>
    <x v="0"/>
    <s v="USD"/>
    <n v="1456523572"/>
    <n v="1453931572"/>
    <b v="0"/>
    <n v="2"/>
    <b v="0"/>
    <s v="film &amp; video/science fiction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n v="1411350628"/>
    <b v="0"/>
    <n v="0"/>
    <b v="0"/>
    <s v="film &amp; video/science fiction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x v="0"/>
    <s v="USD"/>
    <n v="1467541545"/>
    <n v="1464085545"/>
    <b v="0"/>
    <n v="1"/>
    <b v="0"/>
    <s v="film &amp; video/science fiction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n v="1434491691"/>
    <b v="0"/>
    <n v="0"/>
    <b v="0"/>
    <s v="film &amp; video/drama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x v="0"/>
    <s v="USD"/>
    <n v="1404318595"/>
    <n v="1401726595"/>
    <b v="0"/>
    <n v="1"/>
    <b v="0"/>
    <s v="film &amp; video/drama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n v="16"/>
    <x v="2"/>
    <x v="0"/>
    <s v="USD"/>
    <n v="1408232520"/>
    <n v="1405393356"/>
    <b v="0"/>
    <n v="10"/>
    <b v="0"/>
    <s v="film &amp; video/drama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n v="1440716654"/>
    <b v="0"/>
    <n v="0"/>
    <b v="0"/>
    <s v="film &amp; video/drama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n v="1"/>
    <x v="2"/>
    <x v="0"/>
    <s v="USD"/>
    <n v="1411150701"/>
    <n v="1405966701"/>
    <b v="0"/>
    <n v="7"/>
    <b v="0"/>
    <s v="film &amp; video/drama"/>
    <n v="91.43"/>
    <x v="0"/>
    <s v="drama"/>
  </r>
  <r>
    <n v="165"/>
    <s v="NET"/>
    <s v="A teacher. A boy. The beach and a heatwave that drove them all insane."/>
    <n v="17000"/>
    <n v="0"/>
    <n v="0"/>
    <x v="2"/>
    <x v="1"/>
    <s v="GBP"/>
    <n v="1452613724"/>
    <n v="1450021724"/>
    <b v="0"/>
    <n v="0"/>
    <b v="0"/>
    <s v="film &amp; video/drama"/>
    <n v="0"/>
    <x v="0"/>
    <s v="drama"/>
  </r>
  <r>
    <n v="166"/>
    <s v="Pressure"/>
    <s v="A young teen makes a bad decision after joining gang and the film expresses his choices that led him to that point."/>
    <n v="5000"/>
    <n v="3000"/>
    <n v="60"/>
    <x v="2"/>
    <x v="0"/>
    <s v="USD"/>
    <n v="1484531362"/>
    <n v="1481939362"/>
    <b v="0"/>
    <n v="1"/>
    <b v="0"/>
    <s v="film &amp; video/drama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n v="0"/>
    <x v="2"/>
    <x v="0"/>
    <s v="USD"/>
    <n v="1438726535"/>
    <n v="1433542535"/>
    <b v="0"/>
    <n v="2"/>
    <b v="0"/>
    <s v="film &amp; video/drama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n v="4"/>
    <x v="2"/>
    <x v="0"/>
    <s v="USD"/>
    <n v="1426791770"/>
    <n v="1424203370"/>
    <b v="0"/>
    <n v="3"/>
    <b v="0"/>
    <s v="film &amp; video/drama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n v="22"/>
    <x v="2"/>
    <x v="1"/>
    <s v="GBP"/>
    <n v="1413634059"/>
    <n v="1411042059"/>
    <b v="0"/>
    <n v="10"/>
    <b v="0"/>
    <s v="film &amp; video/drama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x v="0"/>
    <s v="USD"/>
    <n v="1440912480"/>
    <n v="1438385283"/>
    <b v="0"/>
    <n v="10"/>
    <b v="0"/>
    <s v="film &amp; video/drama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n v="0"/>
    <x v="2"/>
    <x v="0"/>
    <s v="USD"/>
    <n v="1470975614"/>
    <n v="1465791614"/>
    <b v="0"/>
    <n v="1"/>
    <b v="0"/>
    <s v="film &amp; video/drama"/>
    <n v="1"/>
    <x v="0"/>
    <s v="drama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n v="1423733323"/>
    <b v="0"/>
    <n v="0"/>
    <b v="0"/>
    <s v="film &amp; video/drama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n v="1422539108"/>
    <b v="0"/>
    <n v="0"/>
    <b v="0"/>
    <s v="film &amp; video/drama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n v="1425924776"/>
    <b v="0"/>
    <n v="0"/>
    <b v="0"/>
    <s v="film &amp; video/drama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x v="1"/>
    <s v="GBP"/>
    <n v="1409337611"/>
    <n v="1407177611"/>
    <b v="0"/>
    <n v="26"/>
    <b v="0"/>
    <s v="film &amp; video/drama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n v="1436211999"/>
    <b v="0"/>
    <n v="0"/>
    <b v="0"/>
    <s v="film &amp; video/drama"/>
    <n v="0"/>
    <x v="0"/>
    <s v="drama"/>
  </r>
  <r>
    <n v="177"/>
    <s v="The Good Samaritan"/>
    <s v="I'm making a modern day version of the bible story &quot; The Good Samaritan&quot;"/>
    <n v="450"/>
    <n v="180"/>
    <n v="40"/>
    <x v="2"/>
    <x v="0"/>
    <s v="USD"/>
    <n v="1427155726"/>
    <n v="1425690526"/>
    <b v="0"/>
    <n v="7"/>
    <b v="0"/>
    <s v="film &amp; video/drama"/>
    <n v="25.71"/>
    <x v="0"/>
    <s v="drama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n v="1445986545"/>
    <b v="0"/>
    <n v="0"/>
    <b v="0"/>
    <s v="film &amp; video/drama"/>
    <n v="0"/>
    <x v="0"/>
    <s v="drama"/>
  </r>
  <r>
    <n v="179"/>
    <s v="Sustain: A Film About Survival"/>
    <s v="A feature-length film about how three people survive in a diseased world."/>
    <n v="1000"/>
    <n v="200"/>
    <n v="20"/>
    <x v="2"/>
    <x v="0"/>
    <s v="USD"/>
    <n v="1457056555"/>
    <n v="1454464555"/>
    <b v="0"/>
    <n v="2"/>
    <b v="0"/>
    <s v="film &amp; video/drama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x v="1"/>
    <s v="GBP"/>
    <n v="1428951600"/>
    <n v="1425512843"/>
    <b v="0"/>
    <n v="13"/>
    <b v="0"/>
    <s v="film &amp; video/drama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n v="21"/>
    <x v="2"/>
    <x v="1"/>
    <s v="GBP"/>
    <n v="1434995295"/>
    <n v="1432403295"/>
    <b v="0"/>
    <n v="4"/>
    <b v="0"/>
    <s v="film &amp; video/drama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n v="1481156232"/>
    <b v="0"/>
    <n v="0"/>
    <b v="0"/>
    <s v="film &amp; video/drama"/>
    <n v="0"/>
    <x v="0"/>
    <s v="drama"/>
  </r>
  <r>
    <n v="183"/>
    <s v="Three Little Words"/>
    <s v="Don't kill me until I meet my Dad"/>
    <n v="12500"/>
    <n v="4482"/>
    <n v="36"/>
    <x v="2"/>
    <x v="1"/>
    <s v="GBP"/>
    <n v="1417033610"/>
    <n v="1414438010"/>
    <b v="0"/>
    <n v="12"/>
    <b v="0"/>
    <s v="film &amp; video/drama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x v="5"/>
    <s v="CAD"/>
    <n v="1409543940"/>
    <n v="1404586762"/>
    <b v="0"/>
    <n v="2"/>
    <b v="0"/>
    <s v="film &amp; video/drama"/>
    <n v="25.5"/>
    <x v="0"/>
    <s v="drama"/>
  </r>
  <r>
    <n v="185"/>
    <s v="BLANK Short Movie"/>
    <s v="Love has no boundaries!"/>
    <n v="40000"/>
    <n v="2200"/>
    <n v="6"/>
    <x v="2"/>
    <x v="10"/>
    <s v="NOK"/>
    <n v="1471557139"/>
    <n v="1468965139"/>
    <b v="0"/>
    <n v="10"/>
    <b v="0"/>
    <s v="film &amp; video/drama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n v="1485977434"/>
    <b v="0"/>
    <n v="0"/>
    <b v="0"/>
    <s v="film &amp; video/drama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n v="16"/>
    <x v="2"/>
    <x v="0"/>
    <s v="USD"/>
    <n v="1437461940"/>
    <n v="1435383457"/>
    <b v="0"/>
    <n v="5"/>
    <b v="0"/>
    <s v="film &amp; video/drama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n v="1407299015"/>
    <b v="0"/>
    <n v="0"/>
    <b v="0"/>
    <s v="film &amp; video/drama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x v="0"/>
    <s v="USD"/>
    <n v="1472920477"/>
    <n v="1467736477"/>
    <b v="0"/>
    <n v="5"/>
    <b v="0"/>
    <s v="film &amp; video/drama"/>
    <n v="69"/>
    <x v="0"/>
    <s v="drama"/>
  </r>
  <r>
    <n v="190"/>
    <s v="REGIONRAT, the movie"/>
    <s v="Because hope can be a 4 letter word"/>
    <n v="12000"/>
    <n v="50"/>
    <n v="0"/>
    <x v="2"/>
    <x v="0"/>
    <s v="USD"/>
    <n v="1466091446"/>
    <n v="1465227446"/>
    <b v="0"/>
    <n v="1"/>
    <b v="0"/>
    <s v="film &amp; video/drama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n v="5"/>
    <x v="2"/>
    <x v="2"/>
    <s v="AUD"/>
    <n v="1443782138"/>
    <n v="1440326138"/>
    <b v="0"/>
    <n v="3"/>
    <b v="0"/>
    <s v="film &amp; video/drama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x v="0"/>
    <s v="USD"/>
    <n v="1413572432"/>
    <n v="1410980432"/>
    <b v="0"/>
    <n v="3"/>
    <b v="0"/>
    <s v="film &amp; video/drama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n v="1412029566"/>
    <b v="0"/>
    <n v="0"/>
    <b v="0"/>
    <s v="film &amp; video/drama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n v="0"/>
    <x v="2"/>
    <x v="1"/>
    <s v="GBP"/>
    <n v="1457308531"/>
    <n v="1452124531"/>
    <b v="0"/>
    <n v="3"/>
    <b v="0"/>
    <s v="film &amp; video/drama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n v="1431360332"/>
    <b v="0"/>
    <n v="0"/>
    <b v="0"/>
    <s v="film &amp; video/drama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n v="42"/>
    <x v="2"/>
    <x v="1"/>
    <s v="GBP"/>
    <n v="1444510800"/>
    <n v="1442062898"/>
    <b v="0"/>
    <n v="19"/>
    <b v="0"/>
    <s v="film &amp; video/drama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x v="1"/>
    <s v="GBP"/>
    <n v="1487365200"/>
    <n v="1483734100"/>
    <b v="0"/>
    <n v="8"/>
    <b v="0"/>
    <s v="film &amp; video/drama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n v="1"/>
    <x v="2"/>
    <x v="0"/>
    <s v="USD"/>
    <n v="1412500322"/>
    <n v="1409908322"/>
    <b v="0"/>
    <n v="6"/>
    <b v="0"/>
    <s v="film &amp; video/drama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n v="1470106702"/>
    <b v="0"/>
    <n v="0"/>
    <b v="0"/>
    <s v="film &amp; video/drama"/>
    <n v="0"/>
    <x v="0"/>
    <s v="drama"/>
  </r>
  <r>
    <n v="200"/>
    <s v="The Crossing Shore"/>
    <s v="A film dedicated to an AAF Pilot's struggle to survive behind enemy lines during WWII."/>
    <n v="6000"/>
    <n v="1571.55"/>
    <n v="26"/>
    <x v="2"/>
    <x v="0"/>
    <s v="USD"/>
    <n v="1410746403"/>
    <n v="1408154403"/>
    <b v="0"/>
    <n v="18"/>
    <b v="0"/>
    <s v="film &amp; video/drama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n v="58"/>
    <x v="2"/>
    <x v="0"/>
    <s v="USD"/>
    <n v="1423424329"/>
    <n v="1421696329"/>
    <b v="0"/>
    <n v="7"/>
    <b v="0"/>
    <s v="film &amp; video/drama"/>
    <n v="54.29"/>
    <x v="0"/>
    <s v="drama"/>
  </r>
  <r>
    <n v="202"/>
    <s v="Modern Gangsters"/>
    <s v="new web series created by jonney terry"/>
    <n v="6000"/>
    <n v="0"/>
    <n v="0"/>
    <x v="2"/>
    <x v="0"/>
    <s v="USD"/>
    <n v="1444337940"/>
    <n v="1441750564"/>
    <b v="0"/>
    <n v="0"/>
    <b v="0"/>
    <s v="film &amp; video/drama"/>
    <n v="0"/>
    <x v="0"/>
    <s v="drama"/>
  </r>
  <r>
    <n v="203"/>
    <s v="TheM"/>
    <s v="We are aiming to make a Web Series based on Youth Culture and the misrepresentation of socially stereotyped people."/>
    <n v="2500"/>
    <n v="746"/>
    <n v="30"/>
    <x v="2"/>
    <x v="1"/>
    <s v="GBP"/>
    <n v="1422562864"/>
    <n v="1417378864"/>
    <b v="0"/>
    <n v="8"/>
    <b v="0"/>
    <s v="film &amp; video/drama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x v="2"/>
    <s v="AUD"/>
    <n v="1470319203"/>
    <n v="1467727203"/>
    <b v="0"/>
    <n v="1293"/>
    <b v="0"/>
    <s v="film &amp; video/drama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x v="0"/>
    <s v="USD"/>
    <n v="1444144222"/>
    <n v="1441120222"/>
    <b v="0"/>
    <n v="17"/>
    <b v="0"/>
    <s v="film &amp; video/drama"/>
    <n v="76.47"/>
    <x v="0"/>
    <s v="drama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n v="1468627583"/>
    <b v="0"/>
    <n v="0"/>
    <b v="0"/>
    <s v="film &amp; video/drama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x v="5"/>
    <s v="CAD"/>
    <n v="1420346638"/>
    <n v="1417754638"/>
    <b v="0"/>
    <n v="13"/>
    <b v="0"/>
    <s v="film &amp; video/drama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n v="1416127967"/>
    <b v="0"/>
    <n v="0"/>
    <b v="0"/>
    <s v="film &amp; video/drama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n v="1433974135"/>
    <b v="0"/>
    <n v="0"/>
    <b v="0"/>
    <s v="film &amp; video/drama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x v="0"/>
    <s v="USD"/>
    <n v="1443675600"/>
    <n v="1441157592"/>
    <b v="0"/>
    <n v="33"/>
    <b v="0"/>
    <s v="film &amp; video/drama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x v="0"/>
    <s v="USD"/>
    <n v="1442634617"/>
    <n v="1440042617"/>
    <b v="0"/>
    <n v="12"/>
    <b v="0"/>
    <s v="film &amp; video/drama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n v="0"/>
    <x v="2"/>
    <x v="0"/>
    <s v="USD"/>
    <n v="1460837320"/>
    <n v="1455656920"/>
    <b v="0"/>
    <n v="1"/>
    <b v="0"/>
    <s v="film &amp; video/drama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n v="0"/>
    <x v="2"/>
    <x v="0"/>
    <s v="USD"/>
    <n v="1439734001"/>
    <n v="1437142547"/>
    <b v="0"/>
    <n v="1"/>
    <b v="0"/>
    <s v="film &amp; video/drama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x v="0"/>
    <s v="USD"/>
    <n v="1425655349"/>
    <n v="1420471349"/>
    <b v="0"/>
    <n v="1"/>
    <b v="0"/>
    <s v="film &amp; video/drama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n v="0"/>
    <x v="2"/>
    <x v="1"/>
    <s v="GBP"/>
    <n v="1455753540"/>
    <n v="1452058282"/>
    <b v="0"/>
    <n v="1"/>
    <b v="0"/>
    <s v="film &amp; video/drama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x v="0"/>
    <s v="USD"/>
    <n v="1429740037"/>
    <n v="1425423637"/>
    <b v="0"/>
    <n v="84"/>
    <b v="0"/>
    <s v="film &amp; video/drama"/>
    <n v="331.54"/>
    <x v="0"/>
    <s v="drama"/>
  </r>
  <r>
    <n v="217"/>
    <s v="Bitch"/>
    <s v="A roadmovie by paw"/>
    <n v="100000"/>
    <n v="11943"/>
    <n v="12"/>
    <x v="2"/>
    <x v="11"/>
    <s v="SEK"/>
    <n v="1419780149"/>
    <n v="1417101749"/>
    <b v="0"/>
    <n v="38"/>
    <b v="0"/>
    <s v="film &amp; video/drama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x v="0"/>
    <s v="USD"/>
    <n v="1431702289"/>
    <n v="1426518289"/>
    <b v="0"/>
    <n v="1"/>
    <b v="0"/>
    <s v="film &amp; video/drama"/>
    <n v="100"/>
    <x v="0"/>
    <s v="drama"/>
  </r>
  <r>
    <n v="219"/>
    <s v="True Colors"/>
    <s v="An hour-long pilot about a group of suburban LGBT teens coming of age in the early 90's."/>
    <n v="50000"/>
    <n v="8815"/>
    <n v="18"/>
    <x v="2"/>
    <x v="0"/>
    <s v="USD"/>
    <n v="1459493940"/>
    <n v="1456732225"/>
    <b v="0"/>
    <n v="76"/>
    <b v="0"/>
    <s v="film &amp; video/drama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n v="1"/>
    <x v="2"/>
    <x v="0"/>
    <s v="USD"/>
    <n v="1440101160"/>
    <n v="1436542030"/>
    <b v="0"/>
    <n v="3"/>
    <b v="0"/>
    <s v="film &amp; video/drama"/>
    <n v="120"/>
    <x v="0"/>
    <s v="drama"/>
  </r>
  <r>
    <n v="221"/>
    <s v="Archetypes"/>
    <s v="Film about Schizophrenia with Surreal Twists!"/>
    <n v="50000"/>
    <n v="0"/>
    <n v="0"/>
    <x v="2"/>
    <x v="0"/>
    <s v="USD"/>
    <n v="1427569564"/>
    <n v="1422389164"/>
    <b v="0"/>
    <n v="0"/>
    <b v="0"/>
    <s v="film &amp; video/drama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x v="0"/>
    <s v="USD"/>
    <n v="1427423940"/>
    <n v="1422383318"/>
    <b v="0"/>
    <n v="2"/>
    <b v="0"/>
    <s v="film &amp; video/drama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n v="1461287350"/>
    <b v="0"/>
    <n v="0"/>
    <b v="0"/>
    <s v="film &amp; video/drama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n v="1431322726"/>
    <b v="0"/>
    <n v="0"/>
    <b v="0"/>
    <s v="film &amp; video/drama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n v="1457564654"/>
    <b v="0"/>
    <n v="0"/>
    <b v="0"/>
    <s v="film &amp; video/drama"/>
    <n v="0"/>
    <x v="0"/>
    <s v="drama"/>
  </r>
  <r>
    <n v="226"/>
    <s v="MAGGIE Film"/>
    <s v="A TRUE STORY OF DOMESTIC VILOLENCE THAT SEEKS TO OFFER THE VIEWER OUTLEST OF SUPPORT."/>
    <n v="29000"/>
    <n v="250"/>
    <n v="1"/>
    <x v="2"/>
    <x v="1"/>
    <s v="GBP"/>
    <n v="1433064540"/>
    <n v="1428854344"/>
    <b v="0"/>
    <n v="2"/>
    <b v="0"/>
    <s v="film &amp; video/drama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n v="1433885241"/>
    <b v="0"/>
    <n v="0"/>
    <b v="0"/>
    <s v="film &amp; video/drama"/>
    <n v="0"/>
    <x v="0"/>
    <s v="drama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n v="1427992105"/>
    <b v="0"/>
    <n v="0"/>
    <b v="0"/>
    <s v="film &amp; video/drama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n v="1452810297"/>
    <b v="0"/>
    <n v="0"/>
    <b v="0"/>
    <s v="film &amp; video/drama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x v="0"/>
    <s v="USD"/>
    <n v="1433443151"/>
    <n v="1430851151"/>
    <b v="0"/>
    <n v="2"/>
    <b v="0"/>
    <s v="film &amp; video/drama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n v="1449183651"/>
    <b v="0"/>
    <n v="0"/>
    <b v="0"/>
    <s v="film &amp; video/drama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n v="3"/>
    <x v="2"/>
    <x v="1"/>
    <s v="GBP"/>
    <n v="1425066546"/>
    <n v="1422474546"/>
    <b v="0"/>
    <n v="7"/>
    <b v="0"/>
    <s v="film &amp; video/drama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n v="1472593972"/>
    <b v="0"/>
    <n v="0"/>
    <b v="0"/>
    <s v="film &amp; video/drama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x v="0"/>
    <s v="USD"/>
    <n v="1434847859"/>
    <n v="1431391859"/>
    <b v="0"/>
    <n v="5"/>
    <b v="0"/>
    <s v="film &amp; video/drama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n v="1433886497"/>
    <b v="0"/>
    <n v="0"/>
    <b v="0"/>
    <s v="film &amp; video/drama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n v="1447380099"/>
    <b v="0"/>
    <n v="0"/>
    <b v="0"/>
    <s v="film &amp; video/drama"/>
    <n v="0"/>
    <x v="0"/>
    <s v="drama"/>
  </r>
  <r>
    <n v="237"/>
    <s v="Making The Choice"/>
    <s v="Making The Choice is a christian short film series."/>
    <n v="15000"/>
    <n v="50"/>
    <n v="0"/>
    <x v="2"/>
    <x v="0"/>
    <s v="USD"/>
    <n v="1457445069"/>
    <n v="1452261069"/>
    <b v="0"/>
    <n v="1"/>
    <b v="0"/>
    <s v="film &amp; video/drama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n v="1481324760"/>
    <b v="0"/>
    <n v="0"/>
    <b v="0"/>
    <s v="film &amp; video/drama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n v="25"/>
    <x v="2"/>
    <x v="2"/>
    <s v="AUD"/>
    <n v="1446984000"/>
    <n v="1445308730"/>
    <b v="0"/>
    <n v="5"/>
    <b v="0"/>
    <s v="film &amp; video/drama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x v="0"/>
    <s v="USD"/>
    <n v="1367773211"/>
    <n v="1363885211"/>
    <b v="1"/>
    <n v="137"/>
    <b v="1"/>
    <s v="film &amp; video/documentary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x v="0"/>
    <s v="USD"/>
    <n v="1419180304"/>
    <n v="1415292304"/>
    <b v="1"/>
    <n v="376"/>
    <b v="1"/>
    <s v="film &amp; video/documentary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n v="113"/>
    <x v="0"/>
    <x v="0"/>
    <s v="USD"/>
    <n v="1324381790"/>
    <n v="1321357790"/>
    <b v="1"/>
    <n v="202"/>
    <b v="1"/>
    <s v="film &amp; video/documentary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x v="0"/>
    <s v="USD"/>
    <n v="1393031304"/>
    <n v="1390439304"/>
    <b v="1"/>
    <n v="328"/>
    <b v="1"/>
    <s v="film &amp; video/documentary"/>
    <n v="78.2"/>
    <x v="0"/>
    <s v="documentary"/>
  </r>
  <r>
    <n v="244"/>
    <n v="39756"/>
    <s v="A transmedia-project to amass a library of footage shot the day Obama was elected, for (1) a feature documentary, (2) an interactive web history"/>
    <n v="3500"/>
    <n v="3981.5"/>
    <n v="114"/>
    <x v="0"/>
    <x v="0"/>
    <s v="USD"/>
    <n v="1268723160"/>
    <n v="1265269559"/>
    <b v="1"/>
    <n v="84"/>
    <b v="1"/>
    <s v="film &amp; video/documentary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x v="0"/>
    <s v="USD"/>
    <n v="1345079785"/>
    <n v="1342487785"/>
    <b v="1"/>
    <n v="96"/>
    <b v="1"/>
    <s v="film &amp; video/documentary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n v="305"/>
    <x v="0"/>
    <x v="0"/>
    <s v="USD"/>
    <n v="1292665405"/>
    <n v="1288341805"/>
    <b v="1"/>
    <n v="223"/>
    <b v="1"/>
    <s v="film &amp; video/documentary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x v="0"/>
    <s v="USD"/>
    <n v="1287200340"/>
    <n v="1284042614"/>
    <b v="1"/>
    <n v="62"/>
    <b v="1"/>
    <s v="film &amp; video/documentary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x v="0"/>
    <s v="USD"/>
    <n v="1325961309"/>
    <n v="1322073309"/>
    <b v="1"/>
    <n v="146"/>
    <b v="1"/>
    <s v="film &amp; video/documentary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x v="0"/>
    <s v="USD"/>
    <n v="1282498800"/>
    <n v="1275603020"/>
    <b v="1"/>
    <n v="235"/>
    <b v="1"/>
    <s v="film &amp; video/documentary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x v="0"/>
    <s v="USD"/>
    <n v="1370525691"/>
    <n v="1367933691"/>
    <b v="1"/>
    <n v="437"/>
    <b v="1"/>
    <s v="film &amp; video/documentary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x v="0"/>
    <s v="USD"/>
    <n v="1337194800"/>
    <n v="1334429646"/>
    <b v="1"/>
    <n v="77"/>
    <b v="1"/>
    <s v="film &amp; video/documentary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x v="0"/>
    <s v="USD"/>
    <n v="1275364740"/>
    <n v="1269878058"/>
    <b v="1"/>
    <n v="108"/>
    <b v="1"/>
    <s v="film &amp; video/documentary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x v="0"/>
    <s v="USD"/>
    <n v="1329320235"/>
    <n v="1326728235"/>
    <b v="1"/>
    <n v="7"/>
    <b v="1"/>
    <s v="film &amp; video/documentary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x v="0"/>
    <s v="USD"/>
    <n v="1445047200"/>
    <n v="1442443910"/>
    <b v="1"/>
    <n v="314"/>
    <b v="1"/>
    <s v="film &amp; video/documentary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n v="107"/>
    <x v="0"/>
    <x v="0"/>
    <s v="USD"/>
    <n v="1300275482"/>
    <n v="1297687082"/>
    <b v="1"/>
    <n v="188"/>
    <b v="1"/>
    <s v="film &amp; video/documentary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x v="0"/>
    <s v="USD"/>
    <n v="1363458467"/>
    <n v="1360866467"/>
    <b v="1"/>
    <n v="275"/>
    <b v="1"/>
    <s v="film &amp; video/documentary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x v="0"/>
    <s v="USD"/>
    <n v="1463670162"/>
    <n v="1461078162"/>
    <b v="1"/>
    <n v="560"/>
    <b v="1"/>
    <s v="film &amp; video/documentary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x v="0"/>
    <s v="USD"/>
    <n v="1308359666"/>
    <n v="1305767666"/>
    <b v="1"/>
    <n v="688"/>
    <b v="1"/>
    <s v="film &amp; video/documentary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x v="0"/>
    <s v="USD"/>
    <n v="1428514969"/>
    <n v="1425922969"/>
    <b v="1"/>
    <n v="942"/>
    <b v="1"/>
    <s v="film &amp; video/documentary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x v="0"/>
    <s v="USD"/>
    <n v="1279360740"/>
    <n v="1275415679"/>
    <b v="1"/>
    <n v="88"/>
    <b v="1"/>
    <s v="film &amp; video/documentary"/>
    <n v="120.91"/>
    <x v="0"/>
    <s v="documentary"/>
  </r>
  <r>
    <n v="261"/>
    <s v="Empires: The Film"/>
    <s v="Empires explores the impact of networks on histories and philosophies of political thought."/>
    <n v="20000"/>
    <n v="21480"/>
    <n v="107"/>
    <x v="0"/>
    <x v="0"/>
    <s v="USD"/>
    <n v="1339080900"/>
    <n v="1334783704"/>
    <b v="1"/>
    <n v="220"/>
    <b v="1"/>
    <s v="film &amp; video/documentary"/>
    <n v="97.64"/>
    <x v="0"/>
    <s v="documentary"/>
  </r>
  <r>
    <n v="262"/>
    <s v="The Last Cosmonaut"/>
    <s v="He can never die. He will live forever. He is the last cosmonaut, and this is his story."/>
    <n v="2500"/>
    <n v="6000"/>
    <n v="240"/>
    <x v="0"/>
    <x v="0"/>
    <s v="USD"/>
    <n v="1298699828"/>
    <n v="1294811828"/>
    <b v="1"/>
    <n v="145"/>
    <b v="1"/>
    <s v="film &amp; video/documentary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x v="0"/>
    <s v="USD"/>
    <n v="1348786494"/>
    <n v="1346194494"/>
    <b v="1"/>
    <n v="963"/>
    <b v="1"/>
    <s v="film &amp; video/documentary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x v="0"/>
    <s v="USD"/>
    <n v="1336747995"/>
    <n v="1334155995"/>
    <b v="1"/>
    <n v="91"/>
    <b v="1"/>
    <s v="film &amp; video/documentary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x v="0"/>
    <s v="USD"/>
    <n v="1273522560"/>
    <n v="1269928430"/>
    <b v="1"/>
    <n v="58"/>
    <b v="1"/>
    <s v="film &amp; video/documentary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x v="0"/>
    <s v="USD"/>
    <n v="1271994660"/>
    <n v="1264565507"/>
    <b v="1"/>
    <n v="36"/>
    <b v="1"/>
    <s v="film &amp; video/documentary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n v="132"/>
    <x v="0"/>
    <x v="1"/>
    <s v="GBP"/>
    <n v="1403693499"/>
    <n v="1401101499"/>
    <b v="1"/>
    <n v="165"/>
    <b v="1"/>
    <s v="film &amp; video/documentary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x v="0"/>
    <s v="USD"/>
    <n v="1320640778"/>
    <n v="1316749178"/>
    <b v="1"/>
    <n v="111"/>
    <b v="1"/>
    <s v="film &amp; video/documentary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x v="2"/>
    <s v="AUD"/>
    <n v="1487738622"/>
    <n v="1485146622"/>
    <b v="1"/>
    <n v="1596"/>
    <b v="1"/>
    <s v="film &amp; video/documentary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x v="0"/>
    <s v="USD"/>
    <n v="1306296000"/>
    <n v="1301950070"/>
    <b v="1"/>
    <n v="61"/>
    <b v="1"/>
    <s v="film &amp; video/documentary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x v="0"/>
    <s v="USD"/>
    <n v="1388649600"/>
    <n v="1386123861"/>
    <b v="1"/>
    <n v="287"/>
    <b v="1"/>
    <s v="film &amp; video/documentary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x v="0"/>
    <s v="USD"/>
    <n v="1272480540"/>
    <n v="1267220191"/>
    <b v="1"/>
    <n v="65"/>
    <b v="1"/>
    <s v="film &amp; video/documentary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x v="0"/>
    <s v="USD"/>
    <n v="1309694266"/>
    <n v="1307102266"/>
    <b v="1"/>
    <n v="118"/>
    <b v="1"/>
    <s v="film &amp; video/documentary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x v="0"/>
    <s v="USD"/>
    <n v="1333609140"/>
    <n v="1330638829"/>
    <b v="1"/>
    <n v="113"/>
    <b v="1"/>
    <s v="film &amp; video/documentary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n v="108"/>
    <x v="0"/>
    <x v="0"/>
    <s v="USD"/>
    <n v="1352511966"/>
    <n v="1349916366"/>
    <b v="1"/>
    <n v="332"/>
    <b v="1"/>
    <s v="film &amp; video/documentary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n v="148"/>
    <x v="0"/>
    <x v="0"/>
    <s v="USD"/>
    <n v="1335574674"/>
    <n v="1330394274"/>
    <b v="1"/>
    <n v="62"/>
    <b v="1"/>
    <s v="film &amp; video/documentary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x v="0"/>
    <s v="USD"/>
    <n v="1432416219"/>
    <n v="1429824219"/>
    <b v="1"/>
    <n v="951"/>
    <b v="1"/>
    <s v="film &amp; video/documentary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n v="150"/>
    <x v="0"/>
    <x v="0"/>
    <s v="USD"/>
    <n v="1350003539"/>
    <n v="1347411539"/>
    <b v="1"/>
    <n v="415"/>
    <b v="1"/>
    <s v="film &amp; video/documentary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x v="0"/>
    <s v="USD"/>
    <n v="1488160860"/>
    <n v="1485237096"/>
    <b v="1"/>
    <n v="305"/>
    <b v="1"/>
    <s v="film &amp; video/documentary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x v="0"/>
    <s v="USD"/>
    <n v="1401459035"/>
    <n v="1397571035"/>
    <b v="1"/>
    <n v="2139"/>
    <b v="1"/>
    <s v="film &amp; video/documentary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x v="0"/>
    <s v="USD"/>
    <n v="1249932360"/>
    <n v="1242532513"/>
    <b v="1"/>
    <n v="79"/>
    <b v="1"/>
    <s v="film &amp; video/documentary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x v="0"/>
    <s v="USD"/>
    <n v="1266876000"/>
    <n v="1263679492"/>
    <b v="1"/>
    <n v="179"/>
    <b v="1"/>
    <s v="film &amp; video/documentary"/>
    <n v="254.39"/>
    <x v="0"/>
    <s v="documentary"/>
  </r>
  <r>
    <n v="283"/>
    <s v="SOLE SURVIVOR"/>
    <s v="What is the impact of survivorship on the human condition?"/>
    <n v="18000"/>
    <n v="20569.05"/>
    <n v="114"/>
    <x v="0"/>
    <x v="0"/>
    <s v="USD"/>
    <n v="1306904340"/>
    <n v="1305219744"/>
    <b v="1"/>
    <n v="202"/>
    <b v="1"/>
    <s v="film &amp; video/documentary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n v="105"/>
    <x v="0"/>
    <x v="0"/>
    <s v="USD"/>
    <n v="1327167780"/>
    <n v="1325007780"/>
    <b v="1"/>
    <n v="760"/>
    <b v="1"/>
    <s v="film &amp; video/documentary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x v="0"/>
    <s v="USD"/>
    <n v="1379614128"/>
    <n v="1377022128"/>
    <b v="1"/>
    <n v="563"/>
    <b v="1"/>
    <s v="film &amp; video/documentary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x v="0"/>
    <s v="USD"/>
    <n v="1364236524"/>
    <n v="1360352124"/>
    <b v="1"/>
    <n v="135"/>
    <b v="1"/>
    <s v="film &amp; video/documentary"/>
    <n v="121.28"/>
    <x v="0"/>
    <s v="documentary"/>
  </r>
  <r>
    <n v="287"/>
    <s v="In Country: A Documentary Film (POSTPRODUCTION)"/>
    <s v="War is hell. Why would anyone want to spend their weekends there?"/>
    <n v="15000"/>
    <n v="26445"/>
    <n v="176"/>
    <x v="0"/>
    <x v="0"/>
    <s v="USD"/>
    <n v="1351828800"/>
    <n v="1349160018"/>
    <b v="1"/>
    <n v="290"/>
    <b v="1"/>
    <s v="film &amp; video/documentary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x v="0"/>
    <s v="USD"/>
    <n v="1340683393"/>
    <n v="1337659393"/>
    <b v="1"/>
    <n v="447"/>
    <b v="1"/>
    <s v="film &amp; video/documentary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x v="1"/>
    <s v="GBP"/>
    <n v="1383389834"/>
    <n v="1380797834"/>
    <b v="1"/>
    <n v="232"/>
    <b v="1"/>
    <s v="film &amp; video/documentary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x v="0"/>
    <s v="USD"/>
    <n v="1296633540"/>
    <n v="1292316697"/>
    <b v="1"/>
    <n v="168"/>
    <b v="1"/>
    <s v="film &amp; video/documentary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x v="0"/>
    <s v="USD"/>
    <n v="1367366460"/>
    <n v="1365791246"/>
    <b v="1"/>
    <n v="128"/>
    <b v="1"/>
    <s v="film &amp; video/documentary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x v="0"/>
    <s v="USD"/>
    <n v="1319860740"/>
    <n v="1317064599"/>
    <b v="1"/>
    <n v="493"/>
    <b v="1"/>
    <s v="film &amp; video/documentary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x v="0"/>
    <s v="USD"/>
    <n v="1398009714"/>
    <n v="1395417714"/>
    <b v="1"/>
    <n v="131"/>
    <b v="1"/>
    <s v="film &amp; video/documentary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x v="0"/>
    <s v="USD"/>
    <n v="1279555200"/>
    <n v="1276480894"/>
    <b v="1"/>
    <n v="50"/>
    <b v="1"/>
    <s v="film &amp; video/documentary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x v="0"/>
    <s v="USD"/>
    <n v="1383264000"/>
    <n v="1378080409"/>
    <b v="1"/>
    <n v="665"/>
    <b v="1"/>
    <s v="film &amp; video/documentary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n v="119"/>
    <x v="0"/>
    <x v="0"/>
    <s v="USD"/>
    <n v="1347017083"/>
    <n v="1344857083"/>
    <b v="1"/>
    <n v="129"/>
    <b v="1"/>
    <s v="film &amp; video/documentary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n v="101"/>
    <x v="0"/>
    <x v="0"/>
    <s v="USD"/>
    <n v="1430452740"/>
    <n v="1427390901"/>
    <b v="1"/>
    <n v="142"/>
    <b v="1"/>
    <s v="film &amp; video/documentary"/>
    <n v="141.75"/>
    <x v="0"/>
    <s v="documentary"/>
  </r>
  <r>
    <n v="298"/>
    <s v="DisHonesty - A Documentary Feature Film"/>
    <s v="The truth is, we all lie - and by &quot;we,&quot; we mean everyone!"/>
    <n v="126000"/>
    <n v="137254.84"/>
    <n v="109"/>
    <x v="0"/>
    <x v="0"/>
    <s v="USD"/>
    <n v="1399669200"/>
    <n v="1394536048"/>
    <b v="1"/>
    <n v="2436"/>
    <b v="1"/>
    <s v="film &amp; video/documentary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x v="0"/>
    <s v="USD"/>
    <n v="1289975060"/>
    <n v="1287379460"/>
    <b v="1"/>
    <n v="244"/>
    <b v="1"/>
    <s v="film &amp; video/documentary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x v="0"/>
    <s v="USD"/>
    <n v="1303686138"/>
    <n v="1301007738"/>
    <b v="1"/>
    <n v="298"/>
    <b v="1"/>
    <s v="film &amp; video/documentary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n v="119"/>
    <x v="0"/>
    <x v="0"/>
    <s v="USD"/>
    <n v="1363711335"/>
    <n v="1360258935"/>
    <b v="1"/>
    <n v="251"/>
    <b v="1"/>
    <s v="film &amp; video/documentary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x v="0"/>
    <s v="USD"/>
    <n v="1330115638"/>
    <n v="1327523638"/>
    <b v="1"/>
    <n v="108"/>
    <b v="1"/>
    <s v="film &amp; video/documentary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x v="0"/>
    <s v="USD"/>
    <n v="1338601346"/>
    <n v="1336009346"/>
    <b v="1"/>
    <n v="82"/>
    <b v="1"/>
    <s v="film &amp; video/documentary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n v="232"/>
    <x v="0"/>
    <x v="0"/>
    <s v="USD"/>
    <n v="1346464800"/>
    <n v="1343096197"/>
    <b v="1"/>
    <n v="74"/>
    <b v="1"/>
    <s v="film &amp; video/documentary"/>
    <n v="106.43"/>
    <x v="0"/>
    <s v="documentary"/>
  </r>
  <r>
    <n v="305"/>
    <s v="My Friend Mott-ly"/>
    <s v="A documentary that I am making about the difficult, but inspiring, life of a late friend of mine."/>
    <n v="7500"/>
    <n v="9775"/>
    <n v="130"/>
    <x v="0"/>
    <x v="0"/>
    <s v="USD"/>
    <n v="1331392049"/>
    <n v="1328800049"/>
    <b v="1"/>
    <n v="189"/>
    <b v="1"/>
    <s v="film &amp; video/documentary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n v="293"/>
    <x v="0"/>
    <x v="0"/>
    <s v="USD"/>
    <n v="1363806333"/>
    <n v="1362081933"/>
    <b v="1"/>
    <n v="80"/>
    <b v="1"/>
    <s v="film &amp; video/documentary"/>
    <n v="36.61"/>
    <x v="0"/>
    <s v="documentary"/>
  </r>
  <r>
    <n v="307"/>
    <s v="Grammar Revolution"/>
    <s v="Why is grammar important?"/>
    <n v="22000"/>
    <n v="24490"/>
    <n v="111"/>
    <x v="0"/>
    <x v="0"/>
    <s v="USD"/>
    <n v="1360276801"/>
    <n v="1357684801"/>
    <b v="1"/>
    <n v="576"/>
    <b v="1"/>
    <s v="film &amp; video/documentary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x v="0"/>
    <s v="USD"/>
    <n v="1299775210"/>
    <n v="1295887210"/>
    <b v="1"/>
    <n v="202"/>
    <b v="1"/>
    <s v="film &amp; video/documentary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x v="0"/>
    <s v="USD"/>
    <n v="1346695334"/>
    <n v="1344880934"/>
    <b v="1"/>
    <n v="238"/>
    <b v="1"/>
    <s v="film &amp; video/documentary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x v="0"/>
    <s v="USD"/>
    <n v="1319076000"/>
    <n v="1317788623"/>
    <b v="1"/>
    <n v="36"/>
    <b v="1"/>
    <s v="film &amp; video/documentary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x v="0"/>
    <s v="USD"/>
    <n v="1325404740"/>
    <n v="1321852592"/>
    <b v="1"/>
    <n v="150"/>
    <b v="1"/>
    <s v="film &amp; video/documentary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x v="0"/>
    <s v="USD"/>
    <n v="1365973432"/>
    <n v="1363381432"/>
    <b v="1"/>
    <n v="146"/>
    <b v="1"/>
    <s v="film &amp; video/documentary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x v="0"/>
    <s v="USD"/>
    <n v="1281542340"/>
    <n v="1277702894"/>
    <b v="1"/>
    <n v="222"/>
    <b v="1"/>
    <s v="film &amp; video/documentary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x v="0"/>
    <s v="USD"/>
    <n v="1362167988"/>
    <n v="1359575988"/>
    <b v="1"/>
    <n v="120"/>
    <b v="1"/>
    <s v="film &amp; video/documentary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x v="0"/>
    <s v="USD"/>
    <n v="1345660334"/>
    <n v="1343068334"/>
    <b v="1"/>
    <n v="126"/>
    <b v="1"/>
    <s v="film &amp; video/documentary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n v="114"/>
    <x v="0"/>
    <x v="5"/>
    <s v="CAD"/>
    <n v="1418273940"/>
    <n v="1415398197"/>
    <b v="1"/>
    <n v="158"/>
    <b v="1"/>
    <s v="film &amp; video/documentary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n v="101"/>
    <x v="0"/>
    <x v="0"/>
    <s v="USD"/>
    <n v="1386778483"/>
    <n v="1384186483"/>
    <b v="1"/>
    <n v="316"/>
    <b v="1"/>
    <s v="film &amp; video/documentary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x v="0"/>
    <s v="USD"/>
    <n v="1364342151"/>
    <n v="1361753751"/>
    <b v="1"/>
    <n v="284"/>
    <b v="1"/>
    <s v="film &amp; video/documentary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x v="0"/>
    <s v="USD"/>
    <n v="1265097540"/>
    <n v="1257538029"/>
    <b v="1"/>
    <n v="51"/>
    <b v="1"/>
    <s v="film &amp; video/documentary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x v="1"/>
    <s v="GBP"/>
    <n v="1450825200"/>
    <n v="1448284433"/>
    <b v="1"/>
    <n v="158"/>
    <b v="1"/>
    <s v="film &amp; video/documentary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n v="103"/>
    <x v="0"/>
    <x v="12"/>
    <s v="EUR"/>
    <n v="1478605386"/>
    <n v="1475577786"/>
    <b v="1"/>
    <n v="337"/>
    <b v="1"/>
    <s v="film &amp; video/documentary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n v="108"/>
    <x v="0"/>
    <x v="0"/>
    <s v="USD"/>
    <n v="1463146848"/>
    <n v="1460554848"/>
    <b v="1"/>
    <n v="186"/>
    <b v="1"/>
    <s v="film &amp; video/documentary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x v="0"/>
    <s v="USD"/>
    <n v="1482307140"/>
    <n v="1479886966"/>
    <b v="1"/>
    <n v="58"/>
    <b v="1"/>
    <s v="film &amp; video/documentary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x v="0"/>
    <s v="USD"/>
    <n v="1438441308"/>
    <n v="1435590108"/>
    <b v="1"/>
    <n v="82"/>
    <b v="1"/>
    <s v="film &amp; video/documentary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x v="0"/>
    <s v="USD"/>
    <n v="1482208233"/>
    <n v="1479184233"/>
    <b v="1"/>
    <n v="736"/>
    <b v="1"/>
    <s v="film &amp; video/documentary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x v="0"/>
    <s v="USD"/>
    <n v="1489532220"/>
    <n v="1486625606"/>
    <b v="1"/>
    <n v="1151"/>
    <b v="1"/>
    <s v="film &amp; video/documentary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x v="0"/>
    <s v="USD"/>
    <n v="1427011200"/>
    <n v="1424669929"/>
    <b v="1"/>
    <n v="34"/>
    <b v="1"/>
    <s v="film &amp; video/documentary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x v="0"/>
    <s v="USD"/>
    <n v="1446350400"/>
    <n v="1443739388"/>
    <b v="1"/>
    <n v="498"/>
    <b v="1"/>
    <s v="film &amp; video/documentary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x v="0"/>
    <s v="USD"/>
    <n v="1446868800"/>
    <n v="1444821127"/>
    <b v="1"/>
    <n v="167"/>
    <b v="1"/>
    <s v="film &amp; video/documentary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x v="0"/>
    <s v="USD"/>
    <n v="1368763140"/>
    <n v="1366028563"/>
    <b v="1"/>
    <n v="340"/>
    <b v="1"/>
    <s v="film &amp; video/documentary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x v="0"/>
    <s v="USD"/>
    <n v="1466171834"/>
    <n v="1463493434"/>
    <b v="1"/>
    <n v="438"/>
    <b v="1"/>
    <s v="film &amp; video/documentary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x v="0"/>
    <s v="USD"/>
    <n v="1446019200"/>
    <n v="1442420377"/>
    <b v="1"/>
    <n v="555"/>
    <b v="1"/>
    <s v="film &amp; video/documentary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x v="0"/>
    <s v="USD"/>
    <n v="1460038591"/>
    <n v="1457450191"/>
    <b v="1"/>
    <n v="266"/>
    <b v="1"/>
    <s v="film &amp; video/documentary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x v="0"/>
    <s v="USD"/>
    <n v="1431716400"/>
    <n v="1428423757"/>
    <b v="1"/>
    <n v="69"/>
    <b v="1"/>
    <s v="film &amp; video/documentary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x v="0"/>
    <s v="USD"/>
    <n v="1431122400"/>
    <n v="1428428515"/>
    <b v="1"/>
    <n v="80"/>
    <b v="1"/>
    <s v="film &amp; video/documentary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x v="0"/>
    <s v="USD"/>
    <n v="1447427918"/>
    <n v="1444832318"/>
    <b v="1"/>
    <n v="493"/>
    <b v="1"/>
    <s v="film &amp; video/documentary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x v="0"/>
    <s v="USD"/>
    <n v="1426298708"/>
    <n v="1423710308"/>
    <b v="1"/>
    <n v="31"/>
    <b v="1"/>
    <s v="film &amp; video/documentary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x v="0"/>
    <s v="USD"/>
    <n v="1472864400"/>
    <n v="1468001290"/>
    <b v="1"/>
    <n v="236"/>
    <b v="1"/>
    <s v="film &amp; video/documentary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x v="0"/>
    <s v="USD"/>
    <n v="1430331268"/>
    <n v="1427739268"/>
    <b v="1"/>
    <n v="89"/>
    <b v="1"/>
    <s v="film &amp; video/documentary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n v="125"/>
    <x v="0"/>
    <x v="0"/>
    <s v="USD"/>
    <n v="1489006800"/>
    <n v="1486397007"/>
    <b v="1"/>
    <n v="299"/>
    <b v="1"/>
    <s v="film &amp; video/documentary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x v="0"/>
    <s v="USD"/>
    <n v="1412135940"/>
    <n v="1410555998"/>
    <b v="1"/>
    <n v="55"/>
    <b v="1"/>
    <s v="film &amp; video/documentary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n v="100"/>
    <x v="0"/>
    <x v="0"/>
    <s v="USD"/>
    <n v="1461955465"/>
    <n v="1459363465"/>
    <b v="1"/>
    <n v="325"/>
    <b v="1"/>
    <s v="film &amp; video/documentary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x v="0"/>
    <s v="USD"/>
    <n v="1415934000"/>
    <n v="1413308545"/>
    <b v="1"/>
    <n v="524"/>
    <b v="1"/>
    <s v="film &amp; video/documentary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x v="0"/>
    <s v="USD"/>
    <n v="1433125200"/>
    <n v="1429312694"/>
    <b v="1"/>
    <n v="285"/>
    <b v="1"/>
    <s v="film &amp; video/documentary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x v="0"/>
    <s v="USD"/>
    <n v="1432161590"/>
    <n v="1429569590"/>
    <b v="1"/>
    <n v="179"/>
    <b v="1"/>
    <s v="film &amp; video/documentary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x v="0"/>
    <s v="USD"/>
    <n v="1444824021"/>
    <n v="1442232021"/>
    <b v="1"/>
    <n v="188"/>
    <b v="1"/>
    <s v="film &amp; video/documentary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x v="0"/>
    <s v="USD"/>
    <n v="1447505609"/>
    <n v="1444910009"/>
    <b v="1"/>
    <n v="379"/>
    <b v="1"/>
    <s v="film &amp; video/documentary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x v="0"/>
    <s v="USD"/>
    <n v="1440165916"/>
    <n v="1437573916"/>
    <b v="1"/>
    <n v="119"/>
    <b v="1"/>
    <s v="film &amp; video/documentary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n v="107"/>
    <x v="0"/>
    <x v="0"/>
    <s v="USD"/>
    <n v="1487937508"/>
    <n v="1485345508"/>
    <b v="1"/>
    <n v="167"/>
    <b v="1"/>
    <s v="film &amp; video/documentary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x v="0"/>
    <s v="USD"/>
    <n v="1473566340"/>
    <n v="1470274509"/>
    <b v="1"/>
    <n v="221"/>
    <b v="1"/>
    <s v="film &amp; video/documentary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x v="3"/>
    <s v="EUR"/>
    <n v="1460066954"/>
    <n v="1456614554"/>
    <b v="1"/>
    <n v="964"/>
    <b v="1"/>
    <s v="film &amp; video/documentary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x v="0"/>
    <s v="USD"/>
    <n v="1412740868"/>
    <n v="1410148868"/>
    <b v="1"/>
    <n v="286"/>
    <b v="1"/>
    <s v="film &amp; video/documentary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x v="0"/>
    <s v="USD"/>
    <n v="1447963219"/>
    <n v="1445367619"/>
    <b v="1"/>
    <n v="613"/>
    <b v="1"/>
    <s v="film &amp; video/documentary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x v="0"/>
    <s v="USD"/>
    <n v="1460141521"/>
    <n v="1457553121"/>
    <b v="1"/>
    <n v="29"/>
    <b v="1"/>
    <s v="film &amp; video/documentary"/>
    <n v="125.45"/>
    <x v="0"/>
    <s v="documentary"/>
  </r>
  <r>
    <n v="355"/>
    <s v="REZA ABDOH -Theatre Visionary"/>
    <s v="A documentary film about the late REZA ABDOH and his performance company DAR A LUZ."/>
    <n v="35000"/>
    <n v="40690"/>
    <n v="116"/>
    <x v="0"/>
    <x v="0"/>
    <s v="USD"/>
    <n v="1417420994"/>
    <n v="1414738994"/>
    <b v="1"/>
    <n v="165"/>
    <b v="1"/>
    <s v="film &amp; video/documentary"/>
    <n v="246.61"/>
    <x v="0"/>
    <s v="documentary"/>
  </r>
  <r>
    <n v="356"/>
    <s v="43 and 80"/>
    <s v="A documentary about halibut conservation and how it impacts communities of Southeast Alaska."/>
    <n v="7500"/>
    <n v="7701.93"/>
    <n v="103"/>
    <x v="0"/>
    <x v="0"/>
    <s v="USD"/>
    <n v="1458152193"/>
    <n v="1455563793"/>
    <b v="1"/>
    <n v="97"/>
    <b v="1"/>
    <s v="film &amp; video/documentary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x v="0"/>
    <s v="USD"/>
    <n v="1429852797"/>
    <n v="1426396797"/>
    <b v="1"/>
    <n v="303"/>
    <b v="1"/>
    <s v="film &amp; video/documentary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x v="0"/>
    <s v="USD"/>
    <n v="1466002800"/>
    <n v="1463517521"/>
    <b v="1"/>
    <n v="267"/>
    <b v="1"/>
    <s v="film &amp; video/documentary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x v="0"/>
    <s v="USD"/>
    <n v="1415941920"/>
    <n v="1414028490"/>
    <b v="1"/>
    <n v="302"/>
    <b v="1"/>
    <s v="film &amp; video/documentary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x v="0"/>
    <s v="USD"/>
    <n v="1437621060"/>
    <n v="1433799180"/>
    <b v="0"/>
    <n v="87"/>
    <b v="1"/>
    <s v="film &amp; video/documentary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x v="0"/>
    <s v="USD"/>
    <n v="1416704506"/>
    <n v="1414108906"/>
    <b v="0"/>
    <n v="354"/>
    <b v="1"/>
    <s v="film &amp; video/documentary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x v="0"/>
    <s v="USD"/>
    <n v="1407456000"/>
    <n v="1405573391"/>
    <b v="0"/>
    <n v="86"/>
    <b v="1"/>
    <s v="film &amp; video/documentary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x v="0"/>
    <s v="USD"/>
    <n v="1272828120"/>
    <n v="1268934736"/>
    <b v="0"/>
    <n v="26"/>
    <b v="1"/>
    <s v="film &amp; video/documentary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x v="0"/>
    <s v="USD"/>
    <n v="1403323140"/>
    <n v="1400704672"/>
    <b v="0"/>
    <n v="113"/>
    <b v="1"/>
    <s v="film &amp; video/documentary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n v="104"/>
    <x v="0"/>
    <x v="1"/>
    <s v="GBP"/>
    <n v="1393597999"/>
    <n v="1391005999"/>
    <b v="0"/>
    <n v="65"/>
    <b v="1"/>
    <s v="film &amp; video/documentary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n v="101"/>
    <x v="0"/>
    <x v="0"/>
    <s v="USD"/>
    <n v="1337540518"/>
    <n v="1334948518"/>
    <b v="0"/>
    <n v="134"/>
    <b v="1"/>
    <s v="film &amp; video/documentary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x v="0"/>
    <s v="USD"/>
    <n v="1367384340"/>
    <n v="1363960278"/>
    <b v="0"/>
    <n v="119"/>
    <b v="1"/>
    <s v="film &amp; video/documentary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x v="0"/>
    <s v="USD"/>
    <n v="1426426322"/>
    <n v="1423405922"/>
    <b v="0"/>
    <n v="159"/>
    <b v="1"/>
    <s v="film &amp; video/documentary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n v="110"/>
    <x v="0"/>
    <x v="0"/>
    <s v="USD"/>
    <n v="1326633269"/>
    <n v="1324041269"/>
    <b v="0"/>
    <n v="167"/>
    <b v="1"/>
    <s v="film &amp; video/documentary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x v="0"/>
    <s v="USD"/>
    <n v="1483729500"/>
    <n v="1481137500"/>
    <b v="0"/>
    <n v="43"/>
    <b v="1"/>
    <s v="film &amp; video/documentary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n v="114"/>
    <x v="0"/>
    <x v="0"/>
    <s v="USD"/>
    <n v="1359743139"/>
    <n v="1355855139"/>
    <b v="0"/>
    <n v="1062"/>
    <b v="1"/>
    <s v="film &amp; video/documentary"/>
    <n v="161.26"/>
    <x v="0"/>
    <s v="documentary"/>
  </r>
  <r>
    <n v="372"/>
    <s v="Wild Equus"/>
    <s v="A short documentary exploring the uses of 'Natural Horsemanship' across Europe"/>
    <n v="300"/>
    <n v="376"/>
    <n v="125"/>
    <x v="0"/>
    <x v="1"/>
    <s v="GBP"/>
    <n v="1459872000"/>
    <n v="1456408244"/>
    <b v="0"/>
    <n v="9"/>
    <b v="1"/>
    <s v="film &amp; video/documentary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x v="0"/>
    <s v="USD"/>
    <n v="1342648398"/>
    <n v="1340056398"/>
    <b v="0"/>
    <n v="89"/>
    <b v="1"/>
    <s v="film &amp; video/documentary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x v="0"/>
    <s v="USD"/>
    <n v="1316208031"/>
    <n v="1312320031"/>
    <b v="0"/>
    <n v="174"/>
    <b v="1"/>
    <s v="film &amp; video/documentary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x v="0"/>
    <s v="USD"/>
    <n v="1393694280"/>
    <n v="1390088311"/>
    <b v="0"/>
    <n v="14"/>
    <b v="1"/>
    <s v="film &amp; video/documentary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x v="1"/>
    <s v="GBP"/>
    <n v="1472122316"/>
    <n v="1469443916"/>
    <b v="0"/>
    <n v="48"/>
    <b v="1"/>
    <s v="film &amp; video/documentary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x v="0"/>
    <s v="USD"/>
    <n v="1447484460"/>
    <n v="1444888868"/>
    <b v="0"/>
    <n v="133"/>
    <b v="1"/>
    <s v="film &amp; video/documentary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x v="5"/>
    <s v="CAD"/>
    <n v="1453765920"/>
    <n v="1451655808"/>
    <b v="0"/>
    <n v="83"/>
    <b v="1"/>
    <s v="film &amp; video/documentary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n v="116"/>
    <x v="0"/>
    <x v="0"/>
    <s v="USD"/>
    <n v="1336062672"/>
    <n v="1332174672"/>
    <b v="0"/>
    <n v="149"/>
    <b v="1"/>
    <s v="film &amp; video/documentary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x v="0"/>
    <s v="USD"/>
    <n v="1453569392"/>
    <n v="1451409392"/>
    <b v="0"/>
    <n v="49"/>
    <b v="1"/>
    <s v="film &amp; video/documentary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n v="105"/>
    <x v="0"/>
    <x v="0"/>
    <s v="USD"/>
    <n v="1343624400"/>
    <n v="1340642717"/>
    <b v="0"/>
    <n v="251"/>
    <b v="1"/>
    <s v="film &amp; video/documentary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x v="0"/>
    <s v="USD"/>
    <n v="1346950900"/>
    <n v="1345741300"/>
    <b v="0"/>
    <n v="22"/>
    <b v="1"/>
    <s v="film &amp; video/documentary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x v="0"/>
    <s v="USD"/>
    <n v="1400467759"/>
    <n v="1398480559"/>
    <b v="0"/>
    <n v="48"/>
    <b v="1"/>
    <s v="film &amp; video/documentary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x v="0"/>
    <s v="USD"/>
    <n v="1420569947"/>
    <n v="1417977947"/>
    <b v="0"/>
    <n v="383"/>
    <b v="1"/>
    <s v="film &amp; video/documentary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x v="0"/>
    <s v="USD"/>
    <n v="1416582101"/>
    <n v="1413986501"/>
    <b v="0"/>
    <n v="237"/>
    <b v="1"/>
    <s v="film &amp; video/documentary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x v="0"/>
    <s v="USD"/>
    <n v="1439246991"/>
    <n v="1437950991"/>
    <b v="0"/>
    <n v="13"/>
    <b v="1"/>
    <s v="film &amp; video/documentary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x v="0"/>
    <s v="USD"/>
    <n v="1439618400"/>
    <n v="1436976858"/>
    <b v="0"/>
    <n v="562"/>
    <b v="1"/>
    <s v="film &amp; video/documentary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x v="0"/>
    <s v="USD"/>
    <n v="1469670580"/>
    <n v="1467078580"/>
    <b v="0"/>
    <n v="71"/>
    <b v="1"/>
    <s v="film &amp; video/documentary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x v="0"/>
    <s v="USD"/>
    <n v="1394233140"/>
    <n v="1391477450"/>
    <b v="0"/>
    <n v="1510"/>
    <b v="1"/>
    <s v="film &amp; video/documentary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x v="0"/>
    <s v="USD"/>
    <n v="1431046372"/>
    <n v="1429318372"/>
    <b v="0"/>
    <n v="14"/>
    <b v="1"/>
    <s v="film &amp; video/documentary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n v="101"/>
    <x v="0"/>
    <x v="0"/>
    <s v="USD"/>
    <n v="1324169940"/>
    <n v="1321578051"/>
    <b v="0"/>
    <n v="193"/>
    <b v="1"/>
    <s v="film &amp; video/documentary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x v="0"/>
    <s v="USD"/>
    <n v="1315450800"/>
    <n v="1312823571"/>
    <b v="0"/>
    <n v="206"/>
    <b v="1"/>
    <s v="film &amp; video/documentary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n v="110"/>
    <x v="0"/>
    <x v="0"/>
    <s v="USD"/>
    <n v="1381424452"/>
    <n v="1378746052"/>
    <b v="0"/>
    <n v="351"/>
    <b v="1"/>
    <s v="film &amp; video/documentary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x v="3"/>
    <s v="EUR"/>
    <n v="1460918282"/>
    <n v="1455737882"/>
    <b v="0"/>
    <n v="50"/>
    <b v="1"/>
    <s v="film &amp; video/documentary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x v="0"/>
    <s v="USD"/>
    <n v="1335562320"/>
    <n v="1332452960"/>
    <b v="0"/>
    <n v="184"/>
    <b v="1"/>
    <s v="film &amp; video/documentary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x v="0"/>
    <s v="USD"/>
    <n v="1341668006"/>
    <n v="1340372006"/>
    <b v="0"/>
    <n v="196"/>
    <b v="1"/>
    <s v="film &amp; video/documentary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x v="0"/>
    <s v="USD"/>
    <n v="1283312640"/>
    <n v="1279651084"/>
    <b v="0"/>
    <n v="229"/>
    <b v="1"/>
    <s v="film &amp; video/documentary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x v="0"/>
    <s v="USD"/>
    <n v="1430334126"/>
    <n v="1426446126"/>
    <b v="0"/>
    <n v="67"/>
    <b v="1"/>
    <s v="film &amp; video/documentary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x v="1"/>
    <s v="GBP"/>
    <n v="1481716800"/>
    <n v="1479070867"/>
    <b v="0"/>
    <n v="95"/>
    <b v="1"/>
    <s v="film &amp; video/documentary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x v="0"/>
    <s v="USD"/>
    <n v="1400297400"/>
    <n v="1397661347"/>
    <b v="0"/>
    <n v="62"/>
    <b v="1"/>
    <s v="film &amp; video/documentary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x v="0"/>
    <s v="USD"/>
    <n v="1312747970"/>
    <n v="1310155970"/>
    <b v="0"/>
    <n v="73"/>
    <b v="1"/>
    <s v="film &amp; video/documentary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x v="0"/>
    <s v="USD"/>
    <n v="1446731817"/>
    <n v="1444913817"/>
    <b v="0"/>
    <n v="43"/>
    <b v="1"/>
    <s v="film &amp; video/documentary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n v="105"/>
    <x v="0"/>
    <x v="0"/>
    <s v="USD"/>
    <n v="1312960080"/>
    <n v="1308900441"/>
    <b v="0"/>
    <n v="70"/>
    <b v="1"/>
    <s v="film &amp; video/documentary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x v="0"/>
    <s v="USD"/>
    <n v="1391641440"/>
    <n v="1389107062"/>
    <b v="0"/>
    <n v="271"/>
    <b v="1"/>
    <s v="film &amp; video/documentary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n v="108"/>
    <x v="0"/>
    <x v="0"/>
    <s v="USD"/>
    <n v="1394071339"/>
    <n v="1391479339"/>
    <b v="0"/>
    <n v="55"/>
    <b v="1"/>
    <s v="film &amp; video/documentary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x v="0"/>
    <s v="USD"/>
    <n v="1304920740"/>
    <n v="1301975637"/>
    <b v="0"/>
    <n v="35"/>
    <b v="1"/>
    <s v="film &amp; video/documentary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n v="102"/>
    <x v="0"/>
    <x v="0"/>
    <s v="USD"/>
    <n v="1321739650"/>
    <n v="1316552050"/>
    <b v="0"/>
    <n v="22"/>
    <b v="1"/>
    <s v="film &amp; video/documentary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x v="0"/>
    <s v="USD"/>
    <n v="1383676790"/>
    <n v="1380217190"/>
    <b v="0"/>
    <n v="38"/>
    <b v="1"/>
    <s v="film &amp; video/documentary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n v="137"/>
    <x v="0"/>
    <x v="1"/>
    <s v="GBP"/>
    <n v="1469220144"/>
    <n v="1466628144"/>
    <b v="0"/>
    <n v="15"/>
    <b v="1"/>
    <s v="film &amp; video/documentary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x v="5"/>
    <s v="CAD"/>
    <n v="1434670397"/>
    <n v="1429486397"/>
    <b v="0"/>
    <n v="7"/>
    <b v="1"/>
    <s v="film &amp; video/documentary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x v="0"/>
    <s v="USD"/>
    <n v="1387688400"/>
    <n v="1384920804"/>
    <b v="0"/>
    <n v="241"/>
    <b v="1"/>
    <s v="film &amp; video/documentary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x v="0"/>
    <s v="USD"/>
    <n v="1343238578"/>
    <n v="1341856178"/>
    <b v="0"/>
    <n v="55"/>
    <b v="1"/>
    <s v="film &amp; video/documentary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x v="0"/>
    <s v="USD"/>
    <n v="1342731811"/>
    <n v="1340139811"/>
    <b v="0"/>
    <n v="171"/>
    <b v="1"/>
    <s v="film &amp; video/documentary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x v="0"/>
    <s v="USD"/>
    <n v="1381541465"/>
    <n v="1378949465"/>
    <b v="0"/>
    <n v="208"/>
    <b v="1"/>
    <s v="film &amp; video/documentary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x v="5"/>
    <s v="CAD"/>
    <n v="1413547200"/>
    <n v="1411417602"/>
    <b v="0"/>
    <n v="21"/>
    <b v="1"/>
    <s v="film &amp; video/documentary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n v="120"/>
    <x v="0"/>
    <x v="0"/>
    <s v="USD"/>
    <n v="1391851831"/>
    <n v="1389259831"/>
    <b v="0"/>
    <n v="25"/>
    <b v="1"/>
    <s v="film &amp; video/documentary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x v="0"/>
    <s v="USD"/>
    <n v="1365395580"/>
    <n v="1364426260"/>
    <b v="0"/>
    <n v="52"/>
    <b v="1"/>
    <s v="film &amp; video/documentary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x v="0"/>
    <s v="USD"/>
    <n v="1437633997"/>
    <n v="1435041997"/>
    <b v="0"/>
    <n v="104"/>
    <b v="1"/>
    <s v="film &amp; video/documentary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n v="100"/>
    <x v="0"/>
    <x v="0"/>
    <s v="USD"/>
    <n v="1372536787"/>
    <n v="1367352787"/>
    <b v="0"/>
    <n v="73"/>
    <b v="1"/>
    <s v="film &amp; video/documentary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x v="0"/>
    <s v="USD"/>
    <n v="1394772031"/>
    <n v="1392183631"/>
    <b v="0"/>
    <n v="3"/>
    <b v="0"/>
    <s v="film &amp; video/animation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x v="0"/>
    <s v="USD"/>
    <n v="1440157656"/>
    <n v="1434973656"/>
    <b v="0"/>
    <n v="6"/>
    <b v="0"/>
    <s v="film &amp; video/animation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x v="0"/>
    <s v="USD"/>
    <n v="1410416097"/>
    <n v="1407824097"/>
    <b v="0"/>
    <n v="12"/>
    <b v="0"/>
    <s v="film &amp; video/animation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x v="0"/>
    <s v="USD"/>
    <n v="1370470430"/>
    <n v="1367878430"/>
    <b v="0"/>
    <n v="13"/>
    <b v="0"/>
    <s v="film &amp; video/animation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x v="0"/>
    <s v="USD"/>
    <n v="1332748899"/>
    <n v="1327568499"/>
    <b v="0"/>
    <n v="5"/>
    <b v="0"/>
    <s v="film &amp; video/animation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x v="0"/>
    <s v="USD"/>
    <n v="1448660404"/>
    <n v="1443472804"/>
    <b v="0"/>
    <n v="2"/>
    <b v="0"/>
    <s v="film &amp; video/animation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x v="0"/>
    <s v="USD"/>
    <n v="1456851914"/>
    <n v="1454259914"/>
    <b v="0"/>
    <n v="8"/>
    <b v="0"/>
    <s v="film &amp; video/animation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n v="1444340940"/>
    <b v="0"/>
    <n v="0"/>
    <b v="0"/>
    <s v="film &amp; video/animation"/>
    <n v="0"/>
    <x v="0"/>
    <s v="animation"/>
  </r>
  <r>
    <n v="428"/>
    <s v="Little Clay Bible - Zacchaeus"/>
    <s v="Fresh, fun, entertaining Bible stories on YouTube, stop-motion style."/>
    <n v="12000"/>
    <n v="676"/>
    <n v="6"/>
    <x v="2"/>
    <x v="0"/>
    <s v="USD"/>
    <n v="1402956000"/>
    <n v="1400523845"/>
    <b v="0"/>
    <n v="13"/>
    <b v="0"/>
    <s v="film &amp; video/animation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n v="1252964282"/>
    <b v="0"/>
    <n v="0"/>
    <b v="0"/>
    <s v="film &amp; video/animation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x v="0"/>
    <s v="USD"/>
    <n v="1378866867"/>
    <n v="1377570867"/>
    <b v="0"/>
    <n v="5"/>
    <b v="0"/>
    <s v="film &amp; video/animation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x v="1"/>
    <s v="GBP"/>
    <n v="1467752083"/>
    <n v="1465160083"/>
    <b v="0"/>
    <n v="8"/>
    <b v="0"/>
    <s v="film &amp; video/animation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x v="0"/>
    <s v="USD"/>
    <n v="1445448381"/>
    <n v="1440264381"/>
    <b v="0"/>
    <n v="8"/>
    <b v="0"/>
    <s v="film &amp; video/animation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n v="1439392022"/>
    <b v="0"/>
    <n v="0"/>
    <b v="0"/>
    <s v="film &amp; video/animation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x v="0"/>
    <s v="USD"/>
    <n v="1385931702"/>
    <n v="1383076902"/>
    <b v="0"/>
    <n v="2"/>
    <b v="0"/>
    <s v="film &amp; video/animation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x v="0"/>
    <s v="USD"/>
    <n v="1379094980"/>
    <n v="1376502980"/>
    <b v="0"/>
    <n v="3"/>
    <b v="0"/>
    <s v="film &amp; video/animation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n v="1372668113"/>
    <b v="0"/>
    <n v="0"/>
    <b v="0"/>
    <s v="film &amp; video/animation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n v="1470728326"/>
    <b v="0"/>
    <n v="0"/>
    <b v="0"/>
    <s v="film &amp; video/animation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n v="9"/>
    <x v="2"/>
    <x v="0"/>
    <s v="USD"/>
    <n v="1447830958"/>
    <n v="1445235358"/>
    <b v="0"/>
    <n v="11"/>
    <b v="0"/>
    <s v="film &amp; video/animation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n v="1412705818"/>
    <b v="0"/>
    <n v="0"/>
    <b v="0"/>
    <s v="film &amp; video/animation"/>
    <n v="0"/>
    <x v="0"/>
    <s v="animation"/>
  </r>
  <r>
    <n v="440"/>
    <s v="Consumed"/>
    <s v="A stop-motion animation made by a one girl team, with a camera, creativity, and a lot of determination."/>
    <n v="5000"/>
    <n v="5"/>
    <n v="0"/>
    <x v="2"/>
    <x v="0"/>
    <s v="USD"/>
    <n v="1458859153"/>
    <n v="1456270753"/>
    <b v="0"/>
    <n v="1"/>
    <b v="0"/>
    <s v="film &amp; video/animation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n v="1380826996"/>
    <b v="0"/>
    <n v="0"/>
    <b v="0"/>
    <s v="film &amp; video/animation"/>
    <n v="0"/>
    <x v="0"/>
    <s v="animation"/>
  </r>
  <r>
    <n v="442"/>
    <s v="The Paranormal Idiot"/>
    <s v="Doomsday is here"/>
    <n v="17000"/>
    <n v="6691"/>
    <n v="39"/>
    <x v="2"/>
    <x v="0"/>
    <s v="USD"/>
    <n v="1424380783"/>
    <n v="1421788783"/>
    <b v="0"/>
    <n v="17"/>
    <b v="0"/>
    <s v="film &amp; video/animation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n v="0"/>
    <x v="2"/>
    <x v="5"/>
    <s v="CAD"/>
    <n v="1391991701"/>
    <n v="1389399701"/>
    <b v="0"/>
    <n v="2"/>
    <b v="0"/>
    <s v="film &amp; video/animation"/>
    <n v="5"/>
    <x v="0"/>
    <s v="animation"/>
  </r>
  <r>
    <n v="444"/>
    <s v="Discovering the Other Woman"/>
    <s v="An upcoming animated web sitcom series centered around dealing with life, love, and relationships."/>
    <n v="1000"/>
    <n v="50"/>
    <n v="5"/>
    <x v="2"/>
    <x v="0"/>
    <s v="USD"/>
    <n v="1329342361"/>
    <n v="1324158361"/>
    <b v="0"/>
    <n v="1"/>
    <b v="0"/>
    <s v="film &amp; video/animation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x v="0"/>
    <s v="USD"/>
    <n v="1432195375"/>
    <n v="1430899375"/>
    <b v="0"/>
    <n v="2"/>
    <b v="0"/>
    <s v="film &amp; video/animation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n v="7"/>
    <x v="2"/>
    <x v="0"/>
    <s v="USD"/>
    <n v="1425434420"/>
    <n v="1422842420"/>
    <b v="0"/>
    <n v="16"/>
    <b v="0"/>
    <s v="film &amp; video/animation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x v="1"/>
    <s v="GBP"/>
    <n v="1364041163"/>
    <n v="1361884763"/>
    <b v="0"/>
    <n v="1"/>
    <b v="0"/>
    <s v="film &amp; video/animation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n v="3"/>
    <x v="2"/>
    <x v="0"/>
    <s v="USD"/>
    <n v="1400091095"/>
    <n v="1398363095"/>
    <b v="0"/>
    <n v="4"/>
    <b v="0"/>
    <s v="film &amp; video/animation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x v="1"/>
    <s v="GBP"/>
    <n v="1382017085"/>
    <n v="1379425085"/>
    <b v="0"/>
    <n v="5"/>
    <b v="0"/>
    <s v="film &amp; video/animation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n v="1"/>
    <x v="2"/>
    <x v="0"/>
    <s v="USD"/>
    <n v="1392417800"/>
    <n v="1389825800"/>
    <b v="0"/>
    <n v="7"/>
    <b v="0"/>
    <s v="film &amp; video/animation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n v="1388077791"/>
    <b v="0"/>
    <n v="0"/>
    <b v="0"/>
    <s v="film &amp; video/animation"/>
    <n v="0"/>
    <x v="0"/>
    <s v="animation"/>
  </r>
  <r>
    <n v="452"/>
    <s v="Lost in the Shadows"/>
    <s v="A man must find his way out of the depths of the shadows by using the aid of a little girl."/>
    <n v="750"/>
    <n v="480"/>
    <n v="64"/>
    <x v="2"/>
    <x v="0"/>
    <s v="USD"/>
    <n v="1431536015"/>
    <n v="1428944015"/>
    <b v="0"/>
    <n v="12"/>
    <b v="0"/>
    <s v="film &amp; video/animation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x v="0"/>
    <s v="USD"/>
    <n v="1424375279"/>
    <n v="1422992879"/>
    <b v="0"/>
    <n v="2"/>
    <b v="0"/>
    <s v="film &amp; video/animation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n v="1"/>
    <x v="2"/>
    <x v="0"/>
    <s v="USD"/>
    <n v="1417007640"/>
    <n v="1414343571"/>
    <b v="0"/>
    <n v="5"/>
    <b v="0"/>
    <s v="film &amp; video/animation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x v="0"/>
    <s v="USD"/>
    <n v="1334622660"/>
    <n v="1330733022"/>
    <b v="0"/>
    <n v="2"/>
    <b v="0"/>
    <s v="film &amp; video/animation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x v="0"/>
    <s v="USD"/>
    <n v="1382414340"/>
    <n v="1380559201"/>
    <b v="0"/>
    <n v="3"/>
    <b v="0"/>
    <s v="film &amp; video/animation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n v="1405621512"/>
    <b v="0"/>
    <n v="0"/>
    <b v="0"/>
    <s v="film &amp; video/animation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n v="8"/>
    <x v="2"/>
    <x v="1"/>
    <s v="GBP"/>
    <n v="1368550060"/>
    <n v="1365958060"/>
    <b v="0"/>
    <n v="49"/>
    <b v="0"/>
    <s v="film &amp; video/animation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x v="0"/>
    <s v="USD"/>
    <n v="1321201327"/>
    <n v="1316013727"/>
    <b v="0"/>
    <n v="1"/>
    <b v="0"/>
    <s v="film &amp; video/animation"/>
    <n v="25"/>
    <x v="0"/>
    <s v="animation"/>
  </r>
  <r>
    <n v="460"/>
    <s v="Darwin's Kiss"/>
    <s v="An animated web series about biological evolution gone haywire."/>
    <n v="8500"/>
    <n v="25"/>
    <n v="0"/>
    <x v="2"/>
    <x v="0"/>
    <s v="USD"/>
    <n v="1401595200"/>
    <n v="1398862875"/>
    <b v="0"/>
    <n v="2"/>
    <b v="0"/>
    <s v="film &amp; video/animation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n v="1368476367"/>
    <b v="0"/>
    <n v="0"/>
    <b v="0"/>
    <s v="film &amp; video/animation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n v="1307761341"/>
    <b v="0"/>
    <n v="0"/>
    <b v="0"/>
    <s v="film &amp; video/animation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n v="2"/>
    <x v="2"/>
    <x v="0"/>
    <s v="USD"/>
    <n v="1316883753"/>
    <n v="1311699753"/>
    <b v="0"/>
    <n v="11"/>
    <b v="0"/>
    <s v="film &amp; video/animation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n v="0"/>
    <x v="2"/>
    <x v="12"/>
    <s v="EUR"/>
    <n v="1463602935"/>
    <n v="1461874935"/>
    <b v="0"/>
    <n v="1"/>
    <b v="0"/>
    <s v="film &amp; video/animation"/>
    <n v="1"/>
    <x v="0"/>
    <s v="animation"/>
  </r>
  <r>
    <n v="465"/>
    <s v="&quot;Amp&quot; A Story About a Robot"/>
    <s v="&quot;Amp&quot; is a short film about a robot with needs."/>
    <n v="512"/>
    <n v="138"/>
    <n v="27"/>
    <x v="2"/>
    <x v="0"/>
    <s v="USD"/>
    <n v="1403837574"/>
    <n v="1402455174"/>
    <b v="0"/>
    <n v="8"/>
    <b v="0"/>
    <s v="film &amp; video/animation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x v="0"/>
    <s v="USD"/>
    <n v="1347057464"/>
    <n v="1344465464"/>
    <b v="0"/>
    <n v="5"/>
    <b v="0"/>
    <s v="film &amp; video/animation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x v="0"/>
    <s v="USD"/>
    <n v="1348849134"/>
    <n v="1344961134"/>
    <b v="0"/>
    <n v="39"/>
    <b v="0"/>
    <s v="film &amp; video/animation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n v="1336795283"/>
    <b v="0"/>
    <n v="0"/>
    <b v="0"/>
    <s v="film &amp; video/animation"/>
    <n v="0"/>
    <x v="0"/>
    <s v="animation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n v="1404776724"/>
    <b v="0"/>
    <n v="0"/>
    <b v="0"/>
    <s v="film &amp; video/animation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x v="0"/>
    <s v="USD"/>
    <n v="1389844800"/>
    <n v="1385524889"/>
    <b v="0"/>
    <n v="2"/>
    <b v="0"/>
    <s v="film &amp; video/animation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x v="0"/>
    <s v="USD"/>
    <n v="1397924379"/>
    <n v="1394039979"/>
    <b v="0"/>
    <n v="170"/>
    <b v="0"/>
    <s v="film &amp; video/animation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x v="0"/>
    <s v="USD"/>
    <n v="1408831718"/>
    <n v="1406239718"/>
    <b v="0"/>
    <n v="5"/>
    <b v="0"/>
    <s v="film &amp; video/animation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x v="0"/>
    <s v="USD"/>
    <n v="1410972319"/>
    <n v="1408380319"/>
    <b v="0"/>
    <n v="14"/>
    <b v="0"/>
    <s v="film &amp; video/animation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n v="0"/>
    <x v="2"/>
    <x v="0"/>
    <s v="USD"/>
    <n v="1487318029"/>
    <n v="1484726029"/>
    <b v="0"/>
    <n v="1"/>
    <b v="0"/>
    <s v="film &amp; video/animation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n v="1428285843"/>
    <b v="0"/>
    <n v="0"/>
    <b v="0"/>
    <s v="film &amp; video/animation"/>
    <n v="0"/>
    <x v="0"/>
    <s v="animation"/>
  </r>
  <r>
    <n v="476"/>
    <s v="Sight Word Music Videos"/>
    <s v="Animated Music Videos that teach kids how to read."/>
    <n v="220000"/>
    <n v="4906.59"/>
    <n v="2"/>
    <x v="2"/>
    <x v="0"/>
    <s v="USD"/>
    <n v="1401767940"/>
    <n v="1398727441"/>
    <b v="0"/>
    <n v="124"/>
    <b v="0"/>
    <s v="film &amp; video/animation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n v="1332187334"/>
    <b v="0"/>
    <n v="0"/>
    <b v="0"/>
    <s v="film &amp; video/animation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n v="1425333109"/>
    <b v="0"/>
    <n v="0"/>
    <b v="0"/>
    <s v="film &amp; video/animation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x v="0"/>
    <s v="USD"/>
    <n v="1416566835"/>
    <n v="1411379235"/>
    <b v="0"/>
    <n v="55"/>
    <b v="0"/>
    <s v="film &amp; video/animation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n v="19"/>
    <x v="2"/>
    <x v="0"/>
    <s v="USD"/>
    <n v="1376049615"/>
    <n v="1373457615"/>
    <b v="0"/>
    <n v="140"/>
    <b v="0"/>
    <s v="film &amp; video/animation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n v="6"/>
    <x v="2"/>
    <x v="0"/>
    <s v="USD"/>
    <n v="1349885289"/>
    <n v="1347293289"/>
    <b v="0"/>
    <n v="21"/>
    <b v="0"/>
    <s v="film &amp; video/animation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n v="0"/>
    <x v="2"/>
    <x v="0"/>
    <s v="USD"/>
    <n v="1460644440"/>
    <n v="1458336690"/>
    <b v="0"/>
    <n v="1"/>
    <b v="0"/>
    <s v="film &amp; video/animation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x v="1"/>
    <s v="GBP"/>
    <n v="1359434672"/>
    <n v="1354250672"/>
    <b v="0"/>
    <n v="147"/>
    <b v="0"/>
    <s v="film &amp; video/animation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x v="1"/>
    <s v="GBP"/>
    <n v="1446766372"/>
    <n v="1443220372"/>
    <b v="0"/>
    <n v="11"/>
    <b v="0"/>
    <s v="film &amp; video/animation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x v="1"/>
    <s v="GBP"/>
    <n v="1368792499"/>
    <n v="1366200499"/>
    <b v="0"/>
    <n v="125"/>
    <b v="0"/>
    <s v="film &amp; video/animation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x v="2"/>
    <s v="AUD"/>
    <n v="1401662239"/>
    <n v="1399070239"/>
    <b v="0"/>
    <n v="1"/>
    <b v="0"/>
    <s v="film &amp; video/animation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n v="1477491394"/>
    <b v="0"/>
    <n v="0"/>
    <b v="0"/>
    <s v="film &amp; video/animation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n v="1481332700"/>
    <b v="0"/>
    <n v="0"/>
    <b v="0"/>
    <s v="film &amp; video/animation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n v="0"/>
    <x v="2"/>
    <x v="0"/>
    <s v="USD"/>
    <n v="1325763180"/>
    <n v="1323084816"/>
    <b v="0"/>
    <n v="3"/>
    <b v="0"/>
    <s v="film &amp; video/animation"/>
    <n v="71.67"/>
    <x v="0"/>
    <s v="animation"/>
  </r>
  <r>
    <n v="490"/>
    <s v="PROJECT IS CANCELLED"/>
    <s v="Cancelled"/>
    <n v="1000"/>
    <n v="0"/>
    <n v="0"/>
    <x v="2"/>
    <x v="0"/>
    <s v="USD"/>
    <n v="1345677285"/>
    <n v="1343085285"/>
    <b v="0"/>
    <n v="0"/>
    <b v="0"/>
    <s v="film &amp; video/animation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n v="1451345699"/>
    <b v="0"/>
    <n v="0"/>
    <b v="0"/>
    <s v="film &amp; video/animation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n v="1471135830"/>
    <b v="0"/>
    <n v="0"/>
    <b v="0"/>
    <s v="film &amp; video/animation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n v="1429550738"/>
    <b v="0"/>
    <n v="0"/>
    <b v="0"/>
    <s v="film &amp; video/animation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x v="0"/>
    <s v="USD"/>
    <n v="1404356400"/>
    <n v="1402343765"/>
    <b v="0"/>
    <n v="3"/>
    <b v="0"/>
    <s v="film &amp; video/animation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n v="1434484305"/>
    <b v="0"/>
    <n v="0"/>
    <b v="0"/>
    <s v="film &amp; video/animation"/>
    <n v="0"/>
    <x v="0"/>
    <s v="animation"/>
  </r>
  <r>
    <n v="496"/>
    <s v="Airships and Anatasia: The Movie"/>
    <s v="The movie is about the adventures of Ethan, Danna, The mysterious inventor and more."/>
    <n v="60000"/>
    <n v="1"/>
    <n v="0"/>
    <x v="2"/>
    <x v="0"/>
    <s v="USD"/>
    <n v="1392070874"/>
    <n v="1386886874"/>
    <b v="0"/>
    <n v="1"/>
    <b v="0"/>
    <s v="film &amp; video/animation"/>
    <n v="1"/>
    <x v="0"/>
    <s v="animation"/>
  </r>
  <r>
    <n v="497"/>
    <s v="Galaxy Probe Kids"/>
    <s v="live-action/animated series pilot."/>
    <n v="4480"/>
    <n v="30"/>
    <n v="1"/>
    <x v="2"/>
    <x v="0"/>
    <s v="USD"/>
    <n v="1419483600"/>
    <n v="1414889665"/>
    <b v="0"/>
    <n v="3"/>
    <b v="0"/>
    <s v="film &amp; video/animation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x v="0"/>
    <s v="USD"/>
    <n v="1324664249"/>
    <n v="1321035449"/>
    <b v="0"/>
    <n v="22"/>
    <b v="0"/>
    <s v="film &amp; video/animation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x v="0"/>
    <s v="USD"/>
    <n v="1255381140"/>
    <n v="1250630968"/>
    <b v="0"/>
    <n v="26"/>
    <b v="0"/>
    <s v="film &amp; video/animation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x v="0"/>
    <s v="USD"/>
    <n v="1273356960"/>
    <n v="1268255751"/>
    <b v="0"/>
    <n v="4"/>
    <b v="0"/>
    <s v="film &amp; video/animation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n v="1307597851"/>
    <b v="0"/>
    <n v="0"/>
    <b v="0"/>
    <s v="film &amp; video/animation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x v="0"/>
    <s v="USD"/>
    <n v="1332073025"/>
    <n v="1329484625"/>
    <b v="0"/>
    <n v="4"/>
    <b v="0"/>
    <s v="film &amp; video/animation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x v="1"/>
    <s v="GBP"/>
    <n v="1421498303"/>
    <n v="1418906303"/>
    <b v="0"/>
    <n v="9"/>
    <b v="0"/>
    <s v="film &amp; video/animation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x v="0"/>
    <s v="USD"/>
    <n v="1334097387"/>
    <n v="1328916987"/>
    <b v="0"/>
    <n v="5"/>
    <b v="0"/>
    <s v="film &amp; video/animation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x v="0"/>
    <s v="USD"/>
    <n v="1451010086"/>
    <n v="1447122086"/>
    <b v="0"/>
    <n v="14"/>
    <b v="0"/>
    <s v="film &amp; video/animation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n v="0"/>
    <x v="2"/>
    <x v="0"/>
    <s v="USD"/>
    <n v="1376140520"/>
    <n v="1373548520"/>
    <b v="0"/>
    <n v="1"/>
    <b v="0"/>
    <s v="film &amp; video/animation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x v="0"/>
    <s v="USD"/>
    <n v="1350687657"/>
    <n v="1346799657"/>
    <b v="0"/>
    <n v="10"/>
    <b v="0"/>
    <s v="film &amp; video/animation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x v="0"/>
    <s v="USD"/>
    <n v="1337955240"/>
    <n v="1332808501"/>
    <b v="0"/>
    <n v="3"/>
    <b v="0"/>
    <s v="film &amp; video/animation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n v="0"/>
    <x v="2"/>
    <x v="1"/>
    <s v="GBP"/>
    <n v="1435504170"/>
    <n v="1432912170"/>
    <b v="0"/>
    <n v="1"/>
    <b v="0"/>
    <s v="film &amp; video/animation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n v="1454213639"/>
    <b v="0"/>
    <n v="0"/>
    <b v="0"/>
    <s v="film &amp; video/animation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n v="3"/>
    <x v="2"/>
    <x v="0"/>
    <s v="USD"/>
    <n v="1365228982"/>
    <n v="1362640582"/>
    <b v="0"/>
    <n v="5"/>
    <b v="0"/>
    <s v="film &amp; video/animation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x v="0"/>
    <s v="USD"/>
    <n v="1479667727"/>
    <n v="1475776127"/>
    <b v="0"/>
    <n v="2"/>
    <b v="0"/>
    <s v="film &amp; video/animation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n v="14"/>
    <x v="2"/>
    <x v="0"/>
    <s v="USD"/>
    <n v="1471244400"/>
    <n v="1467387705"/>
    <b v="0"/>
    <n v="68"/>
    <b v="0"/>
    <s v="film &amp; video/animation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n v="3"/>
    <x v="2"/>
    <x v="5"/>
    <s v="CAD"/>
    <n v="1407595447"/>
    <n v="1405003447"/>
    <b v="0"/>
    <n v="3"/>
    <b v="0"/>
    <s v="film &amp; video/animation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n v="25"/>
    <x v="2"/>
    <x v="0"/>
    <s v="USD"/>
    <n v="1451389601"/>
    <n v="1447933601"/>
    <b v="0"/>
    <n v="34"/>
    <b v="0"/>
    <s v="film &amp; video/animation"/>
    <n v="725.03"/>
    <x v="0"/>
    <s v="animation"/>
  </r>
  <r>
    <n v="516"/>
    <s v="Shipmates"/>
    <s v="A big brother style comedy animation series starring famous seafarers"/>
    <n v="5000"/>
    <n v="0"/>
    <n v="0"/>
    <x v="2"/>
    <x v="1"/>
    <s v="GBP"/>
    <n v="1432752080"/>
    <n v="1427568080"/>
    <b v="0"/>
    <n v="0"/>
    <b v="0"/>
    <s v="film &amp; video/animation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x v="0"/>
    <s v="USD"/>
    <n v="1486046761"/>
    <n v="1483454761"/>
    <b v="0"/>
    <n v="3"/>
    <b v="0"/>
    <s v="film &amp; video/animation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n v="1438958824"/>
    <b v="0"/>
    <n v="0"/>
    <b v="0"/>
    <s v="film &amp; video/animation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x v="0"/>
    <s v="USD"/>
    <n v="1354699421"/>
    <n v="1352107421"/>
    <b v="0"/>
    <n v="70"/>
    <b v="0"/>
    <s v="film &amp; video/animation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x v="1"/>
    <s v="GBP"/>
    <n v="1449766261"/>
    <n v="1447174261"/>
    <b v="0"/>
    <n v="34"/>
    <b v="1"/>
    <s v="theater/plays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x v="0"/>
    <s v="USD"/>
    <n v="1477976340"/>
    <n v="1475460819"/>
    <b v="0"/>
    <n v="56"/>
    <b v="1"/>
    <s v="theater/plays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n v="115"/>
    <x v="0"/>
    <x v="0"/>
    <s v="USD"/>
    <n v="1458518325"/>
    <n v="1456793925"/>
    <b v="0"/>
    <n v="31"/>
    <b v="1"/>
    <s v="theater/plays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x v="0"/>
    <s v="USD"/>
    <n v="1442805076"/>
    <n v="1440213076"/>
    <b v="0"/>
    <n v="84"/>
    <b v="1"/>
    <s v="theater/plays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n v="109"/>
    <x v="0"/>
    <x v="1"/>
    <s v="GBP"/>
    <n v="1464801169"/>
    <n v="1462209169"/>
    <b v="0"/>
    <n v="130"/>
    <b v="1"/>
    <s v="theater/plays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x v="0"/>
    <s v="USD"/>
    <n v="1410601041"/>
    <n v="1406713041"/>
    <b v="0"/>
    <n v="12"/>
    <b v="1"/>
    <s v="theater/plays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n v="114"/>
    <x v="0"/>
    <x v="1"/>
    <s v="GBP"/>
    <n v="1438966800"/>
    <n v="1436278344"/>
    <b v="0"/>
    <n v="23"/>
    <b v="1"/>
    <s v="theater/plays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x v="0"/>
    <s v="USD"/>
    <n v="1487347500"/>
    <n v="1484715366"/>
    <b v="0"/>
    <n v="158"/>
    <b v="1"/>
    <s v="theater/plays"/>
    <n v="63.83"/>
    <x v="1"/>
    <s v="plays"/>
  </r>
  <r>
    <n v="528"/>
    <s v="Devastated No Matter What"/>
    <s v="A Festival Backed Production of a Full-Length Play."/>
    <n v="1150"/>
    <n v="1330"/>
    <n v="116"/>
    <x v="0"/>
    <x v="0"/>
    <s v="USD"/>
    <n v="1434921600"/>
    <n v="1433109907"/>
    <b v="0"/>
    <n v="30"/>
    <b v="1"/>
    <s v="theater/plays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x v="5"/>
    <s v="CAD"/>
    <n v="1484110800"/>
    <n v="1482281094"/>
    <b v="0"/>
    <n v="18"/>
    <b v="1"/>
    <s v="theater/plays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n v="108"/>
    <x v="0"/>
    <x v="0"/>
    <s v="USD"/>
    <n v="1435111200"/>
    <n v="1433254268"/>
    <b v="0"/>
    <n v="29"/>
    <b v="1"/>
    <s v="theater/plays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x v="0"/>
    <s v="USD"/>
    <n v="1481957940"/>
    <n v="1478050429"/>
    <b v="0"/>
    <n v="31"/>
    <b v="1"/>
    <s v="theater/plays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x v="0"/>
    <s v="USD"/>
    <n v="1463098208"/>
    <n v="1460506208"/>
    <b v="0"/>
    <n v="173"/>
    <b v="1"/>
    <s v="theater/plays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x v="1"/>
    <s v="GBP"/>
    <n v="1463394365"/>
    <n v="1461320765"/>
    <b v="0"/>
    <n v="17"/>
    <b v="1"/>
    <s v="theater/plays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x v="10"/>
    <s v="NOK"/>
    <n v="1446418800"/>
    <n v="1443036470"/>
    <b v="0"/>
    <n v="48"/>
    <b v="1"/>
    <s v="theater/plays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x v="1"/>
    <s v="GBP"/>
    <n v="1483707905"/>
    <n v="1481115905"/>
    <b v="0"/>
    <n v="59"/>
    <b v="1"/>
    <s v="theater/plays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x v="1"/>
    <s v="GBP"/>
    <n v="1438624800"/>
    <n v="1435133807"/>
    <b v="0"/>
    <n v="39"/>
    <b v="1"/>
    <s v="theater/plays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x v="0"/>
    <s v="USD"/>
    <n v="1446665191"/>
    <n v="1444069591"/>
    <b v="0"/>
    <n v="59"/>
    <b v="1"/>
    <s v="theater/plays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x v="0"/>
    <s v="USD"/>
    <n v="1463166263"/>
    <n v="1460574263"/>
    <b v="0"/>
    <n v="60"/>
    <b v="1"/>
    <s v="theater/plays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x v="1"/>
    <s v="GBP"/>
    <n v="1467681107"/>
    <n v="1465866707"/>
    <b v="0"/>
    <n v="20"/>
    <b v="1"/>
    <s v="theater/plays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x v="0"/>
    <s v="USD"/>
    <n v="1423078606"/>
    <n v="1420486606"/>
    <b v="0"/>
    <n v="1"/>
    <b v="0"/>
    <s v="technology/web"/>
    <n v="1"/>
    <x v="2"/>
    <s v="web"/>
  </r>
  <r>
    <n v="541"/>
    <s v="Deviations"/>
    <s v="A website dedicated to local Kink Communities; to find others with matching interests and bring them together."/>
    <n v="4500"/>
    <n v="25"/>
    <n v="1"/>
    <x v="2"/>
    <x v="0"/>
    <s v="USD"/>
    <n v="1446080834"/>
    <n v="1443488834"/>
    <b v="0"/>
    <n v="1"/>
    <b v="0"/>
    <s v="technology/web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x v="0"/>
    <s v="USD"/>
    <n v="1462293716"/>
    <n v="1457113316"/>
    <b v="0"/>
    <n v="1"/>
    <b v="0"/>
    <s v="technology/web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x v="2"/>
    <s v="AUD"/>
    <n v="1414807962"/>
    <n v="1412215962"/>
    <b v="0"/>
    <n v="2"/>
    <b v="0"/>
    <s v="technology/web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x v="0"/>
    <s v="USD"/>
    <n v="1467647160"/>
    <n v="1465055160"/>
    <b v="0"/>
    <n v="2"/>
    <b v="0"/>
    <s v="technology/web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x v="6"/>
    <s v="EUR"/>
    <n v="1447600389"/>
    <n v="1444140789"/>
    <b v="0"/>
    <n v="34"/>
    <b v="0"/>
    <s v="technology/web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x v="0"/>
    <s v="USD"/>
    <n v="1445097715"/>
    <n v="1441209715"/>
    <b v="0"/>
    <n v="2"/>
    <b v="0"/>
    <s v="technology/web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n v="1452530564"/>
    <b v="0"/>
    <n v="0"/>
    <b v="0"/>
    <s v="technology/web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x v="1"/>
    <s v="GBP"/>
    <n v="1446154848"/>
    <n v="1443562848"/>
    <b v="0"/>
    <n v="1"/>
    <b v="0"/>
    <s v="technology/web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x v="1"/>
    <s v="GBP"/>
    <n v="1436368622"/>
    <n v="1433776622"/>
    <b v="0"/>
    <n v="8"/>
    <b v="0"/>
    <s v="technology/web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x v="5"/>
    <s v="CAD"/>
    <n v="1485838800"/>
    <n v="1484756245"/>
    <b v="0"/>
    <n v="4"/>
    <b v="0"/>
    <s v="technology/web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x v="0"/>
    <s v="USD"/>
    <n v="1438451580"/>
    <n v="1434609424"/>
    <b v="0"/>
    <n v="28"/>
    <b v="0"/>
    <s v="technology/web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n v="1447166896"/>
    <b v="0"/>
    <n v="0"/>
    <b v="0"/>
    <s v="technology/web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n v="0"/>
    <x v="2"/>
    <x v="0"/>
    <s v="USD"/>
    <n v="1415988991"/>
    <n v="1413393391"/>
    <b v="0"/>
    <n v="6"/>
    <b v="0"/>
    <s v="technology/web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x v="0"/>
    <s v="USD"/>
    <n v="1413735972"/>
    <n v="1411143972"/>
    <b v="0"/>
    <n v="22"/>
    <b v="0"/>
    <s v="technology/web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n v="1463128143"/>
    <b v="0"/>
    <n v="0"/>
    <b v="0"/>
    <s v="technology/web"/>
    <n v="0"/>
    <x v="2"/>
    <s v="web"/>
  </r>
  <r>
    <n v="556"/>
    <s v="Braille Academy"/>
    <s v="An educational platform for learning Unified English Braille Code"/>
    <n v="8000"/>
    <n v="200"/>
    <n v="3"/>
    <x v="2"/>
    <x v="0"/>
    <s v="USD"/>
    <n v="1452112717"/>
    <n v="1449520717"/>
    <b v="0"/>
    <n v="1"/>
    <b v="0"/>
    <s v="technology/web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x v="12"/>
    <s v="EUR"/>
    <n v="1480721803"/>
    <n v="1478126203"/>
    <b v="0"/>
    <n v="20"/>
    <b v="0"/>
    <s v="technology/web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n v="1424639505"/>
    <b v="0"/>
    <n v="0"/>
    <b v="0"/>
    <s v="technology/web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x v="0"/>
    <s v="USD"/>
    <n v="1449989260"/>
    <n v="1447397260"/>
    <b v="0"/>
    <n v="1"/>
    <b v="0"/>
    <s v="technology/web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x v="5"/>
    <s v="CAD"/>
    <n v="1418841045"/>
    <n v="1416249045"/>
    <b v="0"/>
    <n v="3"/>
    <b v="0"/>
    <s v="technology/web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x v="0"/>
    <s v="USD"/>
    <n v="1445874513"/>
    <n v="1442850513"/>
    <b v="0"/>
    <n v="2"/>
    <b v="0"/>
    <s v="technology/web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n v="1479460815"/>
    <b v="0"/>
    <n v="0"/>
    <b v="0"/>
    <s v="technology/web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x v="2"/>
    <s v="AUD"/>
    <n v="1424137247"/>
    <n v="1421545247"/>
    <b v="0"/>
    <n v="2"/>
    <b v="0"/>
    <s v="technology/web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x v="6"/>
    <s v="EUR"/>
    <n v="1457822275"/>
    <n v="1455230275"/>
    <b v="0"/>
    <n v="1"/>
    <b v="0"/>
    <s v="technology/web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n v="1433962249"/>
    <b v="0"/>
    <n v="0"/>
    <b v="0"/>
    <s v="technology/web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x v="0"/>
    <s v="USD"/>
    <n v="1468513533"/>
    <n v="1465921533"/>
    <b v="0"/>
    <n v="1"/>
    <b v="0"/>
    <s v="technology/web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n v="1417551194"/>
    <b v="0"/>
    <n v="0"/>
    <b v="0"/>
    <s v="technology/web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x v="4"/>
    <s v="NZD"/>
    <n v="1452942000"/>
    <n v="1449785223"/>
    <b v="0"/>
    <n v="5"/>
    <b v="0"/>
    <s v="technology/web"/>
    <n v="49"/>
    <x v="2"/>
    <s v="web"/>
  </r>
  <r>
    <n v="569"/>
    <s v="Mioti"/>
    <s v="Mioti is an indie game marketplace that doubles as a community for developers to join networks and discuss projects."/>
    <n v="2500"/>
    <n v="20"/>
    <n v="1"/>
    <x v="2"/>
    <x v="5"/>
    <s v="CAD"/>
    <n v="1451679612"/>
    <n v="1449087612"/>
    <b v="0"/>
    <n v="1"/>
    <b v="0"/>
    <s v="technology/web"/>
    <n v="20"/>
    <x v="2"/>
    <s v="web"/>
  </r>
  <r>
    <n v="570"/>
    <s v="Relaunching in May"/>
    <s v="Humans have AM/FM/Satellite radio, kids have radio Disney, pets have DogCatRadio."/>
    <n v="85000"/>
    <n v="142"/>
    <n v="0"/>
    <x v="2"/>
    <x v="0"/>
    <s v="USD"/>
    <n v="1455822569"/>
    <n v="1453230569"/>
    <b v="0"/>
    <n v="1"/>
    <b v="0"/>
    <s v="technology/web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n v="0"/>
    <x v="2"/>
    <x v="0"/>
    <s v="USD"/>
    <n v="1437969540"/>
    <n v="1436297723"/>
    <b v="0"/>
    <n v="2"/>
    <b v="0"/>
    <s v="technology/web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n v="1444065088"/>
    <b v="0"/>
    <n v="0"/>
    <b v="0"/>
    <s v="technology/web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x v="0"/>
    <s v="USD"/>
    <n v="1421543520"/>
    <n v="1416445931"/>
    <b v="0"/>
    <n v="9"/>
    <b v="0"/>
    <s v="technology/web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x v="1"/>
    <s v="GBP"/>
    <n v="1476873507"/>
    <n v="1474281507"/>
    <b v="0"/>
    <n v="4"/>
    <b v="0"/>
    <s v="technology/web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x v="12"/>
    <s v="EUR"/>
    <n v="1434213443"/>
    <n v="1431621443"/>
    <b v="0"/>
    <n v="4"/>
    <b v="0"/>
    <s v="technology/web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n v="0"/>
    <x v="2"/>
    <x v="0"/>
    <s v="USD"/>
    <n v="1427537952"/>
    <n v="1422357552"/>
    <b v="0"/>
    <n v="1"/>
    <b v="0"/>
    <s v="technology/web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n v="0"/>
    <x v="2"/>
    <x v="0"/>
    <s v="USD"/>
    <n v="1463753302"/>
    <n v="1458569302"/>
    <b v="0"/>
    <n v="1"/>
    <b v="0"/>
    <s v="technology/web"/>
    <n v="10"/>
    <x v="2"/>
    <s v="web"/>
  </r>
  <r>
    <n v="578"/>
    <s v="weBuy Crowdsourced Shopping"/>
    <s v="weBuy trade built on technology and Crowd Sourced Power"/>
    <n v="125000"/>
    <n v="14"/>
    <n v="0"/>
    <x v="2"/>
    <x v="1"/>
    <s v="GBP"/>
    <n v="1441633993"/>
    <n v="1439560393"/>
    <b v="0"/>
    <n v="7"/>
    <b v="0"/>
    <s v="technology/web"/>
    <n v="2"/>
    <x v="2"/>
    <s v="web"/>
  </r>
  <r>
    <n v="579"/>
    <s v="Course: Learn Cryptography"/>
    <s v="Learn classic and public key cryptography with a full proof-of-concept system in JavaScript."/>
    <n v="12000"/>
    <n v="175"/>
    <n v="1"/>
    <x v="2"/>
    <x v="0"/>
    <s v="USD"/>
    <n v="1419539223"/>
    <n v="1416947223"/>
    <b v="0"/>
    <n v="5"/>
    <b v="0"/>
    <s v="technology/web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x v="0"/>
    <s v="USD"/>
    <n v="1474580867"/>
    <n v="1471988867"/>
    <b v="0"/>
    <n v="1"/>
    <b v="0"/>
    <s v="technology/web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n v="1435882704"/>
    <b v="0"/>
    <n v="0"/>
    <b v="0"/>
    <s v="technology/web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n v="1424454319"/>
    <b v="0"/>
    <n v="0"/>
    <b v="0"/>
    <s v="technology/web"/>
    <n v="0"/>
    <x v="2"/>
    <s v="web"/>
  </r>
  <r>
    <n v="583"/>
    <s v="HackersArchive.com"/>
    <s v="HackersArchive.com will help rid the web of viruses and scams found everywhere else you look!"/>
    <n v="9000"/>
    <n v="1"/>
    <n v="0"/>
    <x v="2"/>
    <x v="0"/>
    <s v="USD"/>
    <n v="1426800687"/>
    <n v="1424212287"/>
    <b v="0"/>
    <n v="1"/>
    <b v="0"/>
    <s v="technology/web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n v="1"/>
    <x v="2"/>
    <x v="0"/>
    <s v="USD"/>
    <n v="1426522316"/>
    <n v="1423933916"/>
    <b v="0"/>
    <n v="2"/>
    <b v="0"/>
    <s v="technology/web"/>
    <n v="5"/>
    <x v="2"/>
    <s v="web"/>
  </r>
  <r>
    <n v="585"/>
    <s v="Link Card"/>
    <s v="SAVE UP TO 40% WHEN YOU SPEND!_x000a__x000a_PRE-ORDER YOUR LINK CARD TODAY"/>
    <n v="9000"/>
    <n v="0"/>
    <n v="0"/>
    <x v="2"/>
    <x v="1"/>
    <s v="GBP"/>
    <n v="1448928000"/>
    <n v="1444123377"/>
    <b v="0"/>
    <n v="0"/>
    <b v="0"/>
    <s v="technology/web"/>
    <n v="0"/>
    <x v="2"/>
    <s v="web"/>
  </r>
  <r>
    <n v="586"/>
    <s v="Employ College 2K"/>
    <s v="Employ College is a movement for companies to hire college graduates from their respected institutions."/>
    <n v="10000"/>
    <n v="56"/>
    <n v="1"/>
    <x v="2"/>
    <x v="0"/>
    <s v="USD"/>
    <n v="1424032207"/>
    <n v="1421440207"/>
    <b v="0"/>
    <n v="4"/>
    <b v="0"/>
    <s v="technology/web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x v="5"/>
    <s v="CAD"/>
    <n v="1429207833"/>
    <n v="1426615833"/>
    <b v="0"/>
    <n v="7"/>
    <b v="0"/>
    <s v="technology/web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x v="13"/>
    <s v="EUR"/>
    <n v="1479410886"/>
    <n v="1474223286"/>
    <b v="0"/>
    <n v="2"/>
    <b v="0"/>
    <s v="technology/web"/>
    <n v="150.5"/>
    <x v="2"/>
    <s v="web"/>
  </r>
  <r>
    <n v="589"/>
    <s v="Get Neighborly"/>
    <s v="Services closer than you think..."/>
    <n v="7500"/>
    <n v="1"/>
    <n v="0"/>
    <x v="2"/>
    <x v="0"/>
    <s v="USD"/>
    <n v="1436366699"/>
    <n v="1435070699"/>
    <b v="0"/>
    <n v="1"/>
    <b v="0"/>
    <s v="technology/web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x v="1"/>
    <s v="GBP"/>
    <n v="1454936460"/>
    <n v="1452259131"/>
    <b v="0"/>
    <n v="9"/>
    <b v="0"/>
    <s v="technology/web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x v="0"/>
    <s v="USD"/>
    <n v="1437570130"/>
    <n v="1434978130"/>
    <b v="0"/>
    <n v="2"/>
    <b v="0"/>
    <s v="technology/web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n v="3"/>
    <x v="2"/>
    <x v="0"/>
    <s v="USD"/>
    <n v="1417584860"/>
    <n v="1414992860"/>
    <b v="0"/>
    <n v="1"/>
    <b v="0"/>
    <s v="technology/web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x v="1"/>
    <s v="GBP"/>
    <n v="1428333345"/>
    <n v="1425744945"/>
    <b v="0"/>
    <n v="7"/>
    <b v="0"/>
    <s v="technology/web"/>
    <n v="16.43"/>
    <x v="2"/>
    <s v="web"/>
  </r>
  <r>
    <n v="594"/>
    <s v="Unleashed Fitness"/>
    <s v="Creating a fitness site that will change the fitness game forever!"/>
    <n v="25000"/>
    <n v="26"/>
    <n v="0"/>
    <x v="2"/>
    <x v="0"/>
    <s v="USD"/>
    <n v="1460832206"/>
    <n v="1458240206"/>
    <b v="0"/>
    <n v="2"/>
    <b v="0"/>
    <s v="technology/web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n v="0"/>
    <x v="2"/>
    <x v="0"/>
    <s v="USD"/>
    <n v="1430703638"/>
    <n v="1426815638"/>
    <b v="0"/>
    <n v="8"/>
    <b v="0"/>
    <s v="technology/web"/>
    <n v="53.25"/>
    <x v="2"/>
    <s v="web"/>
  </r>
  <r>
    <n v="596"/>
    <s v="DigitaliBook free library"/>
    <s v="We present digitaibook,com site which can become a free electronic library with your help,"/>
    <n v="20000"/>
    <n v="6"/>
    <n v="0"/>
    <x v="2"/>
    <x v="0"/>
    <s v="USD"/>
    <n v="1478122292"/>
    <n v="1475530292"/>
    <b v="0"/>
    <n v="2"/>
    <b v="0"/>
    <s v="technology/web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x v="0"/>
    <s v="USD"/>
    <n v="1469980800"/>
    <n v="1466787335"/>
    <b v="0"/>
    <n v="2"/>
    <b v="0"/>
    <s v="technology/web"/>
    <n v="10"/>
    <x v="2"/>
    <s v="web"/>
  </r>
  <r>
    <n v="598"/>
    <s v="Goals not creeds"/>
    <s v="This is a project to create a crowd-funding site for Urantia Book readers worldwide."/>
    <n v="2500"/>
    <n v="850"/>
    <n v="34"/>
    <x v="2"/>
    <x v="0"/>
    <s v="USD"/>
    <n v="1417737781"/>
    <n v="1415145781"/>
    <b v="0"/>
    <n v="7"/>
    <b v="0"/>
    <s v="technology/web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n v="0"/>
    <x v="2"/>
    <x v="0"/>
    <s v="USD"/>
    <n v="1425827760"/>
    <n v="1423769402"/>
    <b v="0"/>
    <n v="2"/>
    <b v="0"/>
    <s v="technology/web"/>
    <n v="15.5"/>
    <x v="2"/>
    <s v="web"/>
  </r>
  <r>
    <n v="600"/>
    <s v="Anaheim California here we come but we need your help."/>
    <s v="Science Technology Engineering and Math + youth = a brighter tomorrow."/>
    <n v="5000"/>
    <n v="100"/>
    <n v="2"/>
    <x v="1"/>
    <x v="0"/>
    <s v="USD"/>
    <n v="1431198562"/>
    <n v="1426014562"/>
    <b v="0"/>
    <n v="1"/>
    <b v="0"/>
    <s v="technology/web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x v="5"/>
    <s v="CAD"/>
    <n v="1419626139"/>
    <n v="1417034139"/>
    <b v="0"/>
    <n v="6"/>
    <b v="0"/>
    <s v="technology/web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n v="1432062215"/>
    <b v="0"/>
    <n v="0"/>
    <b v="0"/>
    <s v="technology/web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x v="0"/>
    <s v="USD"/>
    <n v="1408029623"/>
    <n v="1405437623"/>
    <b v="0"/>
    <n v="13"/>
    <b v="0"/>
    <s v="technology/web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n v="1406595056"/>
    <b v="0"/>
    <n v="0"/>
    <b v="0"/>
    <s v="technology/web"/>
    <n v="0"/>
    <x v="2"/>
    <s v="web"/>
  </r>
  <r>
    <n v="605"/>
    <s v="Teach Your Parents iPad (Canceled)"/>
    <s v="An iPad support care package for your parents / seniors."/>
    <n v="5000"/>
    <n v="131"/>
    <n v="3"/>
    <x v="1"/>
    <x v="0"/>
    <s v="USD"/>
    <n v="1440318908"/>
    <n v="1436430908"/>
    <b v="0"/>
    <n v="8"/>
    <b v="0"/>
    <s v="technology/web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x v="9"/>
    <s v="EUR"/>
    <n v="1432479600"/>
    <n v="1428507409"/>
    <b v="0"/>
    <n v="1"/>
    <b v="0"/>
    <s v="technology/web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n v="1445629736"/>
    <b v="0"/>
    <n v="0"/>
    <b v="0"/>
    <s v="technology/web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x v="0"/>
    <s v="USD"/>
    <n v="1434405980"/>
    <n v="1431813980"/>
    <b v="0"/>
    <n v="5"/>
    <b v="0"/>
    <s v="technology/web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x v="1"/>
    <s v="GBP"/>
    <n v="1448761744"/>
    <n v="1446166144"/>
    <b v="0"/>
    <n v="1"/>
    <b v="0"/>
    <s v="technology/web"/>
    <n v="5"/>
    <x v="2"/>
    <s v="web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n v="1427140586"/>
    <b v="0"/>
    <n v="0"/>
    <b v="0"/>
    <s v="technology/web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n v="1448026037"/>
    <b v="0"/>
    <n v="0"/>
    <b v="0"/>
    <s v="technology/web"/>
    <n v="0"/>
    <x v="2"/>
    <s v="web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n v="1470185146"/>
    <b v="0"/>
    <n v="0"/>
    <b v="0"/>
    <s v="technology/web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x v="0"/>
    <s v="USD"/>
    <n v="1443675540"/>
    <n v="1441022120"/>
    <b v="0"/>
    <n v="121"/>
    <b v="0"/>
    <s v="technology/web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n v="1464139740"/>
    <b v="0"/>
    <n v="0"/>
    <b v="0"/>
    <s v="technology/web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n v="1440557759"/>
    <b v="0"/>
    <n v="0"/>
    <b v="0"/>
    <s v="technology/web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n v="1485421307"/>
    <b v="0"/>
    <n v="0"/>
    <b v="0"/>
    <s v="technology/web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x v="1"/>
    <s v="GBP"/>
    <n v="1431072843"/>
    <n v="1427184843"/>
    <b v="0"/>
    <n v="3"/>
    <b v="0"/>
    <s v="technology/web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n v="1447097203"/>
    <b v="0"/>
    <n v="0"/>
    <b v="0"/>
    <s v="technology/web"/>
    <n v="0"/>
    <x v="2"/>
    <s v="web"/>
  </r>
  <r>
    <n v="619"/>
    <s v="Big Data (Canceled)"/>
    <s v="Big Data Sets for researchers interested in improving the quality of life."/>
    <n v="2500000"/>
    <n v="1"/>
    <n v="0"/>
    <x v="1"/>
    <x v="0"/>
    <s v="USD"/>
    <n v="1416933390"/>
    <n v="1411745790"/>
    <b v="0"/>
    <n v="1"/>
    <b v="0"/>
    <s v="technology/web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x v="5"/>
    <s v="CAD"/>
    <n v="1408986738"/>
    <n v="1405098738"/>
    <b v="0"/>
    <n v="1"/>
    <b v="0"/>
    <s v="technology/web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x v="0"/>
    <s v="USD"/>
    <n v="1467934937"/>
    <n v="1465342937"/>
    <b v="0"/>
    <n v="3"/>
    <b v="0"/>
    <s v="technology/web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x v="0"/>
    <s v="USD"/>
    <n v="1467398138"/>
    <n v="1465670138"/>
    <b v="0"/>
    <n v="9"/>
    <b v="0"/>
    <s v="technology/web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n v="1430179997"/>
    <b v="0"/>
    <n v="0"/>
    <b v="0"/>
    <s v="technology/web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n v="1429055041"/>
    <b v="0"/>
    <n v="0"/>
    <b v="0"/>
    <s v="technology/web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n v="1487971777"/>
    <b v="0"/>
    <n v="0"/>
    <b v="0"/>
    <s v="technology/web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x v="0"/>
    <s v="USD"/>
    <n v="1439644920"/>
    <n v="1436793939"/>
    <b v="0"/>
    <n v="39"/>
    <b v="0"/>
    <s v="technology/web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x v="11"/>
    <s v="SEK"/>
    <n v="1457996400"/>
    <n v="1452842511"/>
    <b v="0"/>
    <n v="1"/>
    <b v="0"/>
    <s v="technology/web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n v="1402677457"/>
    <b v="0"/>
    <n v="0"/>
    <b v="0"/>
    <s v="technology/web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x v="2"/>
    <s v="AUD"/>
    <n v="1463239108"/>
    <n v="1460647108"/>
    <b v="0"/>
    <n v="3"/>
    <b v="0"/>
    <s v="technology/web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x v="0"/>
    <s v="USD"/>
    <n v="1441516200"/>
    <n v="1438959121"/>
    <b v="0"/>
    <n v="1"/>
    <b v="0"/>
    <s v="technology/web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n v="1"/>
    <x v="1"/>
    <x v="5"/>
    <s v="CAD"/>
    <n v="1464460329"/>
    <n v="1461954729"/>
    <b v="0"/>
    <n v="9"/>
    <b v="0"/>
    <s v="technology/web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n v="1445874565"/>
    <b v="0"/>
    <n v="0"/>
    <b v="0"/>
    <s v="technology/web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x v="0"/>
    <s v="USD"/>
    <n v="1466204400"/>
    <n v="1463469062"/>
    <b v="0"/>
    <n v="25"/>
    <b v="0"/>
    <s v="technology/web"/>
    <n v="49.8"/>
    <x v="2"/>
    <s v="web"/>
  </r>
  <r>
    <n v="634"/>
    <s v="pitchtograndma (Canceled)"/>
    <s v="We help companies to explain what they do in simple, grandma-would-understand terms."/>
    <n v="5000"/>
    <n v="1"/>
    <n v="0"/>
    <x v="1"/>
    <x v="0"/>
    <s v="USD"/>
    <n v="1424989029"/>
    <n v="1422397029"/>
    <b v="0"/>
    <n v="1"/>
    <b v="0"/>
    <s v="technology/web"/>
    <n v="1"/>
    <x v="2"/>
    <s v="web"/>
  </r>
  <r>
    <n v="635"/>
    <s v="Pleero, A Technology Team Building Website (Canceled)"/>
    <s v="Network used for building technology development teams."/>
    <n v="25000"/>
    <n v="2"/>
    <n v="0"/>
    <x v="1"/>
    <x v="0"/>
    <s v="USD"/>
    <n v="1428804762"/>
    <n v="1426212762"/>
    <b v="0"/>
    <n v="1"/>
    <b v="0"/>
    <s v="technology/web"/>
    <n v="2"/>
    <x v="2"/>
    <s v="web"/>
  </r>
  <r>
    <n v="636"/>
    <s v="Keto Advice (Canceled)"/>
    <s v="With no central location for keto knowledge, keto advice will be a community run knowledge base."/>
    <n v="2000"/>
    <n v="4"/>
    <n v="0"/>
    <x v="1"/>
    <x v="1"/>
    <s v="GBP"/>
    <n v="1433587620"/>
    <n v="1430996150"/>
    <b v="0"/>
    <n v="1"/>
    <b v="0"/>
    <s v="technology/web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n v="1485558318"/>
    <b v="0"/>
    <n v="0"/>
    <b v="0"/>
    <s v="technology/web"/>
    <n v="0"/>
    <x v="2"/>
    <s v="web"/>
  </r>
  <r>
    <n v="638"/>
    <s v="W (Canceled)"/>
    <s v="O0"/>
    <n v="200000"/>
    <n v="18"/>
    <n v="0"/>
    <x v="1"/>
    <x v="12"/>
    <s v="EUR"/>
    <n v="1490447662"/>
    <n v="1485267262"/>
    <b v="0"/>
    <n v="6"/>
    <b v="0"/>
    <s v="technology/web"/>
    <n v="3"/>
    <x v="2"/>
    <s v="web"/>
  </r>
  <r>
    <n v="639"/>
    <s v="Kids Educational Social Media Site (Canceled)"/>
    <s v="Development of a Safe and Educational Social Media site for kids."/>
    <n v="1000000"/>
    <n v="1"/>
    <n v="0"/>
    <x v="1"/>
    <x v="0"/>
    <s v="USD"/>
    <n v="1413208795"/>
    <n v="1408024795"/>
    <b v="0"/>
    <n v="1"/>
    <b v="0"/>
    <s v="technology/web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x v="6"/>
    <s v="EUR"/>
    <n v="1480028400"/>
    <n v="1478685915"/>
    <b v="0"/>
    <n v="2"/>
    <b v="1"/>
    <s v="technology/wearables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x v="0"/>
    <s v="USD"/>
    <n v="1439473248"/>
    <n v="1436881248"/>
    <b v="0"/>
    <n v="315"/>
    <b v="1"/>
    <s v="technology/wearables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x v="12"/>
    <s v="EUR"/>
    <n v="1439998674"/>
    <n v="1436888274"/>
    <b v="0"/>
    <n v="2174"/>
    <b v="1"/>
    <s v="technology/wearables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x v="0"/>
    <s v="USD"/>
    <n v="1433085875"/>
    <n v="1428333875"/>
    <b v="0"/>
    <n v="152"/>
    <b v="1"/>
    <s v="technology/wearables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x v="0"/>
    <s v="USD"/>
    <n v="1414544400"/>
    <n v="1410883139"/>
    <b v="0"/>
    <n v="1021"/>
    <b v="1"/>
    <s v="technology/wearables"/>
    <n v="73.489999999999995"/>
    <x v="2"/>
    <s v="wearables"/>
  </r>
  <r>
    <n v="645"/>
    <s v="Carbon Fiber Collar Stays"/>
    <s v="Ever wanted to own something made out of carbon fiber? Now you can!"/>
    <n v="2000"/>
    <n v="5574"/>
    <n v="279"/>
    <x v="0"/>
    <x v="0"/>
    <s v="USD"/>
    <n v="1470962274"/>
    <n v="1468370274"/>
    <b v="0"/>
    <n v="237"/>
    <b v="1"/>
    <s v="technology/wearables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x v="0"/>
    <s v="USD"/>
    <n v="1407788867"/>
    <n v="1405196867"/>
    <b v="0"/>
    <n v="27"/>
    <b v="1"/>
    <s v="technology/wearables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x v="5"/>
    <s v="CAD"/>
    <n v="1458235549"/>
    <n v="1455647149"/>
    <b v="0"/>
    <n v="17"/>
    <b v="1"/>
    <s v="technology/wearables"/>
    <n v="125.94"/>
    <x v="2"/>
    <s v="wearables"/>
  </r>
  <r>
    <n v="648"/>
    <s v="Audio Jacket"/>
    <s v="Get ready for the next product that you canâ€™t live without"/>
    <n v="35000"/>
    <n v="44388"/>
    <n v="127"/>
    <x v="0"/>
    <x v="0"/>
    <s v="USD"/>
    <n v="1413304708"/>
    <n v="1410280708"/>
    <b v="0"/>
    <n v="27"/>
    <b v="1"/>
    <s v="technology/wearables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x v="0"/>
    <s v="USD"/>
    <n v="1410904413"/>
    <n v="1409090013"/>
    <b v="0"/>
    <n v="82"/>
    <b v="1"/>
    <s v="technology/wearables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x v="0"/>
    <s v="USD"/>
    <n v="1418953984"/>
    <n v="1413766384"/>
    <b v="0"/>
    <n v="48"/>
    <b v="1"/>
    <s v="technology/wearables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x v="0"/>
    <s v="USD"/>
    <n v="1418430311"/>
    <n v="1415838311"/>
    <b v="0"/>
    <n v="105"/>
    <b v="1"/>
    <s v="technology/wearables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x v="0"/>
    <s v="USD"/>
    <n v="1480613650"/>
    <n v="1478018050"/>
    <b v="0"/>
    <n v="28"/>
    <b v="1"/>
    <s v="technology/wearables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x v="0"/>
    <s v="USD"/>
    <n v="1440082240"/>
    <n v="1436885440"/>
    <b v="0"/>
    <n v="1107"/>
    <b v="1"/>
    <s v="technology/wearables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x v="0"/>
    <s v="USD"/>
    <n v="1436396313"/>
    <n v="1433804313"/>
    <b v="0"/>
    <n v="1013"/>
    <b v="1"/>
    <s v="technology/wearables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x v="0"/>
    <s v="USD"/>
    <n v="1426197512"/>
    <n v="1423609112"/>
    <b v="0"/>
    <n v="274"/>
    <b v="1"/>
    <s v="technology/wearables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x v="0"/>
    <s v="USD"/>
    <n v="1460917119"/>
    <n v="1455736719"/>
    <b v="0"/>
    <n v="87"/>
    <b v="1"/>
    <s v="technology/wearables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x v="0"/>
    <s v="USD"/>
    <n v="1450901872"/>
    <n v="1448309872"/>
    <b v="0"/>
    <n v="99"/>
    <b v="1"/>
    <s v="technology/wearables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x v="0"/>
    <s v="USD"/>
    <n v="1437933600"/>
    <n v="1435117889"/>
    <b v="0"/>
    <n v="276"/>
    <b v="1"/>
    <s v="technology/wearables"/>
    <n v="109.34"/>
    <x v="2"/>
    <s v="wearables"/>
  </r>
  <r>
    <n v="659"/>
    <s v="Lulu Watch Designs - Apple Watch"/>
    <s v="Sync up your lifestyle"/>
    <n v="3000"/>
    <n v="3017"/>
    <n v="101"/>
    <x v="0"/>
    <x v="0"/>
    <s v="USD"/>
    <n v="1440339295"/>
    <n v="1437747295"/>
    <b v="0"/>
    <n v="21"/>
    <b v="1"/>
    <s v="technology/wearables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x v="0"/>
    <s v="USD"/>
    <n v="1415558879"/>
    <n v="1412963279"/>
    <b v="0"/>
    <n v="18"/>
    <b v="0"/>
    <s v="technology/wearables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n v="1"/>
    <x v="2"/>
    <x v="0"/>
    <s v="USD"/>
    <n v="1477236559"/>
    <n v="1474644559"/>
    <b v="0"/>
    <n v="9"/>
    <b v="0"/>
    <s v="technology/wearables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n v="0"/>
    <x v="2"/>
    <x v="0"/>
    <s v="USD"/>
    <n v="1421404247"/>
    <n v="1418812247"/>
    <b v="0"/>
    <n v="4"/>
    <b v="0"/>
    <s v="technology/wearables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x v="8"/>
    <s v="DKK"/>
    <n v="1437250456"/>
    <n v="1434658456"/>
    <b v="0"/>
    <n v="7"/>
    <b v="0"/>
    <s v="technology/wearables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n v="8"/>
    <x v="2"/>
    <x v="0"/>
    <s v="USD"/>
    <n v="1428940775"/>
    <n v="1426348775"/>
    <b v="0"/>
    <n v="29"/>
    <b v="0"/>
    <s v="technology/wearables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x v="0"/>
    <s v="USD"/>
    <n v="1484327061"/>
    <n v="1479143061"/>
    <b v="0"/>
    <n v="12"/>
    <b v="0"/>
    <s v="technology/wearables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n v="0"/>
    <x v="2"/>
    <x v="0"/>
    <s v="USD"/>
    <n v="1408305498"/>
    <n v="1405713498"/>
    <b v="0"/>
    <n v="4"/>
    <b v="0"/>
    <s v="technology/wearables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x v="13"/>
    <s v="EUR"/>
    <n v="1477731463"/>
    <n v="1474275463"/>
    <b v="0"/>
    <n v="28"/>
    <b v="0"/>
    <s v="technology/wearables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x v="0"/>
    <s v="USD"/>
    <n v="1431374222"/>
    <n v="1427486222"/>
    <b v="0"/>
    <n v="25"/>
    <b v="0"/>
    <s v="technology/wearables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x v="11"/>
    <s v="SEK"/>
    <n v="1467817258"/>
    <n v="1465225258"/>
    <b v="0"/>
    <n v="28"/>
    <b v="0"/>
    <s v="technology/wearables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x v="13"/>
    <s v="EUR"/>
    <n v="1466323800"/>
    <n v="1463418120"/>
    <b v="0"/>
    <n v="310"/>
    <b v="0"/>
    <s v="technology/wearables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x v="0"/>
    <s v="USD"/>
    <n v="1421208000"/>
    <n v="1418315852"/>
    <b v="0"/>
    <n v="15"/>
    <b v="0"/>
    <s v="technology/wearables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x v="0"/>
    <s v="USD"/>
    <n v="1420088340"/>
    <n v="1417410964"/>
    <b v="0"/>
    <n v="215"/>
    <b v="0"/>
    <s v="technology/wearables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x v="0"/>
    <s v="USD"/>
    <n v="1409602217"/>
    <n v="1405714217"/>
    <b v="0"/>
    <n v="3"/>
    <b v="0"/>
    <s v="technology/wearables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n v="0"/>
    <x v="2"/>
    <x v="0"/>
    <s v="USD"/>
    <n v="1407811627"/>
    <n v="1402627627"/>
    <b v="0"/>
    <n v="2"/>
    <b v="0"/>
    <s v="technology/wearables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x v="0"/>
    <s v="USD"/>
    <n v="1420095540"/>
    <n v="1417558804"/>
    <b v="0"/>
    <n v="26"/>
    <b v="0"/>
    <s v="technology/wearables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x v="5"/>
    <s v="CAD"/>
    <n v="1423333581"/>
    <n v="1420741581"/>
    <b v="0"/>
    <n v="24"/>
    <b v="0"/>
    <s v="technology/wearables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x v="13"/>
    <s v="EUR"/>
    <n v="1467106895"/>
    <n v="1463218895"/>
    <b v="0"/>
    <n v="96"/>
    <b v="0"/>
    <s v="technology/wearables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x v="0"/>
    <s v="USD"/>
    <n v="1463821338"/>
    <n v="1461229338"/>
    <b v="0"/>
    <n v="17"/>
    <b v="0"/>
    <s v="technology/wearables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x v="0"/>
    <s v="USD"/>
    <n v="1472920909"/>
    <n v="1467736909"/>
    <b v="0"/>
    <n v="94"/>
    <b v="0"/>
    <s v="technology/wearables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x v="0"/>
    <s v="USD"/>
    <n v="1410955331"/>
    <n v="1407931331"/>
    <b v="0"/>
    <n v="129"/>
    <b v="0"/>
    <s v="technology/wearables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x v="0"/>
    <s v="USD"/>
    <n v="1477509604"/>
    <n v="1474917604"/>
    <b v="0"/>
    <n v="1"/>
    <b v="0"/>
    <s v="technology/wearables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n v="0"/>
    <x v="2"/>
    <x v="0"/>
    <s v="USD"/>
    <n v="1489512122"/>
    <n v="1486923722"/>
    <b v="0"/>
    <n v="4"/>
    <b v="0"/>
    <s v="technology/wearables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x v="0"/>
    <s v="USD"/>
    <n v="1477949764"/>
    <n v="1474493764"/>
    <b v="0"/>
    <n v="3"/>
    <b v="0"/>
    <s v="technology/wearables"/>
    <n v="99.33"/>
    <x v="2"/>
    <s v="wearables"/>
  </r>
  <r>
    <n v="684"/>
    <s v="Arcus Motion Analyzer | The Versatile Smart Ring"/>
    <s v="Arcus gives your fingers super powers."/>
    <n v="320000"/>
    <n v="23948"/>
    <n v="7"/>
    <x v="2"/>
    <x v="0"/>
    <s v="USD"/>
    <n v="1406257200"/>
    <n v="1403176891"/>
    <b v="0"/>
    <n v="135"/>
    <b v="0"/>
    <s v="technology/wearables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x v="0"/>
    <s v="USD"/>
    <n v="1421095672"/>
    <n v="1417207672"/>
    <b v="0"/>
    <n v="10"/>
    <b v="0"/>
    <s v="technology/wearables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n v="1438618170"/>
    <n v="1436026170"/>
    <b v="0"/>
    <n v="0"/>
    <b v="0"/>
    <s v="technology/wearables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x v="14"/>
    <s v="MXN"/>
    <n v="1486317653"/>
    <n v="1481133653"/>
    <b v="0"/>
    <n v="6"/>
    <b v="0"/>
    <s v="technology/wearables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x v="0"/>
    <s v="USD"/>
    <n v="1444876253"/>
    <n v="1442284253"/>
    <b v="0"/>
    <n v="36"/>
    <b v="0"/>
    <s v="technology/wearables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x v="0"/>
    <s v="USD"/>
    <n v="1481173140"/>
    <n v="1478016097"/>
    <b v="0"/>
    <n v="336"/>
    <b v="0"/>
    <s v="technology/wearables"/>
    <n v="343.15"/>
    <x v="2"/>
    <s v="wearables"/>
  </r>
  <r>
    <n v="690"/>
    <s v="BLOXSHIELD"/>
    <s v="A radiation shield for your fitness tracker, smartwatch or other wearable smart device"/>
    <n v="20000"/>
    <n v="2468"/>
    <n v="12"/>
    <x v="2"/>
    <x v="0"/>
    <s v="USD"/>
    <n v="1473400800"/>
    <n v="1469718841"/>
    <b v="0"/>
    <n v="34"/>
    <b v="0"/>
    <s v="technology/wearables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x v="0"/>
    <s v="USD"/>
    <n v="1435711246"/>
    <n v="1433292046"/>
    <b v="0"/>
    <n v="10"/>
    <b v="0"/>
    <s v="technology/wearables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x v="1"/>
    <s v="GBP"/>
    <n v="1482397263"/>
    <n v="1479805263"/>
    <b v="0"/>
    <n v="201"/>
    <b v="0"/>
    <s v="technology/wearables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n v="35"/>
    <x v="2"/>
    <x v="0"/>
    <s v="USD"/>
    <n v="1430421827"/>
    <n v="1427829827"/>
    <b v="0"/>
    <n v="296"/>
    <b v="0"/>
    <s v="technology/wearables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x v="0"/>
    <s v="USD"/>
    <n v="1485964559"/>
    <n v="1483372559"/>
    <b v="0"/>
    <n v="7"/>
    <b v="0"/>
    <s v="technology/wearables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x v="0"/>
    <s v="USD"/>
    <n v="1414758620"/>
    <n v="1412166620"/>
    <b v="0"/>
    <n v="7"/>
    <b v="0"/>
    <s v="technology/wearables"/>
    <n v="90.86"/>
    <x v="2"/>
    <s v="wearables"/>
  </r>
  <r>
    <n v="696"/>
    <s v="trustee"/>
    <s v="Show your fidelity by wearing the Trustee rings! Show where you are (at)!"/>
    <n v="175000"/>
    <n v="1"/>
    <n v="0"/>
    <x v="2"/>
    <x v="9"/>
    <s v="EUR"/>
    <n v="1406326502"/>
    <n v="1403734502"/>
    <b v="0"/>
    <n v="1"/>
    <b v="0"/>
    <s v="technology/wearables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x v="12"/>
    <s v="EUR"/>
    <n v="1454502789"/>
    <n v="1453206789"/>
    <b v="0"/>
    <n v="114"/>
    <b v="0"/>
    <s v="technology/wearables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x v="0"/>
    <s v="USD"/>
    <n v="1411005600"/>
    <n v="1408141245"/>
    <b v="0"/>
    <n v="29"/>
    <b v="0"/>
    <s v="technology/wearables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x v="0"/>
    <s v="USD"/>
    <n v="1385136000"/>
    <n v="1381923548"/>
    <b v="0"/>
    <n v="890"/>
    <b v="0"/>
    <s v="technology/wearables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x v="3"/>
    <s v="EUR"/>
    <n v="1484065881"/>
    <n v="1481473881"/>
    <b v="0"/>
    <n v="31"/>
    <b v="0"/>
    <s v="technology/wearables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x v="1"/>
    <s v="GBP"/>
    <n v="1406130880"/>
    <n v="1403538880"/>
    <b v="0"/>
    <n v="21"/>
    <b v="0"/>
    <s v="technology/wearables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x v="0"/>
    <s v="USD"/>
    <n v="1480011987"/>
    <n v="1477416387"/>
    <b v="0"/>
    <n v="37"/>
    <b v="0"/>
    <s v="technology/wearables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x v="0"/>
    <s v="USD"/>
    <n v="1485905520"/>
    <n v="1481150949"/>
    <b v="0"/>
    <n v="7"/>
    <b v="0"/>
    <s v="technology/wearables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n v="1"/>
    <x v="2"/>
    <x v="5"/>
    <s v="CAD"/>
    <n v="1487565468"/>
    <n v="1482381468"/>
    <b v="0"/>
    <n v="4"/>
    <b v="0"/>
    <s v="technology/wearables"/>
    <n v="120.25"/>
    <x v="2"/>
    <s v="wearables"/>
  </r>
  <r>
    <n v="705"/>
    <s v="SomnoScope"/>
    <s v="The closest thing ever to the Holy Grail of wearables technology"/>
    <n v="100000"/>
    <n v="977"/>
    <n v="1"/>
    <x v="2"/>
    <x v="9"/>
    <s v="EUR"/>
    <n v="1484999278"/>
    <n v="1482407278"/>
    <b v="0"/>
    <n v="5"/>
    <b v="0"/>
    <s v="technology/wearables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n v="1478130783"/>
    <b v="0"/>
    <n v="0"/>
    <b v="0"/>
    <s v="technology/wearables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x v="1"/>
    <s v="GBP"/>
    <n v="1483286127"/>
    <n v="1479830127"/>
    <b v="0"/>
    <n v="456"/>
    <b v="0"/>
    <s v="technology/wearables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x v="1"/>
    <s v="GBP"/>
    <n v="1410616600"/>
    <n v="1405432600"/>
    <b v="0"/>
    <n v="369"/>
    <b v="0"/>
    <s v="technology/wearables"/>
    <n v="23.95"/>
    <x v="2"/>
    <s v="wearables"/>
  </r>
  <r>
    <n v="709"/>
    <s v="lumiglove"/>
    <s v="A &quot;handheld&quot; light, which eases the way you illuminate objects and/or paths."/>
    <n v="15000"/>
    <n v="61"/>
    <n v="0"/>
    <x v="2"/>
    <x v="0"/>
    <s v="USD"/>
    <n v="1417741159"/>
    <n v="1415149159"/>
    <b v="0"/>
    <n v="2"/>
    <b v="0"/>
    <s v="technology/wearables"/>
    <n v="30.5"/>
    <x v="2"/>
    <s v="wearables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n v="1405640302"/>
    <b v="0"/>
    <n v="0"/>
    <b v="0"/>
    <s v="technology/wearables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x v="9"/>
    <s v="EUR"/>
    <n v="1481716868"/>
    <n v="1478257268"/>
    <b v="0"/>
    <n v="338"/>
    <b v="0"/>
    <s v="technology/wearables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x v="0"/>
    <s v="USD"/>
    <n v="1455466832"/>
    <n v="1452874832"/>
    <b v="0"/>
    <n v="4"/>
    <b v="0"/>
    <s v="technology/wearables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x v="13"/>
    <s v="EUR"/>
    <n v="1465130532"/>
    <n v="1462538532"/>
    <b v="0"/>
    <n v="1"/>
    <b v="0"/>
    <s v="technology/wearables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n v="15"/>
    <x v="2"/>
    <x v="0"/>
    <s v="USD"/>
    <n v="1488308082"/>
    <n v="1483124082"/>
    <b v="0"/>
    <n v="28"/>
    <b v="0"/>
    <s v="technology/wearables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n v="5"/>
    <x v="2"/>
    <x v="0"/>
    <s v="USD"/>
    <n v="1446693040"/>
    <n v="1443233440"/>
    <b v="0"/>
    <n v="12"/>
    <b v="0"/>
    <s v="technology/wearables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x v="0"/>
    <s v="USD"/>
    <n v="1417392000"/>
    <n v="1414511307"/>
    <b v="0"/>
    <n v="16"/>
    <b v="0"/>
    <s v="technology/wearables"/>
    <n v="44.69"/>
    <x v="2"/>
    <s v="wearables"/>
  </r>
  <r>
    <n v="717"/>
    <s v="cool air belt"/>
    <s v="Cool air flowing under clothing keeps you cool."/>
    <n v="100000"/>
    <n v="305"/>
    <n v="0"/>
    <x v="2"/>
    <x v="0"/>
    <s v="USD"/>
    <n v="1409949002"/>
    <n v="1407357002"/>
    <b v="0"/>
    <n v="4"/>
    <b v="0"/>
    <s v="technology/wearables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x v="0"/>
    <s v="USD"/>
    <n v="1487397540"/>
    <n v="1484684247"/>
    <b v="0"/>
    <n v="4"/>
    <b v="0"/>
    <s v="technology/wearables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x v="0"/>
    <s v="USD"/>
    <n v="1456189076"/>
    <n v="1454979476"/>
    <b v="0"/>
    <n v="10"/>
    <b v="0"/>
    <s v="technology/wearables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x v="0"/>
    <s v="USD"/>
    <n v="1327851291"/>
    <n v="1325432091"/>
    <b v="0"/>
    <n v="41"/>
    <b v="1"/>
    <s v="publishing/nonfiction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x v="0"/>
    <s v="USD"/>
    <n v="1406900607"/>
    <n v="1403012607"/>
    <b v="0"/>
    <n v="119"/>
    <b v="1"/>
    <s v="publishing/nonfiction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x v="0"/>
    <s v="USD"/>
    <n v="1333909178"/>
    <n v="1331320778"/>
    <b v="0"/>
    <n v="153"/>
    <b v="1"/>
    <s v="publishing/nonfiction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n v="109"/>
    <x v="0"/>
    <x v="0"/>
    <s v="USD"/>
    <n v="1438228740"/>
    <n v="1435606549"/>
    <b v="0"/>
    <n v="100"/>
    <b v="1"/>
    <s v="publishing/nonfiction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x v="0"/>
    <s v="USD"/>
    <n v="1309447163"/>
    <n v="1306855163"/>
    <b v="0"/>
    <n v="143"/>
    <b v="1"/>
    <s v="publishing/nonfiction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x v="0"/>
    <s v="USD"/>
    <n v="1450018912"/>
    <n v="1447426912"/>
    <b v="0"/>
    <n v="140"/>
    <b v="1"/>
    <s v="publishing/nonfiction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x v="0"/>
    <s v="USD"/>
    <n v="1365728487"/>
    <n v="1363136487"/>
    <b v="0"/>
    <n v="35"/>
    <b v="1"/>
    <s v="publishing/nonfiction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x v="0"/>
    <s v="USD"/>
    <n v="1358198400"/>
    <n v="1354580949"/>
    <b v="0"/>
    <n v="149"/>
    <b v="1"/>
    <s v="publishing/nonfiction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n v="106"/>
    <x v="0"/>
    <x v="0"/>
    <s v="USD"/>
    <n v="1313957157"/>
    <n v="1310069157"/>
    <b v="0"/>
    <n v="130"/>
    <b v="1"/>
    <s v="publishing/nonfiction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x v="0"/>
    <s v="USD"/>
    <n v="1348028861"/>
    <n v="1342844861"/>
    <b v="0"/>
    <n v="120"/>
    <b v="1"/>
    <s v="publishing/nonfiction"/>
    <n v="43.55"/>
    <x v="3"/>
    <s v="nonfiction"/>
  </r>
  <r>
    <n v="730"/>
    <s v="Encyclopedia of Surfing"/>
    <s v="A Massive but Cheerful Online Digital Archive of Surfing"/>
    <n v="20000"/>
    <n v="26438"/>
    <n v="132"/>
    <x v="0"/>
    <x v="0"/>
    <s v="USD"/>
    <n v="1323280391"/>
    <n v="1320688391"/>
    <b v="0"/>
    <n v="265"/>
    <b v="1"/>
    <s v="publishing/nonfiction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x v="0"/>
    <s v="USD"/>
    <n v="1327212000"/>
    <n v="1322852747"/>
    <b v="0"/>
    <n v="71"/>
    <b v="1"/>
    <s v="publishing/nonfiction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x v="1"/>
    <s v="GBP"/>
    <n v="1380449461"/>
    <n v="1375265461"/>
    <b v="0"/>
    <n v="13"/>
    <b v="1"/>
    <s v="publishing/nonfiction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x v="1"/>
    <s v="GBP"/>
    <n v="1387533892"/>
    <n v="1384941892"/>
    <b v="0"/>
    <n v="169"/>
    <b v="1"/>
    <s v="publishing/nonfiction"/>
    <n v="17.82"/>
    <x v="3"/>
    <s v="nonfiction"/>
  </r>
  <r>
    <n v="734"/>
    <s v="Sideswiped"/>
    <s v="Sideswiped is my story of growing in and trusting God through the mess and mysteries of life."/>
    <n v="8500"/>
    <n v="10670"/>
    <n v="126"/>
    <x v="0"/>
    <x v="5"/>
    <s v="CAD"/>
    <n v="1431147600"/>
    <n v="1428465420"/>
    <b v="0"/>
    <n v="57"/>
    <b v="1"/>
    <s v="publishing/nonfiction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x v="0"/>
    <s v="USD"/>
    <n v="1417653540"/>
    <n v="1414975346"/>
    <b v="0"/>
    <n v="229"/>
    <b v="1"/>
    <s v="publishing/nonfiction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x v="0"/>
    <s v="USD"/>
    <n v="1385009940"/>
    <n v="1383327440"/>
    <b v="0"/>
    <n v="108"/>
    <b v="1"/>
    <s v="publishing/nonfiction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x v="0"/>
    <s v="USD"/>
    <n v="1392408000"/>
    <n v="1390890987"/>
    <b v="0"/>
    <n v="108"/>
    <b v="1"/>
    <s v="publishing/nonfiction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n v="107"/>
    <x v="0"/>
    <x v="0"/>
    <s v="USD"/>
    <n v="1417409940"/>
    <n v="1414765794"/>
    <b v="0"/>
    <n v="41"/>
    <b v="1"/>
    <s v="publishing/nonfiction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x v="0"/>
    <s v="USD"/>
    <n v="1407758629"/>
    <n v="1404907429"/>
    <b v="0"/>
    <n v="139"/>
    <b v="1"/>
    <s v="publishing/nonfiction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x v="0"/>
    <s v="USD"/>
    <n v="1434857482"/>
    <n v="1433647882"/>
    <b v="0"/>
    <n v="19"/>
    <b v="1"/>
    <s v="publishing/nonfiction"/>
    <n v="169.58"/>
    <x v="3"/>
    <s v="nonfiction"/>
  </r>
  <r>
    <n v="741"/>
    <s v="reVILNA: the vilna ghetto project"/>
    <s v="A revolutionary digital mapping project of the Vilna Ghetto"/>
    <n v="13000"/>
    <n v="13293.8"/>
    <n v="102"/>
    <x v="0"/>
    <x v="0"/>
    <s v="USD"/>
    <n v="1370964806"/>
    <n v="1367940806"/>
    <b v="0"/>
    <n v="94"/>
    <b v="1"/>
    <s v="publishing/nonfiction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x v="0"/>
    <s v="USD"/>
    <n v="1395435712"/>
    <n v="1392847312"/>
    <b v="0"/>
    <n v="23"/>
    <b v="1"/>
    <s v="publishing/nonfiction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x v="0"/>
    <s v="USD"/>
    <n v="1334610000"/>
    <n v="1332435685"/>
    <b v="0"/>
    <n v="15"/>
    <b v="1"/>
    <s v="publishing/nonfiction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n v="102"/>
    <x v="0"/>
    <x v="0"/>
    <s v="USD"/>
    <n v="1355439503"/>
    <n v="1352847503"/>
    <b v="0"/>
    <n v="62"/>
    <b v="1"/>
    <s v="publishing/nonfiction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x v="0"/>
    <s v="USD"/>
    <n v="1367588645"/>
    <n v="1364996645"/>
    <b v="0"/>
    <n v="74"/>
    <b v="1"/>
    <s v="publishing/nonfiction"/>
    <n v="53.73"/>
    <x v="3"/>
    <s v="nonfiction"/>
  </r>
  <r>
    <n v="746"/>
    <s v="Attention: People With Body Parts"/>
    <s v="This is a book of letters. Letters to our body parts."/>
    <n v="2987"/>
    <n v="3318"/>
    <n v="111"/>
    <x v="0"/>
    <x v="0"/>
    <s v="USD"/>
    <n v="1348372740"/>
    <n v="1346806909"/>
    <b v="0"/>
    <n v="97"/>
    <b v="1"/>
    <s v="publishing/nonfiction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x v="9"/>
    <s v="EUR"/>
    <n v="1421319240"/>
    <n v="1418649019"/>
    <b v="0"/>
    <n v="55"/>
    <b v="1"/>
    <s v="publishing/nonfiction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x v="0"/>
    <s v="USD"/>
    <n v="1407701966"/>
    <n v="1405109966"/>
    <b v="0"/>
    <n v="44"/>
    <b v="1"/>
    <s v="publishing/nonfiction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n v="106"/>
    <x v="0"/>
    <x v="0"/>
    <s v="USD"/>
    <n v="1485642930"/>
    <n v="1483050930"/>
    <b v="0"/>
    <n v="110"/>
    <b v="1"/>
    <s v="publishing/nonfiction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x v="0"/>
    <s v="USD"/>
    <n v="1361739872"/>
    <n v="1359147872"/>
    <b v="0"/>
    <n v="59"/>
    <b v="1"/>
    <s v="publishing/nonfiction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x v="0"/>
    <s v="USD"/>
    <n v="1312470475"/>
    <n v="1308496075"/>
    <b v="0"/>
    <n v="62"/>
    <b v="1"/>
    <s v="publishing/nonfiction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x v="2"/>
    <s v="AUD"/>
    <n v="1476615600"/>
    <n v="1474884417"/>
    <b v="0"/>
    <n v="105"/>
    <b v="1"/>
    <s v="publishing/nonfiction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x v="0"/>
    <s v="USD"/>
    <n v="1423922991"/>
    <n v="1421330991"/>
    <b v="0"/>
    <n v="26"/>
    <b v="1"/>
    <s v="publishing/nonfiction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x v="0"/>
    <s v="USD"/>
    <n v="1357408721"/>
    <n v="1354816721"/>
    <b v="0"/>
    <n v="49"/>
    <b v="1"/>
    <s v="publishing/nonfiction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x v="0"/>
    <s v="USD"/>
    <n v="1369010460"/>
    <n v="1366381877"/>
    <b v="0"/>
    <n v="68"/>
    <b v="1"/>
    <s v="publishing/nonfiction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x v="0"/>
    <s v="USD"/>
    <n v="1303147459"/>
    <n v="1297880659"/>
    <b v="0"/>
    <n v="22"/>
    <b v="1"/>
    <s v="publishing/nonfiction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x v="0"/>
    <s v="USD"/>
    <n v="1354756714"/>
    <n v="1353547114"/>
    <b v="0"/>
    <n v="18"/>
    <b v="1"/>
    <s v="publishing/nonfiction"/>
    <n v="33.06"/>
    <x v="3"/>
    <s v="nonfiction"/>
  </r>
  <r>
    <n v="758"/>
    <s v="Publish Waiting On Humanity"/>
    <s v="I am publishing my book, Waiting on Humanity and need some finishing funds to do so."/>
    <n v="2500"/>
    <n v="2550"/>
    <n v="102"/>
    <x v="0"/>
    <x v="0"/>
    <s v="USD"/>
    <n v="1286568268"/>
    <n v="1283976268"/>
    <b v="0"/>
    <n v="19"/>
    <b v="1"/>
    <s v="publishing/nonfiction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n v="102"/>
    <x v="0"/>
    <x v="1"/>
    <s v="GBP"/>
    <n v="1404892539"/>
    <n v="1401436539"/>
    <b v="0"/>
    <n v="99"/>
    <b v="1"/>
    <s v="publishing/nonfiction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n v="1477592413"/>
    <b v="0"/>
    <n v="0"/>
    <b v="0"/>
    <s v="publishing/fiction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n v="5"/>
    <x v="2"/>
    <x v="0"/>
    <s v="USD"/>
    <n v="1391364126"/>
    <n v="1388772126"/>
    <b v="0"/>
    <n v="6"/>
    <b v="0"/>
    <s v="publishing/fiction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n v="1479328570"/>
    <b v="0"/>
    <n v="0"/>
    <b v="0"/>
    <s v="publishing/fiction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x v="1"/>
    <s v="GBP"/>
    <n v="1376563408"/>
    <n v="1373971408"/>
    <b v="0"/>
    <n v="1"/>
    <b v="0"/>
    <s v="publishing/fiction"/>
    <n v="5"/>
    <x v="3"/>
    <s v="fiction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n v="1439266161"/>
    <b v="0"/>
    <n v="0"/>
    <b v="0"/>
    <s v="publishing/fiction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x v="0"/>
    <s v="USD"/>
    <n v="1413723684"/>
    <n v="1411131684"/>
    <b v="0"/>
    <n v="44"/>
    <b v="0"/>
    <s v="publishing/fiction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n v="1421520483"/>
    <b v="0"/>
    <n v="0"/>
    <b v="0"/>
    <s v="publishing/fiction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x v="0"/>
    <s v="USD"/>
    <n v="1432178810"/>
    <n v="1429586810"/>
    <b v="0"/>
    <n v="3"/>
    <b v="0"/>
    <s v="publishing/fiction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n v="1384577890"/>
    <b v="0"/>
    <n v="0"/>
    <b v="0"/>
    <s v="publishing/fiction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x v="0"/>
    <s v="USD"/>
    <n v="1388102094"/>
    <n v="1385510094"/>
    <b v="0"/>
    <n v="52"/>
    <b v="0"/>
    <s v="publishing/fiction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n v="1358294369"/>
    <b v="0"/>
    <n v="0"/>
    <b v="0"/>
    <s v="publishing/fiction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x v="0"/>
    <s v="USD"/>
    <n v="1454183202"/>
    <n v="1449863202"/>
    <b v="0"/>
    <n v="1"/>
    <b v="0"/>
    <s v="publishing/fiction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x v="0"/>
    <s v="USD"/>
    <n v="1257047940"/>
    <n v="1252718519"/>
    <b v="0"/>
    <n v="1"/>
    <b v="0"/>
    <s v="publishing/fiction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x v="1"/>
    <s v="GBP"/>
    <n v="1431298860"/>
    <n v="1428341985"/>
    <b v="0"/>
    <n v="2"/>
    <b v="0"/>
    <s v="publishing/fiction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x v="0"/>
    <s v="USD"/>
    <n v="1393181018"/>
    <n v="1390589018"/>
    <b v="0"/>
    <n v="9"/>
    <b v="0"/>
    <s v="publishing/fiction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x v="0"/>
    <s v="USD"/>
    <n v="1323998795"/>
    <n v="1321406795"/>
    <b v="0"/>
    <n v="5"/>
    <b v="0"/>
    <s v="publishing/fiction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n v="51"/>
    <x v="2"/>
    <x v="0"/>
    <s v="USD"/>
    <n v="1444539600"/>
    <n v="1441297645"/>
    <b v="0"/>
    <n v="57"/>
    <b v="0"/>
    <s v="publishing/fiction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x v="0"/>
    <s v="USD"/>
    <n v="1375313577"/>
    <n v="1372721577"/>
    <b v="0"/>
    <n v="3"/>
    <b v="0"/>
    <s v="publishing/fiction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x v="0"/>
    <s v="USD"/>
    <n v="1398876680"/>
    <n v="1396284680"/>
    <b v="0"/>
    <n v="1"/>
    <b v="0"/>
    <s v="publishing/fiction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x v="0"/>
    <s v="USD"/>
    <n v="1287115200"/>
    <n v="1284567905"/>
    <b v="0"/>
    <n v="6"/>
    <b v="0"/>
    <s v="publishing/fiction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n v="104"/>
    <x v="0"/>
    <x v="0"/>
    <s v="USD"/>
    <n v="1304439025"/>
    <n v="1301847025"/>
    <b v="0"/>
    <n v="27"/>
    <b v="1"/>
    <s v="music/rock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n v="133"/>
    <x v="0"/>
    <x v="0"/>
    <s v="USD"/>
    <n v="1370649674"/>
    <n v="1368057674"/>
    <b v="0"/>
    <n v="25"/>
    <b v="1"/>
    <s v="music/rock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x v="0"/>
    <s v="USD"/>
    <n v="1345918302"/>
    <n v="1343326302"/>
    <b v="0"/>
    <n v="14"/>
    <b v="1"/>
    <s v="music/rock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x v="0"/>
    <s v="USD"/>
    <n v="1335564000"/>
    <n v="1332182049"/>
    <b v="0"/>
    <n v="35"/>
    <b v="1"/>
    <s v="music/rock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x v="0"/>
    <s v="USD"/>
    <n v="1395023719"/>
    <n v="1391571319"/>
    <b v="0"/>
    <n v="10"/>
    <b v="1"/>
    <s v="music/rock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x v="0"/>
    <s v="USD"/>
    <n v="1362060915"/>
    <n v="1359468915"/>
    <b v="0"/>
    <n v="29"/>
    <b v="1"/>
    <s v="music/rock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x v="0"/>
    <s v="USD"/>
    <n v="1336751220"/>
    <n v="1331774434"/>
    <b v="0"/>
    <n v="44"/>
    <b v="1"/>
    <s v="music/rock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n v="114"/>
    <x v="0"/>
    <x v="0"/>
    <s v="USD"/>
    <n v="1383318226"/>
    <n v="1380726226"/>
    <b v="0"/>
    <n v="17"/>
    <b v="1"/>
    <s v="music/rock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x v="0"/>
    <s v="USD"/>
    <n v="1341633540"/>
    <n v="1338336588"/>
    <b v="0"/>
    <n v="34"/>
    <b v="1"/>
    <s v="music/rock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x v="0"/>
    <s v="USD"/>
    <n v="1358755140"/>
    <n v="1357187280"/>
    <b v="0"/>
    <n v="14"/>
    <b v="1"/>
    <s v="music/rock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x v="0"/>
    <s v="USD"/>
    <n v="1359680939"/>
    <n v="1357088939"/>
    <b v="0"/>
    <n v="156"/>
    <b v="1"/>
    <s v="music/rock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x v="0"/>
    <s v="USD"/>
    <n v="1384322340"/>
    <n v="1381430646"/>
    <b v="0"/>
    <n v="128"/>
    <b v="1"/>
    <s v="music/rock"/>
    <n v="60.86"/>
    <x v="4"/>
    <s v="rock"/>
  </r>
  <r>
    <n v="792"/>
    <s v="&quot;Believable Lies&quot; - The Album"/>
    <s v="Rock n' Roll about the intersection of lies and belief: the Believable Lie."/>
    <n v="2500"/>
    <n v="2511.11"/>
    <n v="100"/>
    <x v="0"/>
    <x v="0"/>
    <s v="USD"/>
    <n v="1383861483"/>
    <n v="1381265883"/>
    <b v="0"/>
    <n v="60"/>
    <b v="1"/>
    <s v="music/rock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x v="0"/>
    <s v="USD"/>
    <n v="1372827540"/>
    <n v="1371491244"/>
    <b v="0"/>
    <n v="32"/>
    <b v="1"/>
    <s v="music/rock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n v="105"/>
    <x v="0"/>
    <x v="0"/>
    <s v="USD"/>
    <n v="1315242360"/>
    <n v="1310438737"/>
    <b v="0"/>
    <n v="53"/>
    <b v="1"/>
    <s v="music/rock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x v="0"/>
    <s v="USD"/>
    <n v="1333774740"/>
    <n v="1330094566"/>
    <b v="0"/>
    <n v="184"/>
    <b v="1"/>
    <s v="music/rock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x v="0"/>
    <s v="USD"/>
    <n v="1379279400"/>
    <n v="1376687485"/>
    <b v="0"/>
    <n v="90"/>
    <b v="1"/>
    <s v="music/rock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x v="0"/>
    <s v="USD"/>
    <n v="1335672000"/>
    <n v="1332978688"/>
    <b v="0"/>
    <n v="71"/>
    <b v="1"/>
    <s v="music/rock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x v="0"/>
    <s v="USD"/>
    <n v="1412086187"/>
    <n v="1409494187"/>
    <b v="0"/>
    <n v="87"/>
    <b v="1"/>
    <s v="music/rock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x v="0"/>
    <s v="USD"/>
    <n v="1335542446"/>
    <n v="1332950446"/>
    <b v="0"/>
    <n v="28"/>
    <b v="1"/>
    <s v="music/rock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n v="152"/>
    <x v="0"/>
    <x v="1"/>
    <s v="GBP"/>
    <n v="1410431054"/>
    <n v="1407839054"/>
    <b v="0"/>
    <n v="56"/>
    <b v="1"/>
    <s v="music/rock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n v="112"/>
    <x v="0"/>
    <x v="0"/>
    <s v="USD"/>
    <n v="1309547120"/>
    <n v="1306955120"/>
    <b v="0"/>
    <n v="51"/>
    <b v="1"/>
    <s v="music/rock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x v="0"/>
    <s v="USD"/>
    <n v="1347854700"/>
    <n v="1343867524"/>
    <b v="0"/>
    <n v="75"/>
    <b v="1"/>
    <s v="music/rock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x v="0"/>
    <s v="USD"/>
    <n v="1306630800"/>
    <n v="1304376478"/>
    <b v="0"/>
    <n v="38"/>
    <b v="1"/>
    <s v="music/rock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x v="0"/>
    <s v="USD"/>
    <n v="1311393540"/>
    <n v="1309919526"/>
    <b v="0"/>
    <n v="18"/>
    <b v="1"/>
    <s v="music/rock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x v="0"/>
    <s v="USD"/>
    <n v="1310857200"/>
    <n v="1306525512"/>
    <b v="0"/>
    <n v="54"/>
    <b v="1"/>
    <s v="music/rock"/>
    <n v="58.33"/>
    <x v="4"/>
    <s v="rock"/>
  </r>
  <r>
    <n v="806"/>
    <s v="Golden Animals NEW Album!"/>
    <s v="Help Golden Animals finish their NEW Album!"/>
    <n v="8000"/>
    <n v="8355"/>
    <n v="104"/>
    <x v="0"/>
    <x v="0"/>
    <s v="USD"/>
    <n v="1315413339"/>
    <n v="1312821339"/>
    <b v="0"/>
    <n v="71"/>
    <b v="1"/>
    <s v="music/rock"/>
    <n v="117.68"/>
    <x v="4"/>
    <s v="rock"/>
  </r>
  <r>
    <n v="807"/>
    <s v="Sic Vita - New EP Release - 2017"/>
    <s v="Join the Sic Vita family and lend a hand as we create a new album!"/>
    <n v="4000"/>
    <n v="4205"/>
    <n v="105"/>
    <x v="0"/>
    <x v="0"/>
    <s v="USD"/>
    <n v="1488333600"/>
    <n v="1485270311"/>
    <b v="0"/>
    <n v="57"/>
    <b v="1"/>
    <s v="music/rock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x v="5"/>
    <s v="CAD"/>
    <n v="1419224340"/>
    <n v="1416363886"/>
    <b v="0"/>
    <n v="43"/>
    <b v="1"/>
    <s v="music/rock"/>
    <n v="104.65"/>
    <x v="4"/>
    <s v="rock"/>
  </r>
  <r>
    <n v="809"/>
    <s v="Peter's New Album!!"/>
    <s v="Acknowledged songwriter looking to record album of new songs to secure a Publishing Contract"/>
    <n v="4000"/>
    <n v="4151"/>
    <n v="104"/>
    <x v="0"/>
    <x v="0"/>
    <s v="USD"/>
    <n v="1390161630"/>
    <n v="1387569630"/>
    <b v="0"/>
    <n v="52"/>
    <b v="1"/>
    <s v="music/rock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x v="0"/>
    <s v="USD"/>
    <n v="1346462462"/>
    <n v="1343870462"/>
    <b v="0"/>
    <n v="27"/>
    <b v="1"/>
    <s v="music/rock"/>
    <n v="58.33"/>
    <x v="4"/>
    <s v="rock"/>
  </r>
  <r>
    <n v="811"/>
    <s v="Love Water Tour"/>
    <s v="We need your financial support to cover the tour costs!  (Sound, lights, travel, stage design)"/>
    <n v="1000"/>
    <n v="1040"/>
    <n v="104"/>
    <x v="0"/>
    <x v="0"/>
    <s v="USD"/>
    <n v="1373475120"/>
    <n v="1371569202"/>
    <b v="0"/>
    <n v="12"/>
    <b v="1"/>
    <s v="music/rock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x v="0"/>
    <s v="USD"/>
    <n v="1362146280"/>
    <n v="1357604752"/>
    <b v="0"/>
    <n v="33"/>
    <b v="1"/>
    <s v="music/rock"/>
    <n v="27.61"/>
    <x v="4"/>
    <s v="rock"/>
  </r>
  <r>
    <n v="813"/>
    <s v="Rules of Civility and Decent Behavior"/>
    <s v="A pre order campaign to fund the pressing of our second full length vinyl LP"/>
    <n v="1500"/>
    <n v="2399.94"/>
    <n v="160"/>
    <x v="0"/>
    <x v="0"/>
    <s v="USD"/>
    <n v="1342825365"/>
    <n v="1340233365"/>
    <b v="0"/>
    <n v="96"/>
    <b v="1"/>
    <s v="music/rock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x v="0"/>
    <s v="USD"/>
    <n v="1306865040"/>
    <n v="1305568201"/>
    <b v="0"/>
    <n v="28"/>
    <b v="1"/>
    <s v="music/rock"/>
    <n v="45.46"/>
    <x v="4"/>
    <s v="rock"/>
  </r>
  <r>
    <n v="815"/>
    <s v="Some Late Help for The Early Reset"/>
    <s v="Be a part of helping The Early Reset finish their new 7 song EP."/>
    <n v="4000"/>
    <n v="4280"/>
    <n v="107"/>
    <x v="0"/>
    <x v="0"/>
    <s v="USD"/>
    <n v="1414879303"/>
    <n v="1412287303"/>
    <b v="0"/>
    <n v="43"/>
    <b v="1"/>
    <s v="music/rock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n v="115"/>
    <x v="0"/>
    <x v="0"/>
    <s v="USD"/>
    <n v="1365489000"/>
    <n v="1362776043"/>
    <b v="0"/>
    <n v="205"/>
    <b v="1"/>
    <s v="music/rock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x v="0"/>
    <s v="USD"/>
    <n v="1331441940"/>
    <n v="1326810211"/>
    <b v="0"/>
    <n v="23"/>
    <b v="1"/>
    <s v="music/rock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x v="0"/>
    <s v="USD"/>
    <n v="1344358860"/>
    <n v="1343682681"/>
    <b v="0"/>
    <n v="19"/>
    <b v="1"/>
    <s v="music/rock"/>
    <n v="28.68"/>
    <x v="4"/>
    <s v="rock"/>
  </r>
  <r>
    <n v="819"/>
    <s v="Winter Tour"/>
    <s v="We are touring the Southeast in support of our new EP"/>
    <n v="400"/>
    <n v="435"/>
    <n v="109"/>
    <x v="0"/>
    <x v="0"/>
    <s v="USD"/>
    <n v="1387601040"/>
    <n v="1386806254"/>
    <b v="0"/>
    <n v="14"/>
    <b v="1"/>
    <s v="music/rock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x v="0"/>
    <s v="USD"/>
    <n v="1402290000"/>
    <n v="1399666342"/>
    <b v="0"/>
    <n v="38"/>
    <b v="1"/>
    <s v="music/rock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x v="0"/>
    <s v="USD"/>
    <n v="1430712060"/>
    <n v="1427753265"/>
    <b v="0"/>
    <n v="78"/>
    <b v="1"/>
    <s v="music/rock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n v="119"/>
    <x v="0"/>
    <x v="0"/>
    <s v="USD"/>
    <n v="1349477050"/>
    <n v="1346885050"/>
    <b v="0"/>
    <n v="69"/>
    <b v="1"/>
    <s v="music/rock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n v="180"/>
    <x v="0"/>
    <x v="0"/>
    <s v="USD"/>
    <n v="1427062852"/>
    <n v="1424474452"/>
    <b v="0"/>
    <n v="33"/>
    <b v="1"/>
    <s v="music/rock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x v="0"/>
    <s v="USD"/>
    <n v="1271573940"/>
    <n v="1268459318"/>
    <b v="0"/>
    <n v="54"/>
    <b v="1"/>
    <s v="music/rock"/>
    <n v="39.82"/>
    <x v="4"/>
    <s v="rock"/>
  </r>
  <r>
    <n v="825"/>
    <s v="KILL FREEMAN"/>
    <s v="Kickstarting Kill Freeman independently. Help fund the New Record, Video and Live Shows."/>
    <n v="12500"/>
    <n v="12554"/>
    <n v="100"/>
    <x v="0"/>
    <x v="0"/>
    <s v="USD"/>
    <n v="1351495284"/>
    <n v="1349335284"/>
    <b v="0"/>
    <n v="99"/>
    <b v="1"/>
    <s v="music/rock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n v="101"/>
    <x v="0"/>
    <x v="0"/>
    <s v="USD"/>
    <n v="1332719730"/>
    <n v="1330908930"/>
    <b v="0"/>
    <n v="49"/>
    <b v="1"/>
    <s v="music/rock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x v="0"/>
    <s v="USD"/>
    <n v="1329248940"/>
    <n v="1326972107"/>
    <b v="0"/>
    <n v="11"/>
    <b v="1"/>
    <s v="music/rock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x v="0"/>
    <s v="USD"/>
    <n v="1340641440"/>
    <n v="1339549982"/>
    <b v="0"/>
    <n v="38"/>
    <b v="1"/>
    <s v="music/rock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n v="104"/>
    <x v="0"/>
    <x v="1"/>
    <s v="GBP"/>
    <n v="1468437240"/>
    <n v="1463253240"/>
    <b v="0"/>
    <n v="16"/>
    <b v="1"/>
    <s v="music/rock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x v="0"/>
    <s v="USD"/>
    <n v="1363952225"/>
    <n v="1361363825"/>
    <b v="0"/>
    <n v="32"/>
    <b v="1"/>
    <s v="music/rock"/>
    <n v="60.66"/>
    <x v="4"/>
    <s v="rock"/>
  </r>
  <r>
    <n v="831"/>
    <s v="Let The 7Horse Run!"/>
    <s v="7Horse is a new band with a self-funded album and a show they want to rock in your town!"/>
    <n v="1500"/>
    <n v="3500"/>
    <n v="233"/>
    <x v="0"/>
    <x v="0"/>
    <s v="USD"/>
    <n v="1335540694"/>
    <n v="1332948694"/>
    <b v="0"/>
    <n v="20"/>
    <b v="1"/>
    <s v="music/rock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x v="0"/>
    <s v="USD"/>
    <n v="1327133580"/>
    <n v="1321978335"/>
    <b v="0"/>
    <n v="154"/>
    <b v="1"/>
    <s v="music/rock"/>
    <n v="97.99"/>
    <x v="4"/>
    <s v="rock"/>
  </r>
  <r>
    <n v="833"/>
    <s v="Ragman Rolls"/>
    <s v="This is an American rock album."/>
    <n v="6000"/>
    <n v="6100"/>
    <n v="102"/>
    <x v="0"/>
    <x v="0"/>
    <s v="USD"/>
    <n v="1397941475"/>
    <n v="1395349475"/>
    <b v="0"/>
    <n v="41"/>
    <b v="1"/>
    <s v="music/rock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x v="0"/>
    <s v="USD"/>
    <n v="1372651140"/>
    <n v="1369770292"/>
    <b v="0"/>
    <n v="75"/>
    <b v="1"/>
    <s v="music/rock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x v="0"/>
    <s v="USD"/>
    <n v="1337396400"/>
    <n v="1333709958"/>
    <b v="0"/>
    <n v="40"/>
    <b v="1"/>
    <s v="music/rock"/>
    <n v="58.63"/>
    <x v="4"/>
    <s v="rock"/>
  </r>
  <r>
    <n v="836"/>
    <s v="DESMADRE Full Album + Press Kit"/>
    <s v="An album you can bring home to mom."/>
    <n v="5000"/>
    <n v="5046.5200000000004"/>
    <n v="101"/>
    <x v="0"/>
    <x v="0"/>
    <s v="USD"/>
    <n v="1381108918"/>
    <n v="1378516918"/>
    <b v="0"/>
    <n v="46"/>
    <b v="1"/>
    <s v="music/rock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n v="122"/>
    <x v="0"/>
    <x v="0"/>
    <s v="USD"/>
    <n v="1398988662"/>
    <n v="1396396662"/>
    <b v="0"/>
    <n v="62"/>
    <b v="1"/>
    <s v="music/rock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x v="0"/>
    <s v="USD"/>
    <n v="1326835985"/>
    <n v="1324243985"/>
    <b v="0"/>
    <n v="61"/>
    <b v="1"/>
    <s v="music/rock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x v="0"/>
    <s v="USD"/>
    <n v="1348337956"/>
    <n v="1345745956"/>
    <b v="0"/>
    <n v="96"/>
    <b v="1"/>
    <s v="music/rock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x v="0"/>
    <s v="USD"/>
    <n v="1474694787"/>
    <n v="1472102787"/>
    <b v="0"/>
    <n v="190"/>
    <b v="1"/>
    <s v="music/metal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x v="0"/>
    <s v="USD"/>
    <n v="1415653663"/>
    <n v="1413058063"/>
    <b v="1"/>
    <n v="94"/>
    <b v="1"/>
    <s v="music/metal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x v="5"/>
    <s v="CAD"/>
    <n v="1381723140"/>
    <n v="1378735983"/>
    <b v="1"/>
    <n v="39"/>
    <b v="1"/>
    <s v="music/metal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x v="0"/>
    <s v="USD"/>
    <n v="1481184000"/>
    <n v="1479708680"/>
    <b v="0"/>
    <n v="127"/>
    <b v="1"/>
    <s v="music/metal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x v="0"/>
    <s v="USD"/>
    <n v="1414817940"/>
    <n v="1411489552"/>
    <b v="1"/>
    <n v="159"/>
    <b v="1"/>
    <s v="music/metal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x v="0"/>
    <s v="USD"/>
    <n v="1473047940"/>
    <n v="1469595396"/>
    <b v="0"/>
    <n v="177"/>
    <b v="1"/>
    <s v="music/metal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x v="1"/>
    <s v="GBP"/>
    <n v="1394460000"/>
    <n v="1393233855"/>
    <b v="0"/>
    <n v="47"/>
    <b v="1"/>
    <s v="music/metal"/>
    <n v="28.55"/>
    <x v="4"/>
    <s v="metal"/>
  </r>
  <r>
    <n v="847"/>
    <s v="CENTROPYMUSIC"/>
    <s v="MUSIC WITH MEANING!  MUSIC THAT MATTERS!!!"/>
    <n v="10"/>
    <n v="10"/>
    <n v="100"/>
    <x v="0"/>
    <x v="0"/>
    <s v="USD"/>
    <n v="1436555376"/>
    <n v="1433963376"/>
    <b v="0"/>
    <n v="1"/>
    <b v="1"/>
    <s v="music/metal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n v="100"/>
    <x v="0"/>
    <x v="0"/>
    <s v="USD"/>
    <n v="1429038033"/>
    <n v="1426446033"/>
    <b v="0"/>
    <n v="16"/>
    <b v="1"/>
    <s v="music/metal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x v="0"/>
    <s v="USD"/>
    <n v="1426473264"/>
    <n v="1424057664"/>
    <b v="0"/>
    <n v="115"/>
    <b v="1"/>
    <s v="music/metal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n v="155"/>
    <x v="0"/>
    <x v="0"/>
    <s v="USD"/>
    <n v="1461560340"/>
    <n v="1458762717"/>
    <b v="0"/>
    <n v="133"/>
    <b v="1"/>
    <s v="music/metal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x v="6"/>
    <s v="EUR"/>
    <n v="1469994300"/>
    <n v="1464815253"/>
    <b v="0"/>
    <n v="70"/>
    <b v="1"/>
    <s v="music/metal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n v="105"/>
    <x v="0"/>
    <x v="0"/>
    <s v="USD"/>
    <n v="1477342800"/>
    <n v="1476386395"/>
    <b v="0"/>
    <n v="62"/>
    <b v="1"/>
    <s v="music/metal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n v="100"/>
    <x v="0"/>
    <x v="0"/>
    <s v="USD"/>
    <n v="1424116709"/>
    <n v="1421524709"/>
    <b v="0"/>
    <n v="10"/>
    <b v="1"/>
    <s v="music/metal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x v="0"/>
    <s v="USD"/>
    <n v="1482901546"/>
    <n v="1480309546"/>
    <b v="0"/>
    <n v="499"/>
    <b v="1"/>
    <s v="music/metal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x v="0"/>
    <s v="USD"/>
    <n v="1469329217"/>
    <n v="1466737217"/>
    <b v="0"/>
    <n v="47"/>
    <b v="1"/>
    <s v="music/metal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x v="12"/>
    <s v="EUR"/>
    <n v="1477422000"/>
    <n v="1472282956"/>
    <b v="0"/>
    <n v="28"/>
    <b v="1"/>
    <s v="music/metal"/>
    <n v="19.46"/>
    <x v="4"/>
    <s v="metal"/>
  </r>
  <r>
    <n v="857"/>
    <s v="A Reason To Breathe - DEBUT ALBUM"/>
    <s v="Modern Post-Hardcore/Electro music (Hardstyle, EDM, Trap, Dubstep, Dembow, House)."/>
    <n v="1200"/>
    <n v="1200"/>
    <n v="100"/>
    <x v="0"/>
    <x v="3"/>
    <s v="EUR"/>
    <n v="1448463431"/>
    <n v="1444831031"/>
    <b v="0"/>
    <n v="24"/>
    <b v="1"/>
    <s v="music/metal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x v="1"/>
    <s v="GBP"/>
    <n v="1429138740"/>
    <n v="1426528418"/>
    <b v="0"/>
    <n v="76"/>
    <b v="1"/>
    <s v="music/metal"/>
    <n v="22.74"/>
    <x v="4"/>
    <s v="metal"/>
  </r>
  <r>
    <n v="859"/>
    <s v="Rise With Us Campaign"/>
    <s v="We are heading to the studio to create our second album and we want you to be right there with us!"/>
    <n v="4000"/>
    <n v="4187"/>
    <n v="105"/>
    <x v="0"/>
    <x v="0"/>
    <s v="USD"/>
    <n v="1433376000"/>
    <n v="1430768468"/>
    <b v="0"/>
    <n v="98"/>
    <b v="1"/>
    <s v="music/metal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x v="0"/>
    <s v="USD"/>
    <n v="1385123713"/>
    <n v="1382528113"/>
    <b v="0"/>
    <n v="48"/>
    <b v="0"/>
    <s v="music/jazz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x v="0"/>
    <s v="USD"/>
    <n v="1474067404"/>
    <n v="1471475404"/>
    <b v="0"/>
    <n v="2"/>
    <b v="0"/>
    <s v="music/jazz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x v="1"/>
    <s v="GBP"/>
    <n v="1384179548"/>
    <n v="1381583948"/>
    <b v="0"/>
    <n v="4"/>
    <b v="0"/>
    <s v="music/jazz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n v="5"/>
    <x v="2"/>
    <x v="0"/>
    <s v="USD"/>
    <n v="1329014966"/>
    <n v="1326422966"/>
    <b v="0"/>
    <n v="5"/>
    <b v="0"/>
    <s v="music/jazz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x v="0"/>
    <s v="USD"/>
    <n v="1381917540"/>
    <n v="1379990038"/>
    <b v="0"/>
    <n v="79"/>
    <b v="0"/>
    <s v="music/jazz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x v="0"/>
    <s v="USD"/>
    <n v="1358361197"/>
    <n v="1353177197"/>
    <b v="0"/>
    <n v="2"/>
    <b v="0"/>
    <s v="music/jazz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n v="18"/>
    <x v="2"/>
    <x v="0"/>
    <s v="USD"/>
    <n v="1425136200"/>
    <n v="1421853518"/>
    <b v="0"/>
    <n v="11"/>
    <b v="0"/>
    <s v="music/jazz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x v="0"/>
    <s v="USD"/>
    <n v="1259643540"/>
    <n v="1254450706"/>
    <b v="0"/>
    <n v="11"/>
    <b v="0"/>
    <s v="music/jazz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x v="0"/>
    <s v="USD"/>
    <n v="1389055198"/>
    <n v="1386463198"/>
    <b v="0"/>
    <n v="1"/>
    <b v="0"/>
    <s v="music/jazz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x v="0"/>
    <s v="USD"/>
    <n v="1365448657"/>
    <n v="1362860257"/>
    <b v="0"/>
    <n v="3"/>
    <b v="0"/>
    <s v="music/jazz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x v="1"/>
    <s v="GBP"/>
    <n v="1377995523"/>
    <n v="1375403523"/>
    <b v="0"/>
    <n v="5"/>
    <b v="0"/>
    <s v="music/jazz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x v="0"/>
    <s v="USD"/>
    <n v="1385735295"/>
    <n v="1383139695"/>
    <b v="0"/>
    <n v="12"/>
    <b v="0"/>
    <s v="music/jazz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x v="0"/>
    <s v="USD"/>
    <n v="1299786527"/>
    <n v="1295898527"/>
    <b v="0"/>
    <n v="2"/>
    <b v="0"/>
    <s v="music/jazz"/>
    <n v="32.5"/>
    <x v="4"/>
    <s v="jazz"/>
  </r>
  <r>
    <n v="873"/>
    <s v="The Dreamer-An Original Jazz CD"/>
    <s v="Fall in love with &quot;The Dreamer&quot;, new original music from trumpeter Freddie Dunn!"/>
    <n v="3500"/>
    <n v="45"/>
    <n v="1"/>
    <x v="2"/>
    <x v="0"/>
    <s v="USD"/>
    <n v="1352610040"/>
    <n v="1349150440"/>
    <b v="0"/>
    <n v="5"/>
    <b v="0"/>
    <s v="music/jazz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x v="0"/>
    <s v="USD"/>
    <n v="1367676034"/>
    <n v="1365084034"/>
    <b v="0"/>
    <n v="21"/>
    <b v="0"/>
    <s v="music/jazz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n v="1441128131"/>
    <b v="0"/>
    <n v="0"/>
    <b v="0"/>
    <s v="music/jazz"/>
    <n v="0"/>
    <x v="4"/>
    <s v="jazz"/>
  </r>
  <r>
    <n v="876"/>
    <s v="Sound Of Dobells"/>
    <s v="What was the greatest record shop ever?  DOBELLS!"/>
    <n v="3152"/>
    <n v="1286"/>
    <n v="41"/>
    <x v="2"/>
    <x v="1"/>
    <s v="GBP"/>
    <n v="1359978927"/>
    <n v="1357127727"/>
    <b v="0"/>
    <n v="45"/>
    <b v="0"/>
    <s v="music/jazz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x v="0"/>
    <s v="USD"/>
    <n v="1387479360"/>
    <n v="1384887360"/>
    <b v="0"/>
    <n v="29"/>
    <b v="0"/>
    <s v="music/jazz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x v="0"/>
    <s v="USD"/>
    <n v="1293082524"/>
    <n v="1290490524"/>
    <b v="0"/>
    <n v="2"/>
    <b v="0"/>
    <s v="music/jazz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x v="0"/>
    <s v="USD"/>
    <n v="1338321305"/>
    <n v="1336506905"/>
    <b v="0"/>
    <n v="30"/>
    <b v="0"/>
    <s v="music/jazz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x v="0"/>
    <s v="USD"/>
    <n v="1351582938"/>
    <n v="1348731738"/>
    <b v="0"/>
    <n v="8"/>
    <b v="0"/>
    <s v="music/indie rock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x v="0"/>
    <s v="USD"/>
    <n v="1326520886"/>
    <n v="1322632886"/>
    <b v="0"/>
    <n v="1"/>
    <b v="0"/>
    <s v="music/indie rock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x v="0"/>
    <s v="USD"/>
    <n v="1315341550"/>
    <n v="1312490350"/>
    <b v="0"/>
    <n v="14"/>
    <b v="0"/>
    <s v="music/indie rock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x v="0"/>
    <s v="USD"/>
    <n v="1456957635"/>
    <n v="1451773635"/>
    <b v="0"/>
    <n v="24"/>
    <b v="0"/>
    <s v="music/indie rock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x v="0"/>
    <s v="USD"/>
    <n v="1336789860"/>
    <n v="1331666146"/>
    <b v="0"/>
    <n v="2"/>
    <b v="0"/>
    <s v="music/indie rock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x v="0"/>
    <s v="USD"/>
    <n v="1483137311"/>
    <n v="1481322911"/>
    <b v="0"/>
    <n v="21"/>
    <b v="0"/>
    <s v="music/indie rock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x v="0"/>
    <s v="USD"/>
    <n v="1473972813"/>
    <n v="1471812813"/>
    <b v="0"/>
    <n v="7"/>
    <b v="0"/>
    <s v="music/indie rock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n v="1335567655"/>
    <b v="0"/>
    <n v="0"/>
    <b v="0"/>
    <s v="music/indie rock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x v="0"/>
    <s v="USD"/>
    <n v="1314856800"/>
    <n v="1311789885"/>
    <b v="0"/>
    <n v="4"/>
    <b v="0"/>
    <s v="music/indie rock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x v="0"/>
    <s v="USD"/>
    <n v="1412534943"/>
    <n v="1409942943"/>
    <b v="0"/>
    <n v="32"/>
    <b v="0"/>
    <s v="music/indie rock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x v="0"/>
    <s v="USD"/>
    <n v="1385055979"/>
    <n v="1382460379"/>
    <b v="0"/>
    <n v="4"/>
    <b v="0"/>
    <s v="music/indie rock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x v="0"/>
    <s v="USD"/>
    <n v="1408581930"/>
    <n v="1405989930"/>
    <b v="0"/>
    <n v="9"/>
    <b v="0"/>
    <s v="music/indie rock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x v="0"/>
    <s v="USD"/>
    <n v="1280635200"/>
    <n v="1273121283"/>
    <b v="0"/>
    <n v="17"/>
    <b v="0"/>
    <s v="music/indie rock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x v="0"/>
    <s v="USD"/>
    <n v="1427920363"/>
    <n v="1425331963"/>
    <b v="0"/>
    <n v="5"/>
    <b v="0"/>
    <s v="music/indie rock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x v="0"/>
    <s v="USD"/>
    <n v="1465169610"/>
    <n v="1462577610"/>
    <b v="0"/>
    <n v="53"/>
    <b v="0"/>
    <s v="music/indie rock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x v="0"/>
    <s v="USD"/>
    <n v="1287975829"/>
    <n v="1284087829"/>
    <b v="0"/>
    <n v="7"/>
    <b v="0"/>
    <s v="music/indie rock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x v="0"/>
    <s v="USD"/>
    <n v="1440734400"/>
    <n v="1438549026"/>
    <b v="0"/>
    <n v="72"/>
    <b v="0"/>
    <s v="music/indie rock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n v="1351528308"/>
    <b v="0"/>
    <n v="0"/>
    <b v="0"/>
    <s v="music/indie rock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x v="0"/>
    <s v="USD"/>
    <n v="1326651110"/>
    <n v="1322763110"/>
    <b v="0"/>
    <n v="2"/>
    <b v="0"/>
    <s v="music/indie rock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n v="37"/>
    <x v="2"/>
    <x v="0"/>
    <s v="USD"/>
    <n v="1306549362"/>
    <n v="1302661362"/>
    <b v="0"/>
    <n v="8"/>
    <b v="0"/>
    <s v="music/indie rock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n v="0"/>
    <x v="2"/>
    <x v="0"/>
    <s v="USD"/>
    <n v="1459365802"/>
    <n v="1456777402"/>
    <b v="0"/>
    <n v="2"/>
    <b v="0"/>
    <s v="music/jazz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n v="1272050914"/>
    <b v="0"/>
    <n v="0"/>
    <b v="0"/>
    <s v="music/jazz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n v="0"/>
    <x v="2"/>
    <x v="0"/>
    <s v="USD"/>
    <n v="1409412600"/>
    <n v="1404947422"/>
    <b v="0"/>
    <n v="3"/>
    <b v="0"/>
    <s v="music/jazz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x v="0"/>
    <s v="USD"/>
    <n v="1348367100"/>
    <n v="1346180780"/>
    <b v="0"/>
    <n v="4"/>
    <b v="0"/>
    <s v="music/jazz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x v="0"/>
    <s v="USD"/>
    <n v="1451786137"/>
    <n v="1449194137"/>
    <b v="0"/>
    <n v="3"/>
    <b v="0"/>
    <s v="music/jazz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n v="3"/>
    <x v="2"/>
    <x v="0"/>
    <s v="USD"/>
    <n v="1295847926"/>
    <n v="1290663926"/>
    <b v="0"/>
    <n v="6"/>
    <b v="0"/>
    <s v="music/jazz"/>
    <n v="32.67"/>
    <x v="4"/>
    <s v="jazz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n v="1392093190"/>
    <b v="0"/>
    <n v="0"/>
    <b v="0"/>
    <s v="music/jazz"/>
    <n v="0"/>
    <x v="4"/>
    <s v="jazz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n v="1313123823"/>
    <b v="0"/>
    <n v="0"/>
    <b v="0"/>
    <s v="music/jazz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n v="1276283655"/>
    <b v="0"/>
    <n v="0"/>
    <b v="0"/>
    <s v="music/jazz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x v="0"/>
    <s v="USD"/>
    <n v="1343016000"/>
    <n v="1340296440"/>
    <b v="0"/>
    <n v="8"/>
    <b v="0"/>
    <s v="music/jazz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x v="1"/>
    <s v="GBP"/>
    <n v="1488546319"/>
    <n v="1483362319"/>
    <b v="0"/>
    <n v="5"/>
    <b v="0"/>
    <s v="music/jazz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n v="1388707645"/>
    <b v="0"/>
    <n v="0"/>
    <b v="0"/>
    <s v="music/jazz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n v="1"/>
    <x v="2"/>
    <x v="0"/>
    <s v="USD"/>
    <n v="1355197047"/>
    <n v="1350009447"/>
    <b v="0"/>
    <n v="2"/>
    <b v="0"/>
    <s v="music/jazz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x v="0"/>
    <s v="USD"/>
    <n v="1336188019"/>
    <n v="1333596019"/>
    <b v="0"/>
    <n v="24"/>
    <b v="0"/>
    <s v="music/jazz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n v="1343326747"/>
    <b v="0"/>
    <n v="0"/>
    <b v="0"/>
    <s v="music/jazz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x v="0"/>
    <s v="USD"/>
    <n v="1330577940"/>
    <n v="1327853914"/>
    <b v="0"/>
    <n v="9"/>
    <b v="0"/>
    <s v="music/jazz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n v="1284409734"/>
    <b v="0"/>
    <n v="0"/>
    <b v="0"/>
    <s v="music/jazz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x v="0"/>
    <s v="USD"/>
    <n v="1405305000"/>
    <n v="1402612730"/>
    <b v="0"/>
    <n v="1"/>
    <b v="0"/>
    <s v="music/jazz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x v="1"/>
    <s v="GBP"/>
    <n v="1417474761"/>
    <n v="1414879161"/>
    <b v="0"/>
    <n v="10"/>
    <b v="0"/>
    <s v="music/jazz"/>
    <n v="19.600000000000001"/>
    <x v="4"/>
    <s v="jazz"/>
  </r>
  <r>
    <n v="919"/>
    <s v="Jazz CD:  Out of The Blue"/>
    <s v="Cool jazz with a New Orleans flavor."/>
    <n v="20000"/>
    <n v="100"/>
    <n v="1"/>
    <x v="2"/>
    <x v="0"/>
    <s v="USD"/>
    <n v="1355930645"/>
    <n v="1352906645"/>
    <b v="0"/>
    <n v="1"/>
    <b v="0"/>
    <s v="music/jazz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n v="1381853222"/>
    <b v="0"/>
    <n v="0"/>
    <b v="0"/>
    <s v="music/jazz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x v="0"/>
    <s v="USD"/>
    <n v="1323666376"/>
    <n v="1320033976"/>
    <b v="0"/>
    <n v="20"/>
    <b v="0"/>
    <s v="music/jazz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x v="0"/>
    <s v="USD"/>
    <n v="1412167393"/>
    <n v="1409143393"/>
    <b v="0"/>
    <n v="30"/>
    <b v="0"/>
    <s v="music/jazz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x v="0"/>
    <s v="USD"/>
    <n v="1416614523"/>
    <n v="1414018923"/>
    <b v="0"/>
    <n v="6"/>
    <b v="0"/>
    <s v="music/jazz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x v="0"/>
    <s v="USD"/>
    <n v="1360795069"/>
    <n v="1358203069"/>
    <b v="0"/>
    <n v="15"/>
    <b v="0"/>
    <s v="music/jazz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x v="0"/>
    <s v="USD"/>
    <n v="1385590111"/>
    <n v="1382994511"/>
    <b v="0"/>
    <n v="5"/>
    <b v="0"/>
    <s v="music/jazz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n v="1276043330"/>
    <b v="0"/>
    <n v="0"/>
    <b v="0"/>
    <s v="music/jazz"/>
    <n v="0"/>
    <x v="4"/>
    <s v="jazz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n v="1334432695"/>
    <b v="0"/>
    <n v="0"/>
    <b v="0"/>
    <s v="music/jazz"/>
    <n v="0"/>
    <x v="4"/>
    <s v="jazz"/>
  </r>
  <r>
    <n v="928"/>
    <s v="In a Jazzy Motown"/>
    <s v="A real Motown Backup singer on 22 gold and platinum albums headlines her own Jazz CD of Motown songs."/>
    <n v="14500"/>
    <n v="1575"/>
    <n v="11"/>
    <x v="2"/>
    <x v="0"/>
    <s v="USD"/>
    <n v="1353196800"/>
    <n v="1348864913"/>
    <b v="0"/>
    <n v="28"/>
    <b v="0"/>
    <s v="music/jazz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n v="1331358169"/>
    <b v="0"/>
    <n v="0"/>
    <b v="0"/>
    <s v="music/jazz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x v="0"/>
    <s v="USD"/>
    <n v="1277501520"/>
    <n v="1273874306"/>
    <b v="0"/>
    <n v="5"/>
    <b v="0"/>
    <s v="music/jazz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x v="1"/>
    <s v="GBP"/>
    <n v="1395007200"/>
    <n v="1392021502"/>
    <b v="0"/>
    <n v="7"/>
    <b v="0"/>
    <s v="music/jazz"/>
    <n v="18.71"/>
    <x v="4"/>
    <s v="jazz"/>
  </r>
  <r>
    <n v="932"/>
    <s v="Mandy Harvey Christmas Album"/>
    <s v="Help me to create my 3rd album, a Christmas CD with 16 Holiday/Original favorites!"/>
    <n v="9500"/>
    <n v="1381"/>
    <n v="15"/>
    <x v="2"/>
    <x v="0"/>
    <s v="USD"/>
    <n v="1363990545"/>
    <n v="1360106145"/>
    <b v="0"/>
    <n v="30"/>
    <b v="0"/>
    <s v="music/jazz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x v="0"/>
    <s v="USD"/>
    <n v="1399867409"/>
    <n v="1394683409"/>
    <b v="0"/>
    <n v="2"/>
    <b v="0"/>
    <s v="music/jazz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x v="5"/>
    <s v="CAD"/>
    <n v="1399183200"/>
    <n v="1396633284"/>
    <b v="0"/>
    <n v="30"/>
    <b v="0"/>
    <s v="music/jazz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x v="0"/>
    <s v="USD"/>
    <n v="1454054429"/>
    <n v="1451462429"/>
    <b v="0"/>
    <n v="2"/>
    <b v="0"/>
    <s v="music/jazz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n v="1323131689"/>
    <b v="0"/>
    <n v="0"/>
    <b v="0"/>
    <s v="music/jazz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x v="0"/>
    <s v="USD"/>
    <n v="1383509357"/>
    <n v="1380913757"/>
    <b v="0"/>
    <n v="2"/>
    <b v="0"/>
    <s v="music/jazz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n v="0"/>
    <x v="2"/>
    <x v="0"/>
    <s v="USD"/>
    <n v="1346585448"/>
    <n v="1343993448"/>
    <b v="0"/>
    <n v="1"/>
    <b v="0"/>
    <s v="music/jazz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x v="0"/>
    <s v="USD"/>
    <n v="1372622280"/>
    <n v="1369246738"/>
    <b v="0"/>
    <n v="2"/>
    <b v="0"/>
    <s v="music/jazz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x v="0"/>
    <s v="USD"/>
    <n v="1439251926"/>
    <n v="1435363926"/>
    <b v="0"/>
    <n v="14"/>
    <b v="0"/>
    <s v="technology/wearables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x v="0"/>
    <s v="USD"/>
    <n v="1486693145"/>
    <n v="1484101145"/>
    <b v="0"/>
    <n v="31"/>
    <b v="0"/>
    <s v="technology/wearables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x v="0"/>
    <s v="USD"/>
    <n v="1455826460"/>
    <n v="1452716060"/>
    <b v="0"/>
    <n v="16"/>
    <b v="0"/>
    <s v="technology/wearables"/>
    <n v="41.75"/>
    <x v="2"/>
    <s v="wearables"/>
  </r>
  <r>
    <n v="943"/>
    <s v="SleepMode"/>
    <s v="A mask for home or travel that will give you the best, undisturbed sleep of your life."/>
    <n v="3000"/>
    <n v="289"/>
    <n v="10"/>
    <x v="2"/>
    <x v="0"/>
    <s v="USD"/>
    <n v="1480438905"/>
    <n v="1477843305"/>
    <b v="0"/>
    <n v="12"/>
    <b v="0"/>
    <s v="technology/wearables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x v="0"/>
    <s v="USD"/>
    <n v="1460988000"/>
    <n v="1458050450"/>
    <b v="0"/>
    <n v="96"/>
    <b v="0"/>
    <s v="technology/wearables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n v="2"/>
    <x v="2"/>
    <x v="6"/>
    <s v="EUR"/>
    <n v="1487462340"/>
    <n v="1482958626"/>
    <b v="0"/>
    <n v="16"/>
    <b v="0"/>
    <s v="technology/wearables"/>
    <n v="155.25"/>
    <x v="2"/>
    <s v="wearables"/>
  </r>
  <r>
    <n v="946"/>
    <s v="OmniTrade Apron"/>
    <s v="Soft edged-Hard working. The perfect wearable organization for the home and professional shop."/>
    <n v="15000"/>
    <n v="286"/>
    <n v="2"/>
    <x v="2"/>
    <x v="0"/>
    <s v="USD"/>
    <n v="1473444048"/>
    <n v="1470852048"/>
    <b v="0"/>
    <n v="5"/>
    <b v="0"/>
    <s v="technology/wearables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n v="1462128306"/>
    <b v="0"/>
    <n v="0"/>
    <b v="0"/>
    <s v="technology/wearables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n v="12"/>
    <x v="2"/>
    <x v="9"/>
    <s v="EUR"/>
    <n v="1457812364"/>
    <n v="1455220364"/>
    <b v="0"/>
    <n v="8"/>
    <b v="0"/>
    <s v="technology/wearables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n v="1"/>
    <x v="2"/>
    <x v="12"/>
    <s v="EUR"/>
    <n v="1456016576"/>
    <n v="1450832576"/>
    <b v="0"/>
    <n v="7"/>
    <b v="0"/>
    <s v="technology/wearables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n v="28"/>
    <x v="2"/>
    <x v="5"/>
    <s v="CAD"/>
    <n v="1453053661"/>
    <n v="1450461661"/>
    <b v="0"/>
    <n v="24"/>
    <b v="0"/>
    <s v="technology/wearables"/>
    <n v="58.42"/>
    <x v="2"/>
    <s v="wearables"/>
  </r>
  <r>
    <n v="951"/>
    <s v="Smart Harness"/>
    <s v="Revolutionizing the way we walk our dogs!"/>
    <n v="50000"/>
    <n v="19195"/>
    <n v="38"/>
    <x v="2"/>
    <x v="0"/>
    <s v="USD"/>
    <n v="1465054872"/>
    <n v="1461166872"/>
    <b v="0"/>
    <n v="121"/>
    <b v="0"/>
    <s v="technology/wearables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n v="40"/>
    <x v="2"/>
    <x v="0"/>
    <s v="USD"/>
    <n v="1479483812"/>
    <n v="1476888212"/>
    <b v="0"/>
    <n v="196"/>
    <b v="0"/>
    <s v="technology/wearables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x v="0"/>
    <s v="USD"/>
    <n v="1422158199"/>
    <n v="1419566199"/>
    <b v="0"/>
    <n v="5"/>
    <b v="0"/>
    <s v="technology/wearables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x v="0"/>
    <s v="USD"/>
    <n v="1440100839"/>
    <n v="1436472039"/>
    <b v="0"/>
    <n v="73"/>
    <b v="0"/>
    <s v="technology/wearables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x v="0"/>
    <s v="USD"/>
    <n v="1473750300"/>
    <n v="1470294300"/>
    <b v="0"/>
    <n v="93"/>
    <b v="0"/>
    <s v="technology/wearables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x v="0"/>
    <s v="USD"/>
    <n v="1430081759"/>
    <n v="1424901359"/>
    <b v="0"/>
    <n v="17"/>
    <b v="0"/>
    <s v="technology/wearables"/>
    <n v="50.65"/>
    <x v="2"/>
    <s v="wearables"/>
  </r>
  <r>
    <n v="957"/>
    <s v="DUALBAND, the Leather NFC Smart Watch Band"/>
    <s v="A Leather Smart watch Band, that NEVER needs to be charged for only $37!"/>
    <n v="12000"/>
    <n v="233"/>
    <n v="2"/>
    <x v="2"/>
    <x v="0"/>
    <s v="USD"/>
    <n v="1479392133"/>
    <n v="1476710133"/>
    <b v="0"/>
    <n v="7"/>
    <b v="0"/>
    <s v="technology/wearables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x v="0"/>
    <s v="USD"/>
    <n v="1428641940"/>
    <n v="1426792563"/>
    <b v="0"/>
    <n v="17"/>
    <b v="0"/>
    <s v="technology/wearables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x v="0"/>
    <s v="USD"/>
    <n v="1421640665"/>
    <n v="1419048665"/>
    <b v="0"/>
    <n v="171"/>
    <b v="0"/>
    <s v="technology/wearables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x v="0"/>
    <s v="USD"/>
    <n v="1489500155"/>
    <n v="1485874955"/>
    <b v="0"/>
    <n v="188"/>
    <b v="0"/>
    <s v="technology/wearables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x v="0"/>
    <s v="USD"/>
    <n v="1487617200"/>
    <n v="1483634335"/>
    <b v="0"/>
    <n v="110"/>
    <b v="0"/>
    <s v="technology/wearables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x v="0"/>
    <s v="USD"/>
    <n v="1455210353"/>
    <n v="1451927153"/>
    <b v="0"/>
    <n v="37"/>
    <b v="0"/>
    <s v="technology/wearables"/>
    <n v="19.239999999999998"/>
    <x v="2"/>
    <s v="wearables"/>
  </r>
  <r>
    <n v="963"/>
    <s v="The Ultimate Learning Center"/>
    <s v="WE are molding an educated, motivated, non violent GENERATION!"/>
    <n v="35000"/>
    <n v="377"/>
    <n v="1"/>
    <x v="2"/>
    <x v="0"/>
    <s v="USD"/>
    <n v="1476717319"/>
    <n v="1473693319"/>
    <b v="0"/>
    <n v="9"/>
    <b v="0"/>
    <s v="technology/wearables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x v="5"/>
    <s v="CAD"/>
    <n v="1441119919"/>
    <n v="1437663919"/>
    <b v="0"/>
    <n v="29"/>
    <b v="0"/>
    <s v="technology/wearables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x v="0"/>
    <s v="USD"/>
    <n v="1477454340"/>
    <n v="1474676646"/>
    <b v="0"/>
    <n v="6"/>
    <b v="0"/>
    <s v="technology/wearables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x v="0"/>
    <s v="USD"/>
    <n v="1475766932"/>
    <n v="1473174932"/>
    <b v="0"/>
    <n v="30"/>
    <b v="0"/>
    <s v="technology/wearables"/>
    <n v="59.2"/>
    <x v="2"/>
    <s v="wearables"/>
  </r>
  <r>
    <n v="967"/>
    <s v="Better Beanie"/>
    <s v="Better Beanie is the new therapeutic wearable designed to assist you while keeping your hands free."/>
    <n v="20000"/>
    <n v="3562"/>
    <n v="18"/>
    <x v="2"/>
    <x v="0"/>
    <s v="USD"/>
    <n v="1461301574"/>
    <n v="1456121174"/>
    <b v="0"/>
    <n v="81"/>
    <b v="0"/>
    <s v="technology/wearables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x v="0"/>
    <s v="USD"/>
    <n v="1408134034"/>
    <n v="1405542034"/>
    <b v="0"/>
    <n v="4"/>
    <b v="0"/>
    <s v="technology/wearables"/>
    <n v="26.5"/>
    <x v="2"/>
    <s v="wearables"/>
  </r>
  <r>
    <n v="969"/>
    <s v="Make 100 | Geek &amp; Chic: Smart Safety Jewelry."/>
    <s v="Geek &amp; Chic Smart Jewelry Collection, Wearables Meet Style!"/>
    <n v="30000"/>
    <n v="14000"/>
    <n v="47"/>
    <x v="2"/>
    <x v="14"/>
    <s v="MXN"/>
    <n v="1486624607"/>
    <n v="1483773407"/>
    <b v="0"/>
    <n v="11"/>
    <b v="0"/>
    <s v="technology/wearables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x v="5"/>
    <s v="CAD"/>
    <n v="1485147540"/>
    <n v="1481951853"/>
    <b v="0"/>
    <n v="14"/>
    <b v="0"/>
    <s v="technology/wearables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x v="0"/>
    <s v="USD"/>
    <n v="1433178060"/>
    <n v="1429290060"/>
    <b v="0"/>
    <n v="5"/>
    <b v="0"/>
    <s v="technology/wearables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x v="0"/>
    <s v="USD"/>
    <n v="1409813940"/>
    <n v="1407271598"/>
    <b v="0"/>
    <n v="45"/>
    <b v="0"/>
    <s v="technology/wearables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x v="0"/>
    <s v="USD"/>
    <n v="1447032093"/>
    <n v="1441844493"/>
    <b v="0"/>
    <n v="8"/>
    <b v="0"/>
    <s v="technology/wearables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n v="1"/>
    <x v="2"/>
    <x v="0"/>
    <s v="USD"/>
    <n v="1458925156"/>
    <n v="1456336756"/>
    <b v="0"/>
    <n v="3"/>
    <b v="0"/>
    <s v="technology/wearables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x v="0"/>
    <s v="USD"/>
    <n v="1467132185"/>
    <n v="1461948185"/>
    <b v="0"/>
    <n v="24"/>
    <b v="0"/>
    <s v="technology/wearables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x v="2"/>
    <s v="AUD"/>
    <n v="1439515497"/>
    <n v="1435627497"/>
    <b v="0"/>
    <n v="18"/>
    <b v="0"/>
    <s v="technology/wearables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x v="15"/>
    <s v="EUR"/>
    <n v="1456094197"/>
    <n v="1453502197"/>
    <b v="0"/>
    <n v="12"/>
    <b v="0"/>
    <s v="technology/wearables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x v="11"/>
    <s v="SEK"/>
    <n v="1456385101"/>
    <n v="1453793101"/>
    <b v="0"/>
    <n v="123"/>
    <b v="0"/>
    <s v="technology/wearables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x v="0"/>
    <s v="USD"/>
    <n v="1466449140"/>
    <n v="1463392828"/>
    <b v="0"/>
    <n v="96"/>
    <b v="0"/>
    <s v="technology/wearables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x v="0"/>
    <s v="USD"/>
    <n v="1417387322"/>
    <n v="1413495722"/>
    <b v="0"/>
    <n v="31"/>
    <b v="0"/>
    <s v="technology/wearables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x v="0"/>
    <s v="USD"/>
    <n v="1407624222"/>
    <n v="1405032222"/>
    <b v="0"/>
    <n v="4"/>
    <b v="0"/>
    <s v="technology/wearables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n v="0"/>
    <x v="2"/>
    <x v="0"/>
    <s v="USD"/>
    <n v="1475431486"/>
    <n v="1472839486"/>
    <b v="0"/>
    <n v="3"/>
    <b v="0"/>
    <s v="technology/wearables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x v="3"/>
    <s v="EUR"/>
    <n v="1471985640"/>
    <n v="1469289685"/>
    <b v="0"/>
    <n v="179"/>
    <b v="0"/>
    <s v="technology/wearables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x v="0"/>
    <s v="USD"/>
    <n v="1427507208"/>
    <n v="1424918808"/>
    <b v="0"/>
    <n v="3"/>
    <b v="0"/>
    <s v="technology/wearables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x v="12"/>
    <s v="EUR"/>
    <n v="1451602800"/>
    <n v="1449011610"/>
    <b v="0"/>
    <n v="23"/>
    <b v="0"/>
    <s v="technology/wearables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x v="1"/>
    <s v="GBP"/>
    <n v="1452384000"/>
    <n v="1447698300"/>
    <b v="0"/>
    <n v="23"/>
    <b v="0"/>
    <s v="technology/wearables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n v="13"/>
    <x v="2"/>
    <x v="9"/>
    <s v="EUR"/>
    <n v="1403507050"/>
    <n v="1400051050"/>
    <b v="0"/>
    <n v="41"/>
    <b v="0"/>
    <s v="technology/wearables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n v="1472718825"/>
    <b v="0"/>
    <n v="0"/>
    <b v="0"/>
    <s v="technology/wearables"/>
    <n v="0"/>
    <x v="2"/>
    <s v="wearables"/>
  </r>
  <r>
    <n v="989"/>
    <s v="Power Rope"/>
    <s v="The most useful phone charger you will ever buy"/>
    <n v="10000"/>
    <n v="1677"/>
    <n v="17"/>
    <x v="2"/>
    <x v="0"/>
    <s v="USD"/>
    <n v="1475101495"/>
    <n v="1472509495"/>
    <b v="0"/>
    <n v="32"/>
    <b v="0"/>
    <s v="technology/wearables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x v="0"/>
    <s v="USD"/>
    <n v="1409770164"/>
    <n v="1407178164"/>
    <b v="0"/>
    <n v="2"/>
    <b v="0"/>
    <s v="technology/wearables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x v="1"/>
    <s v="GBP"/>
    <n v="1468349460"/>
    <n v="1466186988"/>
    <b v="0"/>
    <n v="7"/>
    <b v="0"/>
    <s v="technology/wearables"/>
    <n v="30.29"/>
    <x v="2"/>
    <s v="wearables"/>
  </r>
  <r>
    <n v="992"/>
    <s v="WairConditioning"/>
    <s v="The HOTTEST and COOLEST thing yet! WairConditioning... an entirely new level of comfortability!"/>
    <n v="100000"/>
    <n v="467"/>
    <n v="0"/>
    <x v="2"/>
    <x v="0"/>
    <s v="USD"/>
    <n v="1462655519"/>
    <n v="1457475119"/>
    <b v="0"/>
    <n v="4"/>
    <b v="0"/>
    <s v="technology/wearables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x v="0"/>
    <s v="USD"/>
    <n v="1478926800"/>
    <n v="1476054568"/>
    <b v="0"/>
    <n v="196"/>
    <b v="0"/>
    <s v="technology/wearables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x v="0"/>
    <s v="USD"/>
    <n v="1417388340"/>
    <n v="1412835530"/>
    <b v="0"/>
    <n v="11"/>
    <b v="0"/>
    <s v="technology/wearables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x v="0"/>
    <s v="USD"/>
    <n v="1417276800"/>
    <n v="1415140480"/>
    <b v="0"/>
    <n v="9"/>
    <b v="0"/>
    <s v="technology/wearables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n v="2"/>
    <x v="2"/>
    <x v="0"/>
    <s v="USD"/>
    <n v="1406474820"/>
    <n v="1403902060"/>
    <b v="0"/>
    <n v="5"/>
    <b v="0"/>
    <s v="technology/wearables"/>
    <n v="13"/>
    <x v="2"/>
    <s v="wearables"/>
  </r>
  <r>
    <n v="997"/>
    <s v="iPhanny"/>
    <s v="The iPhanny keeps your iPhone 6 safe from bending in those dangerous pants pockets."/>
    <n v="5000"/>
    <n v="65"/>
    <n v="1"/>
    <x v="2"/>
    <x v="0"/>
    <s v="USD"/>
    <n v="1417145297"/>
    <n v="1414549697"/>
    <b v="0"/>
    <n v="8"/>
    <b v="0"/>
    <s v="technology/wearables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x v="5"/>
    <s v="CAD"/>
    <n v="1447909401"/>
    <n v="1444017801"/>
    <b v="0"/>
    <n v="229"/>
    <b v="0"/>
    <s v="technology/wearables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x v="5"/>
    <s v="CAD"/>
    <n v="1415865720"/>
    <n v="1413270690"/>
    <b v="0"/>
    <n v="40"/>
    <b v="0"/>
    <s v="technology/wearables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x v="0"/>
    <s v="USD"/>
    <n v="1489537560"/>
    <n v="1484357160"/>
    <b v="0"/>
    <n v="6"/>
    <b v="0"/>
    <s v="technology/wearables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x v="1"/>
    <s v="GBP"/>
    <n v="1485796613"/>
    <n v="1481908613"/>
    <b v="0"/>
    <n v="4"/>
    <b v="0"/>
    <s v="technology/wearables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x v="0"/>
    <s v="USD"/>
    <n v="1450331940"/>
    <n v="1447777514"/>
    <b v="0"/>
    <n v="22"/>
    <b v="0"/>
    <s v="technology/wearables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x v="6"/>
    <s v="EUR"/>
    <n v="1489680061"/>
    <n v="1487091661"/>
    <b v="0"/>
    <n v="15"/>
    <b v="0"/>
    <s v="technology/wearables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n v="82"/>
    <x v="1"/>
    <x v="0"/>
    <s v="USD"/>
    <n v="1455814827"/>
    <n v="1453222827"/>
    <b v="0"/>
    <n v="95"/>
    <b v="0"/>
    <s v="technology/wearables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x v="0"/>
    <s v="USD"/>
    <n v="1446217183"/>
    <n v="1443538783"/>
    <b v="0"/>
    <n v="161"/>
    <b v="0"/>
    <s v="technology/wearables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x v="0"/>
    <s v="USD"/>
    <n v="1418368260"/>
    <n v="1417654672"/>
    <b v="0"/>
    <n v="8"/>
    <b v="0"/>
    <s v="technology/wearables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x v="0"/>
    <s v="USD"/>
    <n v="1481727623"/>
    <n v="1478095223"/>
    <b v="0"/>
    <n v="76"/>
    <b v="0"/>
    <s v="technology/wearables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x v="14"/>
    <s v="MXN"/>
    <n v="1482953115"/>
    <n v="1480361115"/>
    <b v="0"/>
    <n v="1"/>
    <b v="0"/>
    <s v="technology/wearables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x v="0"/>
    <s v="USD"/>
    <n v="1466346646"/>
    <n v="1463754646"/>
    <b v="0"/>
    <n v="101"/>
    <b v="0"/>
    <s v="technology/wearables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x v="0"/>
    <s v="USD"/>
    <n v="1473044340"/>
    <n v="1468180462"/>
    <b v="0"/>
    <n v="4"/>
    <b v="0"/>
    <s v="technology/wearables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x v="0"/>
    <s v="USD"/>
    <n v="1418938395"/>
    <n v="1415050395"/>
    <b v="0"/>
    <n v="1"/>
    <b v="0"/>
    <s v="technology/wearables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x v="0"/>
    <s v="USD"/>
    <n v="1485254052"/>
    <n v="1481366052"/>
    <b v="0"/>
    <n v="775"/>
    <b v="0"/>
    <s v="technology/wearables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x v="0"/>
    <s v="USD"/>
    <n v="1451419200"/>
    <n v="1449000056"/>
    <b v="0"/>
    <n v="90"/>
    <b v="0"/>
    <s v="technology/wearables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n v="31"/>
    <x v="1"/>
    <x v="0"/>
    <s v="USD"/>
    <n v="1420070615"/>
    <n v="1415750615"/>
    <b v="0"/>
    <n v="16"/>
    <b v="0"/>
    <s v="technology/wearables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n v="3"/>
    <x v="1"/>
    <x v="16"/>
    <s v="CHF"/>
    <n v="1448489095"/>
    <n v="1445893495"/>
    <b v="0"/>
    <n v="6"/>
    <b v="0"/>
    <s v="technology/wearables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x v="0"/>
    <s v="USD"/>
    <n v="1459992856"/>
    <n v="1456108456"/>
    <b v="0"/>
    <n v="38"/>
    <b v="0"/>
    <s v="technology/wearables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x v="0"/>
    <s v="USD"/>
    <n v="1448125935"/>
    <n v="1444666335"/>
    <b v="0"/>
    <n v="355"/>
    <b v="0"/>
    <s v="technology/wearables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n v="3"/>
    <x v="1"/>
    <x v="0"/>
    <s v="USD"/>
    <n v="1468496933"/>
    <n v="1465904933"/>
    <b v="0"/>
    <n v="7"/>
    <b v="0"/>
    <s v="technology/wearables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x v="0"/>
    <s v="USD"/>
    <n v="1423092149"/>
    <n v="1420500149"/>
    <b v="0"/>
    <n v="400"/>
    <b v="0"/>
    <s v="technology/wearables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x v="5"/>
    <s v="CAD"/>
    <n v="1433206020"/>
    <n v="1430617209"/>
    <b v="0"/>
    <n v="30"/>
    <b v="1"/>
    <s v="music/electronic music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n v="352"/>
    <x v="0"/>
    <x v="0"/>
    <s v="USD"/>
    <n v="1445054400"/>
    <n v="1443074571"/>
    <b v="1"/>
    <n v="478"/>
    <b v="1"/>
    <s v="music/electronic music"/>
    <n v="22.08"/>
    <x v="4"/>
    <s v="electronic music"/>
  </r>
  <r>
    <n v="1022"/>
    <s v="Sammy Bananas - Bootlegs Vol. 2!!"/>
    <s v="Help get four new bootlegs onto vinyl in the second installment of my series!"/>
    <n v="2000"/>
    <n v="2298"/>
    <n v="115"/>
    <x v="0"/>
    <x v="0"/>
    <s v="USD"/>
    <n v="1431876677"/>
    <n v="1429284677"/>
    <b v="1"/>
    <n v="74"/>
    <b v="1"/>
    <s v="music/electronic music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x v="1"/>
    <s v="GBP"/>
    <n v="1434837861"/>
    <n v="1432245861"/>
    <b v="0"/>
    <n v="131"/>
    <b v="1"/>
    <s v="music/electronic music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x v="11"/>
    <s v="SEK"/>
    <n v="1454248563"/>
    <n v="1451656563"/>
    <b v="1"/>
    <n v="61"/>
    <b v="1"/>
    <s v="music/electronic music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n v="110"/>
    <x v="0"/>
    <x v="0"/>
    <s v="USD"/>
    <n v="1426532437"/>
    <n v="1423944037"/>
    <b v="1"/>
    <n v="1071"/>
    <b v="1"/>
    <s v="music/electronic music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x v="1"/>
    <s v="GBP"/>
    <n v="1459414016"/>
    <n v="1456480016"/>
    <b v="1"/>
    <n v="122"/>
    <b v="1"/>
    <s v="music/electronic music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x v="0"/>
    <s v="USD"/>
    <n v="1414025347"/>
    <n v="1411433347"/>
    <b v="1"/>
    <n v="111"/>
    <b v="1"/>
    <s v="music/electronic music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x v="1"/>
    <s v="GBP"/>
    <n v="1488830400"/>
    <n v="1484924605"/>
    <b v="1"/>
    <n v="255"/>
    <b v="1"/>
    <s v="music/electronic music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n v="112"/>
    <x v="0"/>
    <x v="11"/>
    <s v="SEK"/>
    <n v="1428184740"/>
    <n v="1423501507"/>
    <b v="0"/>
    <n v="141"/>
    <b v="1"/>
    <s v="music/electronic music"/>
    <n v="79.260000000000005"/>
    <x v="4"/>
    <s v="electronic music"/>
  </r>
  <r>
    <n v="1030"/>
    <s v="The Gothsicles - I FEEL SICLE"/>
    <s v="Help fund the latest Gothsicles mega-album, I FEEL SICLE!"/>
    <n v="2000"/>
    <n v="6842"/>
    <n v="342"/>
    <x v="0"/>
    <x v="0"/>
    <s v="USD"/>
    <n v="1473680149"/>
    <n v="1472470549"/>
    <b v="0"/>
    <n v="159"/>
    <b v="1"/>
    <s v="music/electronic music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x v="0"/>
    <s v="USD"/>
    <n v="1450290010"/>
    <n v="1447698010"/>
    <b v="0"/>
    <n v="99"/>
    <b v="1"/>
    <s v="music/electronic music"/>
    <n v="108.48"/>
    <x v="4"/>
    <s v="electronic music"/>
  </r>
  <r>
    <n v="1032"/>
    <s v="Phantom Ship / Coastal (Album Preorder)"/>
    <s v="Ideal for living rooms and open spaces."/>
    <n v="5400"/>
    <n v="5858.84"/>
    <n v="108"/>
    <x v="0"/>
    <x v="0"/>
    <s v="USD"/>
    <n v="1466697625"/>
    <n v="1464105625"/>
    <b v="0"/>
    <n v="96"/>
    <b v="1"/>
    <s v="music/electronic music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x v="1"/>
    <s v="GBP"/>
    <n v="1481564080"/>
    <n v="1479144880"/>
    <b v="0"/>
    <n v="27"/>
    <b v="1"/>
    <s v="music/electronic music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x v="0"/>
    <s v="USD"/>
    <n v="1470369540"/>
    <n v="1467604804"/>
    <b v="0"/>
    <n v="166"/>
    <b v="1"/>
    <s v="music/electronic music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x v="0"/>
    <s v="USD"/>
    <n v="1423668220"/>
    <n v="1421076220"/>
    <b v="0"/>
    <n v="76"/>
    <b v="1"/>
    <s v="music/electronic music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n v="112"/>
    <x v="0"/>
    <x v="0"/>
    <s v="USD"/>
    <n v="1357545600"/>
    <n v="1354790790"/>
    <b v="0"/>
    <n v="211"/>
    <b v="1"/>
    <s v="music/electronic music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x v="0"/>
    <s v="USD"/>
    <n v="1431925200"/>
    <n v="1429991062"/>
    <b v="0"/>
    <n v="21"/>
    <b v="1"/>
    <s v="music/electronic music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x v="0"/>
    <s v="USD"/>
    <n v="1458362023"/>
    <n v="1455773623"/>
    <b v="0"/>
    <n v="61"/>
    <b v="1"/>
    <s v="music/electronic music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x v="0"/>
    <s v="USD"/>
    <n v="1481615940"/>
    <n v="1479436646"/>
    <b v="0"/>
    <n v="30"/>
    <b v="1"/>
    <s v="music/electronic music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x v="0"/>
    <s v="USD"/>
    <n v="1472317209"/>
    <n v="1469725209"/>
    <b v="0"/>
    <n v="1"/>
    <b v="0"/>
    <s v="journalism/audio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n v="1405041992"/>
    <b v="0"/>
    <n v="0"/>
    <b v="0"/>
    <s v="journalism/audio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x v="0"/>
    <s v="USD"/>
    <n v="1410516000"/>
    <n v="1406824948"/>
    <b v="0"/>
    <n v="1"/>
    <b v="0"/>
    <s v="journalism/audio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x v="0"/>
    <s v="USD"/>
    <n v="1432101855"/>
    <n v="1429509855"/>
    <b v="0"/>
    <n v="292"/>
    <b v="0"/>
    <s v="journalism/audio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x v="0"/>
    <s v="USD"/>
    <n v="1425587220"/>
    <n v="1420668801"/>
    <b v="0"/>
    <n v="2"/>
    <b v="0"/>
    <s v="journalism/audio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n v="3"/>
    <x v="1"/>
    <x v="0"/>
    <s v="USD"/>
    <n v="1408827550"/>
    <n v="1406235550"/>
    <b v="0"/>
    <n v="8"/>
    <b v="0"/>
    <s v="journalism/audio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n v="1447273560"/>
    <b v="0"/>
    <n v="0"/>
    <b v="0"/>
    <s v="journalism/audio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n v="0"/>
    <x v="1"/>
    <x v="0"/>
    <s v="USD"/>
    <n v="1415219915"/>
    <n v="1412624315"/>
    <b v="0"/>
    <n v="1"/>
    <b v="0"/>
    <s v="journalism/audio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x v="0"/>
    <s v="USD"/>
    <n v="1474766189"/>
    <n v="1471310189"/>
    <b v="0"/>
    <n v="4"/>
    <b v="0"/>
    <s v="journalism/audio"/>
    <n v="53"/>
    <x v="5"/>
    <s v="audio"/>
  </r>
  <r>
    <n v="1049"/>
    <s v="J1 (Canceled)"/>
    <s v="------"/>
    <n v="12000"/>
    <n v="0"/>
    <n v="0"/>
    <x v="1"/>
    <x v="0"/>
    <s v="USD"/>
    <n v="1455272445"/>
    <n v="1452680445"/>
    <b v="0"/>
    <n v="0"/>
    <b v="0"/>
    <s v="journalism/audio"/>
    <n v="0"/>
    <x v="5"/>
    <s v="audio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n v="1439665677"/>
    <b v="0"/>
    <n v="0"/>
    <b v="0"/>
    <s v="journalism/audio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n v="1406679625"/>
    <b v="0"/>
    <n v="0"/>
    <b v="0"/>
    <s v="journalism/audio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n v="1461438495"/>
    <b v="0"/>
    <n v="0"/>
    <b v="0"/>
    <s v="journalism/audio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x v="0"/>
    <s v="USD"/>
    <n v="1488773332"/>
    <n v="1486613332"/>
    <b v="0"/>
    <n v="1"/>
    <b v="0"/>
    <s v="journalism/audio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n v="1405110399"/>
    <b v="0"/>
    <n v="0"/>
    <b v="0"/>
    <s v="journalism/audio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n v="1454802545"/>
    <b v="0"/>
    <n v="0"/>
    <b v="0"/>
    <s v="journalism/audio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n v="1424711777"/>
    <b v="0"/>
    <n v="0"/>
    <b v="0"/>
    <s v="journalism/audio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n v="1478292883"/>
    <b v="0"/>
    <n v="0"/>
    <b v="0"/>
    <s v="journalism/audio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n v="1423777043"/>
    <b v="0"/>
    <n v="0"/>
    <b v="0"/>
    <s v="journalism/audio"/>
    <n v="0"/>
    <x v="5"/>
    <s v="audio"/>
  </r>
  <r>
    <n v="1059"/>
    <s v="Voice Over Artist (Canceled)"/>
    <s v="Turning myself into a vocal artist."/>
    <n v="1100"/>
    <n v="0"/>
    <n v="0"/>
    <x v="1"/>
    <x v="0"/>
    <s v="USD"/>
    <n v="1426269456"/>
    <n v="1423681056"/>
    <b v="0"/>
    <n v="0"/>
    <b v="0"/>
    <s v="journalism/audio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x v="0"/>
    <s v="USD"/>
    <n v="1429134893"/>
    <n v="1426542893"/>
    <b v="0"/>
    <n v="1"/>
    <b v="0"/>
    <s v="journalism/audio"/>
    <n v="50"/>
    <x v="5"/>
    <s v="audio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n v="1456987108"/>
    <b v="0"/>
    <n v="0"/>
    <b v="0"/>
    <s v="journalism/audio"/>
    <n v="0"/>
    <x v="5"/>
    <s v="audio"/>
  </r>
  <r>
    <n v="1062"/>
    <s v="RETURNING AT A LATER DATE"/>
    <s v="SEE US ON PATREON www.badgirlartwork.com"/>
    <n v="199"/>
    <n v="190"/>
    <n v="95"/>
    <x v="1"/>
    <x v="0"/>
    <s v="USD"/>
    <n v="1468351341"/>
    <n v="1467746541"/>
    <b v="0"/>
    <n v="4"/>
    <b v="0"/>
    <s v="journalism/audio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n v="1470012262"/>
    <b v="0"/>
    <n v="0"/>
    <b v="0"/>
    <s v="journalism/audio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x v="0"/>
    <s v="USD"/>
    <n v="1373174903"/>
    <n v="1369286903"/>
    <b v="0"/>
    <n v="123"/>
    <b v="0"/>
    <s v="games/video games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x v="2"/>
    <s v="AUD"/>
    <n v="1392800922"/>
    <n v="1390381722"/>
    <b v="0"/>
    <n v="5"/>
    <b v="0"/>
    <s v="games/video games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n v="3"/>
    <x v="2"/>
    <x v="0"/>
    <s v="USD"/>
    <n v="1375657582"/>
    <n v="1371769582"/>
    <b v="0"/>
    <n v="148"/>
    <b v="0"/>
    <s v="games/video games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x v="0"/>
    <s v="USD"/>
    <n v="1387657931"/>
    <n v="1385065931"/>
    <b v="0"/>
    <n v="10"/>
    <b v="0"/>
    <s v="games/video games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x v="0"/>
    <s v="USD"/>
    <n v="1460274864"/>
    <n v="1457686464"/>
    <b v="0"/>
    <n v="4"/>
    <b v="0"/>
    <s v="games/video games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n v="39"/>
    <x v="2"/>
    <x v="0"/>
    <s v="USD"/>
    <n v="1385447459"/>
    <n v="1382679059"/>
    <b v="0"/>
    <n v="21"/>
    <b v="0"/>
    <s v="games/video games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x v="0"/>
    <s v="USD"/>
    <n v="1349050622"/>
    <n v="1347322622"/>
    <b v="0"/>
    <n v="2"/>
    <b v="0"/>
    <s v="games/video games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n v="1445191493"/>
    <b v="0"/>
    <n v="0"/>
    <b v="0"/>
    <s v="games/video games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x v="0"/>
    <s v="USD"/>
    <n v="1391630297"/>
    <n v="1389038297"/>
    <b v="0"/>
    <n v="4"/>
    <b v="0"/>
    <s v="games/video games"/>
    <n v="12.75"/>
    <x v="6"/>
    <s v="video games"/>
  </r>
  <r>
    <n v="1073"/>
    <s v="Rainbow Ball to the Iphone"/>
    <s v="We want to bring our Game Rainbow Ball to the iphone and to do that we need a little help"/>
    <n v="750"/>
    <n v="10"/>
    <n v="1"/>
    <x v="2"/>
    <x v="0"/>
    <s v="USD"/>
    <n v="1318806541"/>
    <n v="1316214541"/>
    <b v="0"/>
    <n v="1"/>
    <b v="0"/>
    <s v="games/video games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x v="0"/>
    <s v="USD"/>
    <n v="1388808545"/>
    <n v="1386216545"/>
    <b v="0"/>
    <n v="30"/>
    <b v="0"/>
    <s v="games/video games"/>
    <n v="113.57"/>
    <x v="6"/>
    <s v="video games"/>
  </r>
  <r>
    <n v="1075"/>
    <s v="Towers Of The Apocalypse"/>
    <s v="Fully 3D, post Apocalyptic themed tower defense video game. New take on the genre."/>
    <n v="1000"/>
    <n v="45"/>
    <n v="5"/>
    <x v="2"/>
    <x v="0"/>
    <s v="USD"/>
    <n v="1336340516"/>
    <n v="1333748516"/>
    <b v="0"/>
    <n v="3"/>
    <b v="0"/>
    <s v="games/video games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x v="0"/>
    <s v="USD"/>
    <n v="1410426250"/>
    <n v="1405674250"/>
    <b v="0"/>
    <n v="975"/>
    <b v="0"/>
    <s v="games/video games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x v="0"/>
    <s v="USD"/>
    <n v="1452744011"/>
    <n v="1450152011"/>
    <b v="0"/>
    <n v="167"/>
    <b v="0"/>
    <s v="games/video games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x v="0"/>
    <s v="USD"/>
    <n v="1311309721"/>
    <n v="1307421721"/>
    <b v="0"/>
    <n v="5"/>
    <b v="0"/>
    <s v="games/video games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x v="12"/>
    <s v="EUR"/>
    <n v="1463232936"/>
    <n v="1461072936"/>
    <b v="0"/>
    <n v="18"/>
    <b v="0"/>
    <s v="games/video games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n v="9"/>
    <x v="2"/>
    <x v="0"/>
    <s v="USD"/>
    <n v="1399778333"/>
    <n v="1397186333"/>
    <b v="0"/>
    <n v="98"/>
    <b v="0"/>
    <s v="games/video games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n v="0"/>
    <x v="2"/>
    <x v="0"/>
    <s v="USD"/>
    <n v="1422483292"/>
    <n v="1419891292"/>
    <b v="0"/>
    <n v="4"/>
    <b v="0"/>
    <s v="games/video games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n v="1"/>
    <x v="2"/>
    <x v="0"/>
    <s v="USD"/>
    <n v="1344635088"/>
    <n v="1342043088"/>
    <b v="0"/>
    <n v="3"/>
    <b v="0"/>
    <s v="games/video games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x v="5"/>
    <s v="CAD"/>
    <n v="1406994583"/>
    <n v="1401810583"/>
    <b v="0"/>
    <n v="1"/>
    <b v="0"/>
    <s v="games/video games"/>
    <n v="410"/>
    <x v="6"/>
    <s v="video games"/>
  </r>
  <r>
    <n v="1084"/>
    <s v="My own channel"/>
    <s v="I want to start my own channel for gaming"/>
    <n v="550"/>
    <n v="0"/>
    <n v="0"/>
    <x v="2"/>
    <x v="0"/>
    <s v="USD"/>
    <n v="1407534804"/>
    <n v="1404942804"/>
    <b v="0"/>
    <n v="0"/>
    <b v="0"/>
    <s v="games/video games"/>
    <n v="0"/>
    <x v="6"/>
    <s v="video games"/>
  </r>
  <r>
    <n v="1085"/>
    <s v="Sun Dryd Studios"/>
    <s v="The new kid on the block. Re-imagining old games and creating new ones. Ship, Lazer, Rock is first."/>
    <n v="30000"/>
    <n v="1026"/>
    <n v="3"/>
    <x v="2"/>
    <x v="5"/>
    <s v="CAD"/>
    <n v="1457967975"/>
    <n v="1455379575"/>
    <b v="0"/>
    <n v="9"/>
    <b v="0"/>
    <s v="games/video games"/>
    <n v="114"/>
    <x v="6"/>
    <s v="video games"/>
  </r>
  <r>
    <n v="1086"/>
    <s v="Cyber Universe Online"/>
    <s v="Humanity's future in the Galaxy"/>
    <n v="18000"/>
    <n v="15"/>
    <n v="0"/>
    <x v="2"/>
    <x v="0"/>
    <s v="USD"/>
    <n v="1408913291"/>
    <n v="1406321291"/>
    <b v="0"/>
    <n v="2"/>
    <b v="0"/>
    <s v="games/video games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n v="1400260087"/>
    <b v="0"/>
    <n v="0"/>
    <b v="0"/>
    <s v="games/video games"/>
    <n v="0"/>
    <x v="6"/>
    <s v="video games"/>
  </r>
  <r>
    <n v="1088"/>
    <s v="Still Alive"/>
    <s v="A fresh twist on survival games. Intense, high-stakes 30 minute rounds for up to 10 players."/>
    <n v="45000"/>
    <n v="6382.34"/>
    <n v="14"/>
    <x v="2"/>
    <x v="0"/>
    <s v="USD"/>
    <n v="1398366667"/>
    <n v="1395774667"/>
    <b v="0"/>
    <n v="147"/>
    <b v="0"/>
    <s v="games/video games"/>
    <n v="43.42"/>
    <x v="6"/>
    <s v="video games"/>
  </r>
  <r>
    <n v="1089"/>
    <s v="Farabel"/>
    <s v="Farabel is a single player turn-based fantasy strategy game for Mac/PC/Linux"/>
    <n v="15000"/>
    <n v="1174"/>
    <n v="8"/>
    <x v="2"/>
    <x v="6"/>
    <s v="EUR"/>
    <n v="1435293175"/>
    <n v="1432701175"/>
    <b v="0"/>
    <n v="49"/>
    <b v="0"/>
    <s v="games/video games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x v="2"/>
    <s v="AUD"/>
    <n v="1432873653"/>
    <n v="1430281653"/>
    <b v="0"/>
    <n v="1"/>
    <b v="0"/>
    <s v="games/video games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x v="1"/>
    <s v="GBP"/>
    <n v="1460313672"/>
    <n v="1457725272"/>
    <b v="0"/>
    <n v="2"/>
    <b v="0"/>
    <s v="games/video games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x v="0"/>
    <s v="USD"/>
    <n v="1357432638"/>
    <n v="1354840638"/>
    <b v="0"/>
    <n v="7"/>
    <b v="0"/>
    <s v="games/video games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x v="5"/>
    <s v="CAD"/>
    <n v="1455232937"/>
    <n v="1453936937"/>
    <b v="0"/>
    <n v="4"/>
    <b v="0"/>
    <s v="games/video games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x v="0"/>
    <s v="USD"/>
    <n v="1318180033"/>
    <n v="1315588033"/>
    <b v="0"/>
    <n v="27"/>
    <b v="0"/>
    <s v="games/video games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n v="5"/>
    <x v="2"/>
    <x v="0"/>
    <s v="USD"/>
    <n v="1377867220"/>
    <n v="1375275220"/>
    <b v="0"/>
    <n v="94"/>
    <b v="0"/>
    <s v="games/video games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x v="0"/>
    <s v="USD"/>
    <n v="1412393400"/>
    <n v="1409747154"/>
    <b v="0"/>
    <n v="29"/>
    <b v="0"/>
    <s v="games/video games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n v="0"/>
    <x v="2"/>
    <x v="0"/>
    <s v="USD"/>
    <n v="1393786877"/>
    <n v="1390330877"/>
    <b v="0"/>
    <n v="7"/>
    <b v="0"/>
    <s v="games/video games"/>
    <n v="6.71"/>
    <x v="6"/>
    <s v="video games"/>
  </r>
  <r>
    <n v="1098"/>
    <s v="Kick, Punch... Fireball"/>
    <s v="Kick, Punch... Fireball is an FPS type arena game set inside the fantasy world."/>
    <n v="25000"/>
    <n v="1803"/>
    <n v="7"/>
    <x v="2"/>
    <x v="0"/>
    <s v="USD"/>
    <n v="1397413095"/>
    <n v="1394821095"/>
    <b v="0"/>
    <n v="22"/>
    <b v="0"/>
    <s v="games/video games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x v="1"/>
    <s v="GBP"/>
    <n v="1431547468"/>
    <n v="1428955468"/>
    <b v="0"/>
    <n v="1"/>
    <b v="0"/>
    <s v="games/video games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n v="3"/>
    <x v="2"/>
    <x v="12"/>
    <s v="EUR"/>
    <n v="1455417571"/>
    <n v="1452825571"/>
    <b v="0"/>
    <n v="10"/>
    <b v="0"/>
    <s v="games/video games"/>
    <n v="10"/>
    <x v="6"/>
    <s v="video games"/>
  </r>
  <r>
    <n v="1101"/>
    <s v="Strain Wars"/>
    <s v="Different strains of marijuana leafs battling to the death to see which one is the top strain."/>
    <n v="100000"/>
    <n v="41"/>
    <n v="0"/>
    <x v="2"/>
    <x v="0"/>
    <s v="USD"/>
    <n v="1468519920"/>
    <n v="1466188338"/>
    <b v="0"/>
    <n v="6"/>
    <b v="0"/>
    <s v="games/video games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n v="5"/>
    <x v="2"/>
    <x v="0"/>
    <s v="USD"/>
    <n v="1386568740"/>
    <n v="1383095125"/>
    <b v="0"/>
    <n v="24"/>
    <b v="0"/>
    <s v="games/video games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n v="2"/>
    <x v="2"/>
    <x v="0"/>
    <s v="USD"/>
    <n v="1466227190"/>
    <n v="1461043190"/>
    <b v="0"/>
    <n v="15"/>
    <b v="0"/>
    <s v="games/video games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x v="1"/>
    <s v="GBP"/>
    <n v="1402480221"/>
    <n v="1399888221"/>
    <b v="0"/>
    <n v="37"/>
    <b v="0"/>
    <s v="games/video games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x v="0"/>
    <s v="USD"/>
    <n v="1395627327"/>
    <n v="1393038927"/>
    <b v="0"/>
    <n v="20"/>
    <b v="0"/>
    <s v="games/video games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n v="41"/>
    <x v="2"/>
    <x v="0"/>
    <s v="USD"/>
    <n v="1333557975"/>
    <n v="1330969575"/>
    <b v="0"/>
    <n v="7"/>
    <b v="0"/>
    <s v="games/video games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n v="1403556024"/>
    <b v="0"/>
    <n v="0"/>
    <b v="0"/>
    <s v="games/video games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x v="0"/>
    <s v="USD"/>
    <n v="1334326635"/>
    <n v="1329146235"/>
    <b v="0"/>
    <n v="21"/>
    <b v="0"/>
    <s v="games/video games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x v="0"/>
    <s v="USD"/>
    <n v="1479495790"/>
    <n v="1476900190"/>
    <b v="0"/>
    <n v="3"/>
    <b v="0"/>
    <s v="games/video games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x v="0"/>
    <s v="USD"/>
    <n v="1354919022"/>
    <n v="1352327022"/>
    <b v="0"/>
    <n v="11"/>
    <b v="0"/>
    <s v="games/video games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x v="0"/>
    <s v="USD"/>
    <n v="1452228790"/>
    <n v="1449636790"/>
    <b v="0"/>
    <n v="1"/>
    <b v="0"/>
    <s v="games/video games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x v="0"/>
    <s v="USD"/>
    <n v="1421656200"/>
    <n v="1416507211"/>
    <b v="0"/>
    <n v="312"/>
    <b v="0"/>
    <s v="games/video games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x v="1"/>
    <s v="GBP"/>
    <n v="1408058820"/>
    <n v="1405466820"/>
    <b v="0"/>
    <n v="1"/>
    <b v="0"/>
    <s v="games/video games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n v="0"/>
    <x v="2"/>
    <x v="1"/>
    <s v="GBP"/>
    <n v="1381306687"/>
    <n v="1378714687"/>
    <b v="0"/>
    <n v="3"/>
    <b v="0"/>
    <s v="games/video games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x v="0"/>
    <s v="USD"/>
    <n v="1459352495"/>
    <n v="1456764095"/>
    <b v="0"/>
    <n v="4"/>
    <b v="0"/>
    <s v="games/video games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n v="0"/>
    <x v="2"/>
    <x v="0"/>
    <s v="USD"/>
    <n v="1339273208"/>
    <n v="1334089208"/>
    <b v="0"/>
    <n v="10"/>
    <b v="0"/>
    <s v="games/video games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n v="8"/>
    <x v="2"/>
    <x v="12"/>
    <s v="EUR"/>
    <n v="1451053313"/>
    <n v="1448461313"/>
    <b v="0"/>
    <n v="8"/>
    <b v="0"/>
    <s v="games/video games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x v="2"/>
    <s v="AUD"/>
    <n v="1396666779"/>
    <n v="1394078379"/>
    <b v="0"/>
    <n v="3"/>
    <b v="0"/>
    <s v="games/video games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x v="0"/>
    <s v="USD"/>
    <n v="1396810864"/>
    <n v="1395687664"/>
    <b v="0"/>
    <n v="1"/>
    <b v="0"/>
    <s v="games/video games"/>
    <n v="5"/>
    <x v="6"/>
    <s v="video games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n v="1315947400"/>
    <b v="0"/>
    <n v="0"/>
    <b v="0"/>
    <s v="games/video games"/>
    <n v="0"/>
    <x v="6"/>
    <s v="video games"/>
  </r>
  <r>
    <n v="1121"/>
    <s v="Pwincess"/>
    <s v="An action packed, side scrolling, platform jumping, laser shooting ADVENTURE that will be fun for everyone."/>
    <n v="250000"/>
    <n v="29"/>
    <n v="0"/>
    <x v="2"/>
    <x v="0"/>
    <s v="USD"/>
    <n v="1457904316"/>
    <n v="1455315916"/>
    <b v="0"/>
    <n v="5"/>
    <b v="0"/>
    <s v="games/video games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n v="1368723225"/>
    <b v="0"/>
    <n v="0"/>
    <b v="0"/>
    <s v="games/video games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n v="0"/>
    <x v="2"/>
    <x v="0"/>
    <s v="USD"/>
    <n v="1397910848"/>
    <n v="1395318848"/>
    <b v="0"/>
    <n v="3"/>
    <b v="0"/>
    <s v="games/video games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x v="0"/>
    <s v="USD"/>
    <n v="1430409651"/>
    <n v="1427817651"/>
    <b v="0"/>
    <n v="7"/>
    <b v="0"/>
    <s v="games/mobile games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n v="1438009130"/>
    <b v="0"/>
    <n v="0"/>
    <b v="0"/>
    <s v="games/mobile games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n v="1"/>
    <x v="2"/>
    <x v="0"/>
    <s v="USD"/>
    <n v="1468482694"/>
    <n v="1465890694"/>
    <b v="0"/>
    <n v="2"/>
    <b v="0"/>
    <s v="games/mobile games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x v="0"/>
    <s v="USD"/>
    <n v="1416000600"/>
    <n v="1413318600"/>
    <b v="0"/>
    <n v="23"/>
    <b v="0"/>
    <s v="games/mobile games"/>
    <n v="25.43"/>
    <x v="6"/>
    <s v="mobile games"/>
  </r>
  <r>
    <n v="1128"/>
    <s v="Flying Turds"/>
    <s v="#havingfunFTW"/>
    <n v="1000"/>
    <n v="1"/>
    <n v="0"/>
    <x v="2"/>
    <x v="1"/>
    <s v="GBP"/>
    <n v="1407425717"/>
    <n v="1404833717"/>
    <b v="0"/>
    <n v="1"/>
    <b v="0"/>
    <s v="games/mobile games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n v="0"/>
    <x v="2"/>
    <x v="0"/>
    <s v="USD"/>
    <n v="1465107693"/>
    <n v="1462515693"/>
    <b v="0"/>
    <n v="2"/>
    <b v="0"/>
    <s v="games/mobile games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x v="0"/>
    <s v="USD"/>
    <n v="1416963300"/>
    <n v="1411775700"/>
    <b v="0"/>
    <n v="3"/>
    <b v="0"/>
    <s v="games/mobile games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n v="1448401668"/>
    <b v="0"/>
    <n v="0"/>
    <b v="0"/>
    <s v="games/mobile games"/>
    <n v="0"/>
    <x v="6"/>
    <s v="mobile games"/>
  </r>
  <r>
    <n v="1132"/>
    <s v="One"/>
    <s v="One is a simple mobile game about exploring the connections between all living things. Featuring hand-painted art."/>
    <n v="10000"/>
    <n v="1438"/>
    <n v="14"/>
    <x v="2"/>
    <x v="5"/>
    <s v="CAD"/>
    <n v="1483238771"/>
    <n v="1480646771"/>
    <b v="0"/>
    <n v="13"/>
    <b v="0"/>
    <s v="games/mobile games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n v="1"/>
    <x v="2"/>
    <x v="1"/>
    <s v="GBP"/>
    <n v="1406799981"/>
    <n v="1404207981"/>
    <b v="0"/>
    <n v="1"/>
    <b v="0"/>
    <s v="games/mobile games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n v="0"/>
    <x v="2"/>
    <x v="2"/>
    <s v="AUD"/>
    <n v="1417235580"/>
    <n v="1416034228"/>
    <b v="0"/>
    <n v="1"/>
    <b v="0"/>
    <s v="games/mobile games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x v="12"/>
    <s v="EUR"/>
    <n v="1470527094"/>
    <n v="1467935094"/>
    <b v="0"/>
    <n v="1"/>
    <b v="0"/>
    <s v="games/mobile games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x v="6"/>
    <s v="EUR"/>
    <n v="1450541229"/>
    <n v="1447949229"/>
    <b v="0"/>
    <n v="6"/>
    <b v="0"/>
    <s v="games/mobile games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x v="0"/>
    <s v="USD"/>
    <n v="1461440421"/>
    <n v="1458848421"/>
    <b v="0"/>
    <n v="39"/>
    <b v="0"/>
    <s v="games/mobile games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x v="0"/>
    <s v="USD"/>
    <n v="1485035131"/>
    <n v="1483307131"/>
    <b v="0"/>
    <n v="4"/>
    <b v="0"/>
    <s v="games/mobile games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n v="0"/>
    <x v="2"/>
    <x v="0"/>
    <s v="USD"/>
    <n v="1420100426"/>
    <n v="1417508426"/>
    <b v="0"/>
    <n v="1"/>
    <b v="0"/>
    <s v="games/mobile games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n v="1436267121"/>
    <b v="0"/>
    <n v="0"/>
    <b v="0"/>
    <s v="games/mobile games"/>
    <n v="0"/>
    <x v="6"/>
    <s v="mobile games"/>
  </r>
  <r>
    <n v="1141"/>
    <s v="Arena Z - Zombie Survival"/>
    <s v="I think this will be a great game!"/>
    <n v="500"/>
    <n v="0"/>
    <n v="0"/>
    <x v="2"/>
    <x v="12"/>
    <s v="EUR"/>
    <n v="1436460450"/>
    <n v="1433868450"/>
    <b v="0"/>
    <n v="0"/>
    <b v="0"/>
    <s v="games/mobile games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n v="1421539727"/>
    <b v="0"/>
    <n v="0"/>
    <b v="0"/>
    <s v="games/mobile games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x v="0"/>
    <s v="USD"/>
    <n v="1450327126"/>
    <n v="1447735126"/>
    <b v="0"/>
    <n v="8"/>
    <b v="0"/>
    <s v="games/mobile games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n v="1427689320"/>
    <b v="0"/>
    <n v="0"/>
    <b v="0"/>
    <s v="food/food trucks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n v="0"/>
    <x v="2"/>
    <x v="0"/>
    <s v="USD"/>
    <n v="1412272592"/>
    <n v="1407088592"/>
    <b v="0"/>
    <n v="1"/>
    <b v="0"/>
    <s v="food/food trucks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x v="0"/>
    <s v="USD"/>
    <n v="1399071173"/>
    <n v="1395787973"/>
    <b v="0"/>
    <n v="12"/>
    <b v="0"/>
    <s v="food/food trucks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n v="1408576783"/>
    <b v="0"/>
    <n v="0"/>
    <b v="0"/>
    <s v="food/food trucks"/>
    <n v="0"/>
    <x v="7"/>
    <s v="food trucks"/>
  </r>
  <r>
    <n v="1148"/>
    <s v="Warren's / Adilyn's Rollin' Bistro"/>
    <s v="New local (Louisville, KY.) food truck with a refreshing spin on rolling kitchens."/>
    <n v="15000"/>
    <n v="73"/>
    <n v="0"/>
    <x v="2"/>
    <x v="0"/>
    <s v="USD"/>
    <n v="1480568781"/>
    <n v="1477973181"/>
    <b v="0"/>
    <n v="3"/>
    <b v="0"/>
    <s v="food/food trucks"/>
    <n v="24.33"/>
    <x v="7"/>
    <s v="food trucks"/>
  </r>
  <r>
    <n v="1149"/>
    <s v="The Floridian Food Truck"/>
    <s v="Bringing culturally diverse Floridian cuisine to the people!"/>
    <n v="50000"/>
    <n v="75"/>
    <n v="0"/>
    <x v="2"/>
    <x v="0"/>
    <s v="USD"/>
    <n v="1466096566"/>
    <n v="1463504566"/>
    <b v="0"/>
    <n v="2"/>
    <b v="0"/>
    <s v="food/food trucks"/>
    <n v="37.5"/>
    <x v="7"/>
    <s v="food trucks"/>
  </r>
  <r>
    <n v="1150"/>
    <s v="Chef Po's Food Truck"/>
    <s v="Bringing delicious authentic and fusion Taiwanese Food to the West Coast."/>
    <n v="2500"/>
    <n v="252"/>
    <n v="10"/>
    <x v="2"/>
    <x v="0"/>
    <s v="USD"/>
    <n v="1452293675"/>
    <n v="1447109675"/>
    <b v="0"/>
    <n v="6"/>
    <b v="0"/>
    <s v="food/food trucks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n v="1439000863"/>
    <b v="0"/>
    <n v="0"/>
    <b v="0"/>
    <s v="food/food trucks"/>
    <n v="0"/>
    <x v="7"/>
    <s v="food trucks"/>
  </r>
  <r>
    <n v="1152"/>
    <s v="Peruvian King Food Truck"/>
    <s v="Peruvian food truck with an LA twist."/>
    <n v="16000"/>
    <n v="911"/>
    <n v="6"/>
    <x v="2"/>
    <x v="0"/>
    <s v="USD"/>
    <n v="1431709312"/>
    <n v="1429117312"/>
    <b v="0"/>
    <n v="15"/>
    <b v="0"/>
    <s v="food/food trucks"/>
    <n v="60.73"/>
    <x v="7"/>
    <s v="food trucks"/>
  </r>
  <r>
    <n v="1153"/>
    <s v="The Cold Spot Mobile Trailer"/>
    <s v="A mobile concession trailer for snow cones, ice cream, smoothies and more"/>
    <n v="8000"/>
    <n v="50"/>
    <n v="1"/>
    <x v="2"/>
    <x v="0"/>
    <s v="USD"/>
    <n v="1434647305"/>
    <n v="1432055305"/>
    <b v="0"/>
    <n v="1"/>
    <b v="0"/>
    <s v="food/food trucks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n v="7"/>
    <x v="2"/>
    <x v="0"/>
    <s v="USD"/>
    <n v="1441507006"/>
    <n v="1438915006"/>
    <b v="0"/>
    <n v="3"/>
    <b v="0"/>
    <s v="food/food trucks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x v="0"/>
    <s v="USD"/>
    <n v="1408040408"/>
    <n v="1405448408"/>
    <b v="0"/>
    <n v="8"/>
    <b v="0"/>
    <s v="food/food trucks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n v="1422150162"/>
    <b v="0"/>
    <n v="0"/>
    <b v="0"/>
    <s v="food/food trucks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x v="0"/>
    <s v="USD"/>
    <n v="1417795480"/>
    <n v="1412607880"/>
    <b v="0"/>
    <n v="3"/>
    <b v="0"/>
    <s v="food/food trucks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x v="0"/>
    <s v="USD"/>
    <n v="1418091128"/>
    <n v="1415499128"/>
    <b v="0"/>
    <n v="3"/>
    <b v="0"/>
    <s v="food/food trucks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n v="1433006765"/>
    <b v="0"/>
    <n v="0"/>
    <b v="0"/>
    <s v="food/food trucks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x v="0"/>
    <s v="USD"/>
    <n v="1427510586"/>
    <n v="1424922186"/>
    <b v="0"/>
    <n v="19"/>
    <b v="0"/>
    <s v="food/food trucks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n v="1430233589"/>
    <b v="0"/>
    <n v="0"/>
    <b v="0"/>
    <s v="food/food trucks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x v="0"/>
    <s v="USD"/>
    <n v="1411662264"/>
    <n v="1408983864"/>
    <b v="0"/>
    <n v="2"/>
    <b v="0"/>
    <s v="food/food trucks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n v="1405012920"/>
    <b v="0"/>
    <n v="0"/>
    <b v="0"/>
    <s v="food/food trucks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n v="1463678582"/>
    <b v="0"/>
    <n v="0"/>
    <b v="0"/>
    <s v="food/food trucks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x v="0"/>
    <s v="USD"/>
    <n v="1404623330"/>
    <n v="1401685730"/>
    <b v="0"/>
    <n v="25"/>
    <b v="0"/>
    <s v="food/food trucks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x v="0"/>
    <s v="USD"/>
    <n v="1435291200"/>
    <n v="1432640342"/>
    <b v="0"/>
    <n v="8"/>
    <b v="0"/>
    <s v="food/food trucks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n v="2"/>
    <x v="2"/>
    <x v="0"/>
    <s v="USD"/>
    <n v="1410543495"/>
    <n v="1407865095"/>
    <b v="0"/>
    <n v="16"/>
    <b v="0"/>
    <s v="food/food trucks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n v="6"/>
    <x v="2"/>
    <x v="0"/>
    <s v="USD"/>
    <n v="1474507065"/>
    <n v="1471915065"/>
    <b v="0"/>
    <n v="3"/>
    <b v="0"/>
    <s v="food/food trucks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x v="0"/>
    <s v="USD"/>
    <n v="1424593763"/>
    <n v="1422001763"/>
    <b v="0"/>
    <n v="3"/>
    <b v="0"/>
    <s v="food/food trucks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n v="0"/>
    <x v="2"/>
    <x v="1"/>
    <s v="GBP"/>
    <n v="1433021171"/>
    <n v="1430429171"/>
    <b v="0"/>
    <n v="2"/>
    <b v="0"/>
    <s v="food/food trucks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n v="0"/>
    <x v="2"/>
    <x v="0"/>
    <s v="USD"/>
    <n v="1415909927"/>
    <n v="1414351127"/>
    <b v="0"/>
    <n v="1"/>
    <b v="0"/>
    <s v="food/food trucks"/>
    <n v="25"/>
    <x v="7"/>
    <s v="food trucks"/>
  </r>
  <r>
    <n v="1172"/>
    <s v="let your dayz take you to the dogs."/>
    <s v="Bringing YOUR favorite dog recipes to the streets."/>
    <n v="9000"/>
    <n v="0"/>
    <n v="0"/>
    <x v="2"/>
    <x v="0"/>
    <s v="USD"/>
    <n v="1408551752"/>
    <n v="1405959752"/>
    <b v="0"/>
    <n v="0"/>
    <b v="0"/>
    <s v="food/food trucks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x v="0"/>
    <s v="USD"/>
    <n v="1438576057"/>
    <n v="1435552057"/>
    <b v="0"/>
    <n v="1"/>
    <b v="0"/>
    <s v="food/food trucks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n v="6"/>
    <x v="2"/>
    <x v="0"/>
    <s v="USD"/>
    <n v="1462738327"/>
    <n v="1460146327"/>
    <b v="0"/>
    <n v="19"/>
    <b v="0"/>
    <s v="food/food trucks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x v="0"/>
    <s v="USD"/>
    <n v="1436981339"/>
    <n v="1434389339"/>
    <b v="0"/>
    <n v="9"/>
    <b v="0"/>
    <s v="food/food trucks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x v="2"/>
    <s v="AUD"/>
    <n v="1488805200"/>
    <n v="1484094498"/>
    <b v="0"/>
    <n v="1"/>
    <b v="0"/>
    <s v="food/food trucks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n v="1410796296"/>
    <b v="0"/>
    <n v="0"/>
    <b v="0"/>
    <s v="food/food trucks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x v="0"/>
    <s v="USD"/>
    <n v="1408225452"/>
    <n v="1405633452"/>
    <b v="0"/>
    <n v="1"/>
    <b v="0"/>
    <s v="food/food trucks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n v="5"/>
    <x v="2"/>
    <x v="5"/>
    <s v="CAD"/>
    <n v="1446052627"/>
    <n v="1443460627"/>
    <b v="0"/>
    <n v="5"/>
    <b v="0"/>
    <s v="food/food trucks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x v="0"/>
    <s v="USD"/>
    <n v="1403983314"/>
    <n v="1400786514"/>
    <b v="0"/>
    <n v="85"/>
    <b v="0"/>
    <s v="food/food trucks"/>
    <n v="69.12"/>
    <x v="7"/>
    <s v="food trucks"/>
  </r>
  <r>
    <n v="1181"/>
    <s v="Gringo Loco Tacos Food Truck"/>
    <s v="Bringing the best tacos to the streets of Chicago!"/>
    <n v="50000"/>
    <n v="4"/>
    <n v="0"/>
    <x v="2"/>
    <x v="0"/>
    <s v="USD"/>
    <n v="1425197321"/>
    <n v="1422605321"/>
    <b v="0"/>
    <n v="3"/>
    <b v="0"/>
    <s v="food/food trucks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x v="0"/>
    <s v="USD"/>
    <n v="1484239320"/>
    <n v="1482609088"/>
    <b v="0"/>
    <n v="4"/>
    <b v="0"/>
    <s v="food/food trucks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x v="0"/>
    <s v="USD"/>
    <n v="1478059140"/>
    <n v="1476391223"/>
    <b v="0"/>
    <n v="3"/>
    <b v="0"/>
    <s v="food/food trucks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x v="1"/>
    <s v="GBP"/>
    <n v="1486391011"/>
    <n v="1483712611"/>
    <b v="0"/>
    <n v="375"/>
    <b v="1"/>
    <s v="photography/photobooks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x v="0"/>
    <s v="USD"/>
    <n v="1433736000"/>
    <n v="1430945149"/>
    <b v="0"/>
    <n v="111"/>
    <b v="1"/>
    <s v="photography/photobooks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x v="1"/>
    <s v="GBP"/>
    <n v="1433198520"/>
    <n v="1430340195"/>
    <b v="0"/>
    <n v="123"/>
    <b v="1"/>
    <s v="photography/photobooks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x v="0"/>
    <s v="USD"/>
    <n v="1431885600"/>
    <n v="1429133323"/>
    <b v="0"/>
    <n v="70"/>
    <b v="1"/>
    <s v="photography/photobooks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n v="161"/>
    <x v="0"/>
    <x v="5"/>
    <s v="CAD"/>
    <n v="1482943740"/>
    <n v="1481129340"/>
    <b v="0"/>
    <n v="85"/>
    <b v="1"/>
    <s v="photography/photobooks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n v="108"/>
    <x v="0"/>
    <x v="0"/>
    <s v="USD"/>
    <n v="1467242995"/>
    <n v="1465428595"/>
    <b v="0"/>
    <n v="86"/>
    <b v="1"/>
    <s v="photography/photobooks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n v="135"/>
    <x v="0"/>
    <x v="0"/>
    <s v="USD"/>
    <n v="1409500725"/>
    <n v="1406908725"/>
    <b v="0"/>
    <n v="13"/>
    <b v="1"/>
    <s v="photography/photobooks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x v="0"/>
    <s v="USD"/>
    <n v="1458480560"/>
    <n v="1455892160"/>
    <b v="0"/>
    <n v="33"/>
    <b v="1"/>
    <s v="photography/photobooks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n v="290"/>
    <x v="0"/>
    <x v="1"/>
    <s v="GBP"/>
    <n v="1486814978"/>
    <n v="1484222978"/>
    <b v="0"/>
    <n v="15"/>
    <b v="1"/>
    <s v="photography/photobooks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x v="0"/>
    <s v="USD"/>
    <n v="1460223453"/>
    <n v="1455043053"/>
    <b v="0"/>
    <n v="273"/>
    <b v="1"/>
    <s v="photography/photobooks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x v="17"/>
    <s v="EUR"/>
    <n v="1428493379"/>
    <n v="1425901379"/>
    <b v="0"/>
    <n v="714"/>
    <b v="1"/>
    <s v="photography/photobooks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x v="13"/>
    <s v="EUR"/>
    <n v="1450602000"/>
    <n v="1445415653"/>
    <b v="0"/>
    <n v="170"/>
    <b v="1"/>
    <s v="photography/photobooks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n v="270"/>
    <x v="0"/>
    <x v="1"/>
    <s v="GBP"/>
    <n v="1450467539"/>
    <n v="1447875539"/>
    <b v="0"/>
    <n v="512"/>
    <b v="1"/>
    <s v="photography/photobooks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x v="0"/>
    <s v="USD"/>
    <n v="1465797540"/>
    <n v="1463155034"/>
    <b v="0"/>
    <n v="314"/>
    <b v="1"/>
    <s v="photography/photobooks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x v="0"/>
    <s v="USD"/>
    <n v="1451530800"/>
    <n v="1448463086"/>
    <b v="0"/>
    <n v="167"/>
    <b v="1"/>
    <s v="photography/photobooks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x v="1"/>
    <s v="GBP"/>
    <n v="1436380200"/>
    <n v="1433615400"/>
    <b v="0"/>
    <n v="9"/>
    <b v="1"/>
    <s v="photography/photobooks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n v="126"/>
    <x v="0"/>
    <x v="0"/>
    <s v="USD"/>
    <n v="1429183656"/>
    <n v="1427369256"/>
    <b v="0"/>
    <n v="103"/>
    <b v="1"/>
    <s v="photography/photobooks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x v="1"/>
    <s v="GBP"/>
    <n v="1468593246"/>
    <n v="1466001246"/>
    <b v="0"/>
    <n v="111"/>
    <b v="1"/>
    <s v="photography/photobooks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x v="2"/>
    <s v="AUD"/>
    <n v="1435388154"/>
    <n v="1432796154"/>
    <b v="0"/>
    <n v="271"/>
    <b v="1"/>
    <s v="photography/photobooks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x v="0"/>
    <s v="USD"/>
    <n v="1433083527"/>
    <n v="1430491527"/>
    <b v="0"/>
    <n v="101"/>
    <b v="1"/>
    <s v="photography/photobooks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x v="0"/>
    <s v="USD"/>
    <n v="1449205200"/>
    <n v="1445363833"/>
    <b v="0"/>
    <n v="57"/>
    <b v="1"/>
    <s v="photography/photobooks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x v="12"/>
    <s v="EUR"/>
    <n v="1434197351"/>
    <n v="1431605351"/>
    <b v="0"/>
    <n v="62"/>
    <b v="1"/>
    <s v="photography/photobooks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x v="15"/>
    <s v="EUR"/>
    <n v="1489238940"/>
    <n v="1486406253"/>
    <b v="0"/>
    <n v="32"/>
    <b v="1"/>
    <s v="photography/photobooks"/>
    <n v="32.340000000000003"/>
    <x v="8"/>
    <s v="photobooks"/>
  </r>
  <r>
    <n v="1207"/>
    <s v="ITALIANA"/>
    <s v="A humanistic photo book about ancestral &amp; post-modern Italy."/>
    <n v="16700"/>
    <n v="17396"/>
    <n v="104"/>
    <x v="0"/>
    <x v="13"/>
    <s v="EUR"/>
    <n v="1459418400"/>
    <n v="1456827573"/>
    <b v="0"/>
    <n v="141"/>
    <b v="1"/>
    <s v="photography/photobooks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x v="0"/>
    <s v="USD"/>
    <n v="1458835264"/>
    <n v="1456246864"/>
    <b v="0"/>
    <n v="75"/>
    <b v="1"/>
    <s v="photography/photobooks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x v="0"/>
    <s v="USD"/>
    <n v="1488053905"/>
    <n v="1485461905"/>
    <b v="0"/>
    <n v="46"/>
    <b v="1"/>
    <s v="photography/photobooks"/>
    <n v="138.26"/>
    <x v="8"/>
    <s v="photobooks"/>
  </r>
  <r>
    <n v="1210"/>
    <s v="Det Andra GÃ¶teborg"/>
    <s v="En fotobok om livet i det enda andra GÃ¶teborg i vÃ¤rlden"/>
    <n v="20000"/>
    <n v="50863"/>
    <n v="254"/>
    <x v="0"/>
    <x v="11"/>
    <s v="SEK"/>
    <n v="1433106000"/>
    <n v="1431124572"/>
    <b v="0"/>
    <n v="103"/>
    <b v="1"/>
    <s v="photography/photobooks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n v="101"/>
    <x v="0"/>
    <x v="5"/>
    <s v="CAD"/>
    <n v="1465505261"/>
    <n v="1464209261"/>
    <b v="0"/>
    <n v="6"/>
    <b v="1"/>
    <s v="photography/photobooks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x v="0"/>
    <s v="USD"/>
    <n v="1448586000"/>
    <n v="1447195695"/>
    <b v="0"/>
    <n v="83"/>
    <b v="1"/>
    <s v="photography/photobooks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x v="1"/>
    <s v="GBP"/>
    <n v="1485886100"/>
    <n v="1482862100"/>
    <b v="0"/>
    <n v="108"/>
    <b v="1"/>
    <s v="photography/photobooks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x v="0"/>
    <s v="USD"/>
    <n v="1433880605"/>
    <n v="1428696605"/>
    <b v="0"/>
    <n v="25"/>
    <b v="1"/>
    <s v="photography/photobooks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x v="0"/>
    <s v="USD"/>
    <n v="1401487756"/>
    <n v="1398895756"/>
    <b v="0"/>
    <n v="549"/>
    <b v="1"/>
    <s v="photography/photobooks"/>
    <n v="71.59"/>
    <x v="8"/>
    <s v="photobooks"/>
  </r>
  <r>
    <n v="1216"/>
    <s v="In Training: a book of Bonsai photographs"/>
    <s v="A fine art photography book taking a new look at the art of bonsai."/>
    <n v="14000"/>
    <n v="20398"/>
    <n v="146"/>
    <x v="0"/>
    <x v="0"/>
    <s v="USD"/>
    <n v="1443826980"/>
    <n v="1441032457"/>
    <b v="0"/>
    <n v="222"/>
    <b v="1"/>
    <s v="photography/photobooks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x v="0"/>
    <s v="USD"/>
    <n v="1468524340"/>
    <n v="1465932340"/>
    <b v="0"/>
    <n v="183"/>
    <b v="1"/>
    <s v="photography/photobooks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x v="0"/>
    <s v="USD"/>
    <n v="1446346800"/>
    <n v="1443714800"/>
    <b v="0"/>
    <n v="89"/>
    <b v="1"/>
    <s v="photography/photobooks"/>
    <n v="174.21"/>
    <x v="8"/>
    <s v="photobooks"/>
  </r>
  <r>
    <n v="1219"/>
    <s v="The Box"/>
    <s v="The Box is a fine art book of Ron Amato's innovative and seductive photography project."/>
    <n v="16350"/>
    <n v="26024"/>
    <n v="159"/>
    <x v="0"/>
    <x v="0"/>
    <s v="USD"/>
    <n v="1476961513"/>
    <n v="1474369513"/>
    <b v="0"/>
    <n v="253"/>
    <b v="1"/>
    <s v="photography/photobooks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n v="104"/>
    <x v="0"/>
    <x v="12"/>
    <s v="EUR"/>
    <n v="1440515112"/>
    <n v="1437923112"/>
    <b v="0"/>
    <n v="140"/>
    <b v="1"/>
    <s v="photography/photobooks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x v="1"/>
    <s v="GBP"/>
    <n v="1480809600"/>
    <n v="1478431488"/>
    <b v="0"/>
    <n v="103"/>
    <b v="1"/>
    <s v="photography/photobooks"/>
    <n v="23.8"/>
    <x v="8"/>
    <s v="photobooks"/>
  </r>
  <r>
    <n v="1222"/>
    <s v="Project Pilgrim"/>
    <s v="Project Pilgrim is my effort to work towards normalizing mental health."/>
    <n v="4000"/>
    <n v="11215"/>
    <n v="280"/>
    <x v="0"/>
    <x v="5"/>
    <s v="CAD"/>
    <n v="1459483200"/>
    <n v="1456852647"/>
    <b v="0"/>
    <n v="138"/>
    <b v="1"/>
    <s v="photography/photobooks"/>
    <n v="81.27"/>
    <x v="8"/>
    <s v="photobooks"/>
  </r>
  <r>
    <n v="1223"/>
    <s v="YOSEMITE PEOPLE"/>
    <s v="A photography book focusing on the people rather than the nature at Yosemite National Park."/>
    <n v="19800"/>
    <n v="22197"/>
    <n v="112"/>
    <x v="0"/>
    <x v="0"/>
    <s v="USD"/>
    <n v="1478754909"/>
    <n v="1476159309"/>
    <b v="0"/>
    <n v="191"/>
    <b v="1"/>
    <s v="photography/photobooks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n v="7"/>
    <x v="1"/>
    <x v="0"/>
    <s v="USD"/>
    <n v="1402060302"/>
    <n v="1396876302"/>
    <b v="0"/>
    <n v="18"/>
    <b v="0"/>
    <s v="music/world music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x v="0"/>
    <s v="USD"/>
    <n v="1382478278"/>
    <n v="1377294278"/>
    <b v="0"/>
    <n v="3"/>
    <b v="0"/>
    <s v="music/world music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x v="0"/>
    <s v="USD"/>
    <n v="1398042000"/>
    <n v="1395089981"/>
    <b v="0"/>
    <n v="40"/>
    <b v="0"/>
    <s v="music/world music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n v="1404770616"/>
    <b v="0"/>
    <n v="0"/>
    <b v="0"/>
    <s v="music/world music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x v="0"/>
    <s v="USD"/>
    <n v="1317231008"/>
    <n v="1312047008"/>
    <b v="0"/>
    <n v="24"/>
    <b v="0"/>
    <s v="music/world music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x v="0"/>
    <s v="USD"/>
    <n v="1334592000"/>
    <n v="1331982127"/>
    <b v="0"/>
    <n v="1"/>
    <b v="0"/>
    <s v="music/world music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n v="1295997630"/>
    <b v="0"/>
    <n v="0"/>
    <b v="0"/>
    <s v="music/world music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n v="1436394968"/>
    <b v="0"/>
    <n v="0"/>
    <b v="0"/>
    <s v="music/world music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x v="0"/>
    <s v="USD"/>
    <n v="1381090870"/>
    <n v="1377030070"/>
    <b v="0"/>
    <n v="1"/>
    <b v="0"/>
    <s v="music/world music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x v="0"/>
    <s v="USD"/>
    <n v="1329864374"/>
    <n v="1328049974"/>
    <b v="0"/>
    <n v="6"/>
    <b v="0"/>
    <s v="music/world music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n v="1420311342"/>
    <b v="0"/>
    <n v="0"/>
    <b v="0"/>
    <s v="music/world music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x v="0"/>
    <s v="USD"/>
    <n v="1387077299"/>
    <n v="1383621299"/>
    <b v="0"/>
    <n v="6"/>
    <b v="0"/>
    <s v="music/world music"/>
    <n v="35"/>
    <x v="4"/>
    <s v="world music"/>
  </r>
  <r>
    <n v="1236"/>
    <s v="&quot;Volando&quot; CD Release (Canceled)"/>
    <s v="Raising money to give the musicians their due."/>
    <n v="2500"/>
    <n v="0"/>
    <n v="0"/>
    <x v="1"/>
    <x v="0"/>
    <s v="USD"/>
    <n v="1343491200"/>
    <n v="1342801164"/>
    <b v="0"/>
    <n v="0"/>
    <b v="0"/>
    <s v="music/world music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n v="1344062865"/>
    <b v="0"/>
    <n v="0"/>
    <b v="0"/>
    <s v="music/world music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x v="0"/>
    <s v="USD"/>
    <n v="1312641536"/>
    <n v="1310049536"/>
    <b v="0"/>
    <n v="3"/>
    <b v="0"/>
    <s v="music/world music"/>
    <n v="59.33"/>
    <x v="4"/>
    <s v="world music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n v="1323212767"/>
    <b v="0"/>
    <n v="0"/>
    <b v="0"/>
    <s v="music/world music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n v="3"/>
    <x v="1"/>
    <x v="0"/>
    <s v="USD"/>
    <n v="1373665860"/>
    <n v="1368579457"/>
    <b v="0"/>
    <n v="8"/>
    <b v="0"/>
    <s v="music/world music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x v="0"/>
    <s v="USD"/>
    <n v="1414994340"/>
    <n v="1413057980"/>
    <b v="0"/>
    <n v="34"/>
    <b v="0"/>
    <s v="music/world music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x v="0"/>
    <s v="USD"/>
    <n v="1315747080"/>
    <n v="1314417502"/>
    <b v="0"/>
    <n v="1"/>
    <b v="0"/>
    <s v="music/world music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x v="0"/>
    <s v="USD"/>
    <n v="1310158800"/>
    <n v="1304888771"/>
    <b v="0"/>
    <n v="38"/>
    <b v="0"/>
    <s v="music/world music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x v="0"/>
    <s v="USD"/>
    <n v="1366664400"/>
    <n v="1363981723"/>
    <b v="1"/>
    <n v="45"/>
    <b v="1"/>
    <s v="music/rock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x v="0"/>
    <s v="USD"/>
    <n v="1402755834"/>
    <n v="1400163834"/>
    <b v="1"/>
    <n v="17"/>
    <b v="1"/>
    <s v="music/rock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x v="0"/>
    <s v="USD"/>
    <n v="1323136949"/>
    <n v="1319245349"/>
    <b v="1"/>
    <n v="31"/>
    <b v="1"/>
    <s v="music/rock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n v="122"/>
    <x v="0"/>
    <x v="0"/>
    <s v="USD"/>
    <n v="1367823655"/>
    <n v="1365231655"/>
    <b v="1"/>
    <n v="50"/>
    <b v="1"/>
    <s v="music/rock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n v="152"/>
    <x v="0"/>
    <x v="0"/>
    <s v="USD"/>
    <n v="1402642740"/>
    <n v="1399563953"/>
    <b v="1"/>
    <n v="59"/>
    <b v="1"/>
    <s v="music/rock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x v="0"/>
    <s v="USD"/>
    <n v="1341683211"/>
    <n v="1339091211"/>
    <b v="1"/>
    <n v="81"/>
    <b v="1"/>
    <s v="music/rock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x v="0"/>
    <s v="USD"/>
    <n v="1410017131"/>
    <n v="1406129131"/>
    <b v="1"/>
    <n v="508"/>
    <b v="1"/>
    <s v="music/rock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n v="102"/>
    <x v="0"/>
    <x v="0"/>
    <s v="USD"/>
    <n v="1316979167"/>
    <n v="1311795167"/>
    <b v="1"/>
    <n v="74"/>
    <b v="1"/>
    <s v="music/rock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x v="0"/>
    <s v="USD"/>
    <n v="1382658169"/>
    <n v="1380238969"/>
    <b v="1"/>
    <n v="141"/>
    <b v="1"/>
    <s v="music/rock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x v="0"/>
    <s v="USD"/>
    <n v="1409770107"/>
    <n v="1407178107"/>
    <b v="1"/>
    <n v="711"/>
    <b v="1"/>
    <s v="music/rock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x v="0"/>
    <s v="USD"/>
    <n v="1293857940"/>
    <n v="1288968886"/>
    <b v="1"/>
    <n v="141"/>
    <b v="1"/>
    <s v="music/rock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x v="0"/>
    <s v="USD"/>
    <n v="1385932652"/>
    <n v="1383337052"/>
    <b v="1"/>
    <n v="109"/>
    <b v="1"/>
    <s v="music/rock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x v="0"/>
    <s v="USD"/>
    <n v="1329084231"/>
    <n v="1326492231"/>
    <b v="1"/>
    <n v="361"/>
    <b v="1"/>
    <s v="music/rock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x v="0"/>
    <s v="USD"/>
    <n v="1301792590"/>
    <n v="1297562590"/>
    <b v="1"/>
    <n v="176"/>
    <b v="1"/>
    <s v="music/rock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n v="213"/>
    <x v="0"/>
    <x v="0"/>
    <s v="USD"/>
    <n v="1377960012"/>
    <n v="1375368012"/>
    <b v="1"/>
    <n v="670"/>
    <b v="1"/>
    <s v="music/rock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n v="104"/>
    <x v="0"/>
    <x v="0"/>
    <s v="USD"/>
    <n v="1402286340"/>
    <n v="1399504664"/>
    <b v="1"/>
    <n v="96"/>
    <b v="1"/>
    <s v="music/rock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x v="0"/>
    <s v="USD"/>
    <n v="1393445620"/>
    <n v="1390853620"/>
    <b v="1"/>
    <n v="74"/>
    <b v="1"/>
    <s v="music/rock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n v="101"/>
    <x v="0"/>
    <x v="0"/>
    <s v="USD"/>
    <n v="1390983227"/>
    <n v="1388391227"/>
    <b v="1"/>
    <n v="52"/>
    <b v="1"/>
    <s v="music/rock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x v="5"/>
    <s v="CAD"/>
    <n v="1392574692"/>
    <n v="1389982692"/>
    <b v="1"/>
    <n v="105"/>
    <b v="1"/>
    <s v="music/rock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n v="119"/>
    <x v="0"/>
    <x v="0"/>
    <s v="USD"/>
    <n v="1396054800"/>
    <n v="1393034470"/>
    <b v="1"/>
    <n v="41"/>
    <b v="1"/>
    <s v="music/rock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x v="0"/>
    <s v="USD"/>
    <n v="1383062083"/>
    <n v="1380556483"/>
    <b v="1"/>
    <n v="34"/>
    <b v="1"/>
    <s v="music/rock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x v="0"/>
    <s v="USD"/>
    <n v="1291131815"/>
    <n v="1287071015"/>
    <b v="1"/>
    <n v="66"/>
    <b v="1"/>
    <s v="music/rock"/>
    <n v="63.18"/>
    <x v="4"/>
    <s v="rock"/>
  </r>
  <r>
    <n v="1266"/>
    <s v="Sensory Station's First EP"/>
    <s v="We are looking to record our first EP produced by Aaron Harris (ISIS/Palms) at Studio West."/>
    <n v="9500"/>
    <n v="9545"/>
    <n v="100"/>
    <x v="0"/>
    <x v="0"/>
    <s v="USD"/>
    <n v="1389474145"/>
    <n v="1386882145"/>
    <b v="1"/>
    <n v="50"/>
    <b v="1"/>
    <s v="music/rock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x v="0"/>
    <s v="USD"/>
    <n v="1374674558"/>
    <n v="1372082558"/>
    <b v="1"/>
    <n v="159"/>
    <b v="1"/>
    <s v="music/rock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n v="117"/>
    <x v="0"/>
    <x v="0"/>
    <s v="USD"/>
    <n v="1379708247"/>
    <n v="1377116247"/>
    <b v="1"/>
    <n v="182"/>
    <b v="1"/>
    <s v="music/rock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x v="0"/>
    <s v="USD"/>
    <n v="1460764800"/>
    <n v="1458157512"/>
    <b v="1"/>
    <n v="206"/>
    <b v="1"/>
    <s v="music/rock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n v="115"/>
    <x v="0"/>
    <x v="0"/>
    <s v="USD"/>
    <n v="1332704042"/>
    <n v="1327523642"/>
    <b v="1"/>
    <n v="169"/>
    <b v="1"/>
    <s v="music/rock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x v="0"/>
    <s v="USD"/>
    <n v="1384363459"/>
    <n v="1381767859"/>
    <b v="1"/>
    <n v="31"/>
    <b v="1"/>
    <s v="music/rock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x v="0"/>
    <s v="USD"/>
    <n v="1276574400"/>
    <n v="1270576379"/>
    <b v="1"/>
    <n v="28"/>
    <b v="1"/>
    <s v="music/rock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x v="5"/>
    <s v="CAD"/>
    <n v="1409506291"/>
    <n v="1406914291"/>
    <b v="1"/>
    <n v="54"/>
    <b v="1"/>
    <s v="music/rock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x v="0"/>
    <s v="USD"/>
    <n v="1346344425"/>
    <n v="1343320425"/>
    <b v="1"/>
    <n v="467"/>
    <b v="1"/>
    <s v="music/rock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x v="0"/>
    <s v="USD"/>
    <n v="1375908587"/>
    <n v="1372884587"/>
    <b v="1"/>
    <n v="389"/>
    <b v="1"/>
    <s v="music/rock"/>
    <n v="62.52"/>
    <x v="4"/>
    <s v="rock"/>
  </r>
  <r>
    <n v="1276"/>
    <s v="MR. DREAM GOES TO JAIL"/>
    <s v="Sponsor this Brooklyn punk band's debut seven-inch, MR. DREAM GOES TO JAIL."/>
    <n v="3000"/>
    <n v="3132.63"/>
    <n v="104"/>
    <x v="0"/>
    <x v="0"/>
    <s v="USD"/>
    <n v="1251777600"/>
    <n v="1247504047"/>
    <b v="1"/>
    <n v="68"/>
    <b v="1"/>
    <s v="music/rock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x v="0"/>
    <s v="USD"/>
    <n v="1346765347"/>
    <n v="1343741347"/>
    <b v="1"/>
    <n v="413"/>
    <b v="1"/>
    <s v="music/rock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x v="0"/>
    <s v="USD"/>
    <n v="1403661600"/>
    <n v="1401196766"/>
    <b v="1"/>
    <n v="190"/>
    <b v="1"/>
    <s v="music/rock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x v="0"/>
    <s v="USD"/>
    <n v="1395624170"/>
    <n v="1392171770"/>
    <b v="1"/>
    <n v="189"/>
    <b v="1"/>
    <s v="music/rock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n v="111"/>
    <x v="0"/>
    <x v="0"/>
    <s v="USD"/>
    <n v="1299003054"/>
    <n v="1291227054"/>
    <b v="1"/>
    <n v="130"/>
    <b v="1"/>
    <s v="music/rock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x v="0"/>
    <s v="USD"/>
    <n v="1375033836"/>
    <n v="1373305836"/>
    <b v="1"/>
    <n v="74"/>
    <b v="1"/>
    <s v="music/rock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x v="0"/>
    <s v="USD"/>
    <n v="1386565140"/>
    <n v="1383909855"/>
    <b v="1"/>
    <n v="274"/>
    <b v="1"/>
    <s v="music/rock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n v="211"/>
    <x v="0"/>
    <x v="0"/>
    <s v="USD"/>
    <n v="1362974400"/>
    <n v="1360948389"/>
    <b v="1"/>
    <n v="22"/>
    <b v="1"/>
    <s v="music/rock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x v="0"/>
    <s v="USD"/>
    <n v="1483203540"/>
    <n v="1481175482"/>
    <b v="0"/>
    <n v="31"/>
    <b v="1"/>
    <s v="theater/plays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n v="102"/>
    <x v="0"/>
    <x v="1"/>
    <s v="GBP"/>
    <n v="1434808775"/>
    <n v="1433512775"/>
    <b v="0"/>
    <n v="63"/>
    <b v="1"/>
    <s v="theater/plays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n v="108"/>
    <x v="0"/>
    <x v="1"/>
    <s v="GBP"/>
    <n v="1424181600"/>
    <n v="1423041227"/>
    <b v="0"/>
    <n v="20"/>
    <b v="1"/>
    <s v="theater/plays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x v="1"/>
    <s v="GBP"/>
    <n v="1434120856"/>
    <n v="1428936856"/>
    <b v="0"/>
    <n v="25"/>
    <b v="1"/>
    <s v="theater/plays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x v="0"/>
    <s v="USD"/>
    <n v="1470801600"/>
    <n v="1468122163"/>
    <b v="0"/>
    <n v="61"/>
    <b v="1"/>
    <s v="theater/plays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n v="125"/>
    <x v="0"/>
    <x v="0"/>
    <s v="USD"/>
    <n v="1483499645"/>
    <n v="1480907645"/>
    <b v="0"/>
    <n v="52"/>
    <b v="1"/>
    <s v="theater/plays"/>
    <n v="36.08"/>
    <x v="1"/>
    <s v="plays"/>
  </r>
  <r>
    <n v="1290"/>
    <s v="I Died... I Came Back, ... Whatever"/>
    <s v="Sometimes your Heart has to STOP for your Life to START."/>
    <n v="3500"/>
    <n v="3800"/>
    <n v="109"/>
    <x v="0"/>
    <x v="0"/>
    <s v="USD"/>
    <n v="1429772340"/>
    <n v="1427121931"/>
    <b v="0"/>
    <n v="86"/>
    <b v="1"/>
    <s v="theater/plays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x v="0"/>
    <s v="USD"/>
    <n v="1428390000"/>
    <n v="1425224391"/>
    <b v="0"/>
    <n v="42"/>
    <b v="1"/>
    <s v="theater/plays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x v="1"/>
    <s v="GBP"/>
    <n v="1444172340"/>
    <n v="1441822828"/>
    <b v="0"/>
    <n v="52"/>
    <b v="1"/>
    <s v="theater/plays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x v="0"/>
    <s v="USD"/>
    <n v="1447523371"/>
    <n v="1444927771"/>
    <b v="0"/>
    <n v="120"/>
    <b v="1"/>
    <s v="theater/plays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n v="122"/>
    <x v="0"/>
    <x v="1"/>
    <s v="GBP"/>
    <n v="1445252400"/>
    <n v="1443696797"/>
    <b v="0"/>
    <n v="22"/>
    <b v="1"/>
    <s v="theater/plays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x v="1"/>
    <s v="GBP"/>
    <n v="1438189200"/>
    <n v="1435585497"/>
    <b v="0"/>
    <n v="64"/>
    <b v="1"/>
    <s v="theater/plays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x v="1"/>
    <s v="GBP"/>
    <n v="1457914373"/>
    <n v="1456189973"/>
    <b v="0"/>
    <n v="23"/>
    <b v="1"/>
    <s v="theater/plays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x v="0"/>
    <s v="USD"/>
    <n v="1462125358"/>
    <n v="1459533358"/>
    <b v="0"/>
    <n v="238"/>
    <b v="1"/>
    <s v="theater/plays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n v="105"/>
    <x v="0"/>
    <x v="1"/>
    <s v="GBP"/>
    <n v="1461860432"/>
    <n v="1459268432"/>
    <b v="0"/>
    <n v="33"/>
    <b v="1"/>
    <s v="theater/plays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n v="124"/>
    <x v="0"/>
    <x v="0"/>
    <s v="USD"/>
    <n v="1436902359"/>
    <n v="1434310359"/>
    <b v="0"/>
    <n v="32"/>
    <b v="1"/>
    <s v="theater/plays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x v="0"/>
    <s v="USD"/>
    <n v="1464807420"/>
    <n v="1461427938"/>
    <b v="0"/>
    <n v="24"/>
    <b v="1"/>
    <s v="theater/plays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x v="0"/>
    <s v="USD"/>
    <n v="1437447600"/>
    <n v="1436551178"/>
    <b v="0"/>
    <n v="29"/>
    <b v="1"/>
    <s v="theater/plays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x v="0"/>
    <s v="USD"/>
    <n v="1480559011"/>
    <n v="1477963411"/>
    <b v="0"/>
    <n v="50"/>
    <b v="1"/>
    <s v="theater/plays"/>
    <n v="50"/>
    <x v="1"/>
    <s v="plays"/>
  </r>
  <r>
    <n v="1303"/>
    <s v="Forward Arena Theatre Company: Summer Season"/>
    <s v="Groundbreaking queer theatre."/>
    <n v="3500"/>
    <n v="4559.13"/>
    <n v="130"/>
    <x v="0"/>
    <x v="1"/>
    <s v="GBP"/>
    <n v="1469962800"/>
    <n v="1468578920"/>
    <b v="0"/>
    <n v="108"/>
    <b v="1"/>
    <s v="theater/plays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x v="1"/>
    <s v="GBP"/>
    <n v="1489376405"/>
    <n v="1484196005"/>
    <b v="0"/>
    <n v="104"/>
    <b v="0"/>
    <s v="technology/wearables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x v="0"/>
    <s v="USD"/>
    <n v="1469122200"/>
    <n v="1466611108"/>
    <b v="0"/>
    <n v="86"/>
    <b v="0"/>
    <s v="technology/wearables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x v="0"/>
    <s v="USD"/>
    <n v="1417690734"/>
    <n v="1415098734"/>
    <b v="0"/>
    <n v="356"/>
    <b v="0"/>
    <s v="technology/wearables"/>
    <n v="201.6"/>
    <x v="2"/>
    <s v="wearables"/>
  </r>
  <r>
    <n v="1307"/>
    <s v="VR Card - Customized Virtual Reality Viewer (Canceled)"/>
    <s v="Get VR to Everyone with Mailable, Ready to Use Viewers"/>
    <n v="50000"/>
    <n v="5757"/>
    <n v="12"/>
    <x v="1"/>
    <x v="0"/>
    <s v="USD"/>
    <n v="1455710679"/>
    <n v="1453118679"/>
    <b v="0"/>
    <n v="45"/>
    <b v="0"/>
    <s v="technology/wearables"/>
    <n v="127.93"/>
    <x v="2"/>
    <s v="wearables"/>
  </r>
  <r>
    <n v="1308"/>
    <s v="Boost Band: Wristband Phone Charger (Canceled)"/>
    <s v="Boost Band, a wristband that charges any device"/>
    <n v="10000"/>
    <n v="1136"/>
    <n v="11"/>
    <x v="1"/>
    <x v="0"/>
    <s v="USD"/>
    <n v="1475937812"/>
    <n v="1472481812"/>
    <b v="0"/>
    <n v="38"/>
    <b v="0"/>
    <s v="technology/wearables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n v="112"/>
    <x v="1"/>
    <x v="0"/>
    <s v="USD"/>
    <n v="1444943468"/>
    <n v="1441919468"/>
    <b v="0"/>
    <n v="35"/>
    <b v="0"/>
    <s v="technology/wearables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n v="16"/>
    <x v="1"/>
    <x v="0"/>
    <s v="USD"/>
    <n v="1471622450"/>
    <n v="1467734450"/>
    <b v="0"/>
    <n v="24"/>
    <b v="0"/>
    <s v="technology/wearables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x v="0"/>
    <s v="USD"/>
    <n v="1480536919"/>
    <n v="1477509319"/>
    <b v="0"/>
    <n v="100"/>
    <b v="0"/>
    <s v="technology/wearables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n v="1"/>
    <x v="1"/>
    <x v="0"/>
    <s v="USD"/>
    <n v="1429375922"/>
    <n v="1426783922"/>
    <b v="0"/>
    <n v="1"/>
    <b v="0"/>
    <s v="technology/wearables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x v="0"/>
    <s v="USD"/>
    <n v="1457024514"/>
    <n v="1454432514"/>
    <b v="0"/>
    <n v="122"/>
    <b v="0"/>
    <s v="technology/wearables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x v="0"/>
    <s v="USD"/>
    <n v="1477065860"/>
    <n v="1471881860"/>
    <b v="0"/>
    <n v="11"/>
    <b v="0"/>
    <s v="technology/wearables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n v="40"/>
    <x v="1"/>
    <x v="0"/>
    <s v="USD"/>
    <n v="1446771600"/>
    <n v="1443700648"/>
    <b v="0"/>
    <n v="248"/>
    <b v="0"/>
    <s v="technology/wearables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n v="0"/>
    <x v="1"/>
    <x v="0"/>
    <s v="USD"/>
    <n v="1456700709"/>
    <n v="1453676709"/>
    <b v="0"/>
    <n v="1"/>
    <b v="0"/>
    <s v="technology/wearables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x v="8"/>
    <s v="DKK"/>
    <n v="1469109600"/>
    <n v="1464586746"/>
    <b v="0"/>
    <n v="19"/>
    <b v="0"/>
    <s v="technology/wearables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x v="0"/>
    <s v="USD"/>
    <n v="1420938172"/>
    <n v="1418346172"/>
    <b v="0"/>
    <n v="135"/>
    <b v="0"/>
    <s v="technology/wearables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x v="1"/>
    <s v="GBP"/>
    <n v="1405094400"/>
    <n v="1403810965"/>
    <b v="0"/>
    <n v="9"/>
    <b v="0"/>
    <s v="technology/wearables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x v="9"/>
    <s v="EUR"/>
    <n v="1483138800"/>
    <n v="1480610046"/>
    <b v="0"/>
    <n v="3"/>
    <b v="0"/>
    <s v="technology/wearables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x v="11"/>
    <s v="SEK"/>
    <n v="1482515937"/>
    <n v="1479923937"/>
    <b v="0"/>
    <n v="7"/>
    <b v="0"/>
    <s v="technology/wearables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x v="1"/>
    <s v="GBP"/>
    <n v="1432223125"/>
    <n v="1429631125"/>
    <b v="0"/>
    <n v="4"/>
    <b v="0"/>
    <s v="technology/wearables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x v="0"/>
    <s v="USD"/>
    <n v="1461653700"/>
    <n v="1458665146"/>
    <b v="0"/>
    <n v="44"/>
    <b v="0"/>
    <s v="technology/wearables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x v="0"/>
    <s v="USD"/>
    <n v="1476371552"/>
    <n v="1473779552"/>
    <b v="0"/>
    <n v="90"/>
    <b v="0"/>
    <s v="technology/wearables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x v="0"/>
    <s v="USD"/>
    <n v="1483063435"/>
    <n v="1480471435"/>
    <b v="0"/>
    <n v="8"/>
    <b v="0"/>
    <s v="technology/wearables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x v="0"/>
    <s v="USD"/>
    <n v="1421348428"/>
    <n v="1417460428"/>
    <b v="0"/>
    <n v="11"/>
    <b v="0"/>
    <s v="technology/wearables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x v="0"/>
    <s v="USD"/>
    <n v="1432916235"/>
    <n v="1430324235"/>
    <b v="0"/>
    <n v="41"/>
    <b v="0"/>
    <s v="technology/wearables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x v="0"/>
    <s v="USD"/>
    <n v="1476458734"/>
    <n v="1472570734"/>
    <b v="0"/>
    <n v="15"/>
    <b v="0"/>
    <s v="technology/wearables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x v="0"/>
    <s v="USD"/>
    <n v="1417501145"/>
    <n v="1414041545"/>
    <b v="0"/>
    <n v="9"/>
    <b v="0"/>
    <s v="technology/wearables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x v="0"/>
    <s v="USD"/>
    <n v="1467432000"/>
    <n v="1464763109"/>
    <b v="0"/>
    <n v="50"/>
    <b v="0"/>
    <s v="technology/wearables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x v="0"/>
    <s v="USD"/>
    <n v="1471435554"/>
    <n v="1468843554"/>
    <b v="0"/>
    <n v="34"/>
    <b v="0"/>
    <s v="technology/wearables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n v="1482888408"/>
    <b v="0"/>
    <n v="0"/>
    <b v="0"/>
    <s v="technology/wearables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n v="1402886025"/>
    <b v="0"/>
    <n v="0"/>
    <b v="0"/>
    <s v="technology/wearables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x v="0"/>
    <s v="USD"/>
    <n v="1457721287"/>
    <n v="1455129287"/>
    <b v="0"/>
    <n v="276"/>
    <b v="0"/>
    <s v="technology/wearables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x v="0"/>
    <s v="USD"/>
    <n v="1449354502"/>
    <n v="1446762502"/>
    <b v="0"/>
    <n v="16"/>
    <b v="0"/>
    <s v="technology/wearables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x v="0"/>
    <s v="USD"/>
    <n v="1418849028"/>
    <n v="1415825028"/>
    <b v="0"/>
    <n v="224"/>
    <b v="0"/>
    <s v="technology/wearables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x v="0"/>
    <s v="USD"/>
    <n v="1488549079"/>
    <n v="1485957079"/>
    <b v="0"/>
    <n v="140"/>
    <b v="0"/>
    <s v="technology/wearables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x v="0"/>
    <s v="USD"/>
    <n v="1438543033"/>
    <n v="1435951033"/>
    <b v="0"/>
    <n v="15"/>
    <b v="0"/>
    <s v="technology/wearables"/>
    <n v="66.069999999999993"/>
    <x v="2"/>
    <s v="wearables"/>
  </r>
  <r>
    <n v="1339"/>
    <s v="Linkoo (Canceled)"/>
    <s v="World's Smallest customizable Phone &amp; GPS Watch for kids !"/>
    <n v="50000"/>
    <n v="3317"/>
    <n v="7"/>
    <x v="1"/>
    <x v="0"/>
    <s v="USD"/>
    <n v="1418056315"/>
    <n v="1414164715"/>
    <b v="0"/>
    <n v="37"/>
    <b v="0"/>
    <s v="technology/wearables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n v="1405520253"/>
    <b v="0"/>
    <n v="0"/>
    <b v="0"/>
    <s v="technology/wearables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x v="1"/>
    <s v="GBP"/>
    <n v="1475333917"/>
    <n v="1472569117"/>
    <b v="0"/>
    <n v="46"/>
    <b v="0"/>
    <s v="technology/wearables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x v="0"/>
    <s v="USD"/>
    <n v="1437161739"/>
    <n v="1434569739"/>
    <b v="0"/>
    <n v="1"/>
    <b v="0"/>
    <s v="technology/wearables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x v="0"/>
    <s v="USD"/>
    <n v="1471579140"/>
    <n v="1466512683"/>
    <b v="0"/>
    <n v="323"/>
    <b v="0"/>
    <s v="technology/wearables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x v="5"/>
    <s v="CAD"/>
    <n v="1467313039"/>
    <n v="1464807439"/>
    <b v="0"/>
    <n v="139"/>
    <b v="1"/>
    <s v="publishing/nonfiction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x v="0"/>
    <s v="USD"/>
    <n v="1405366359"/>
    <n v="1402342359"/>
    <b v="0"/>
    <n v="7"/>
    <b v="1"/>
    <s v="publishing/nonfiction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x v="0"/>
    <s v="USD"/>
    <n v="1372297751"/>
    <n v="1369705751"/>
    <b v="0"/>
    <n v="149"/>
    <b v="1"/>
    <s v="publishing/nonfiction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x v="0"/>
    <s v="USD"/>
    <n v="1425741525"/>
    <n v="1423149525"/>
    <b v="0"/>
    <n v="31"/>
    <b v="1"/>
    <s v="publishing/nonfiction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x v="0"/>
    <s v="USD"/>
    <n v="1418904533"/>
    <n v="1416485333"/>
    <b v="0"/>
    <n v="26"/>
    <b v="1"/>
    <s v="publishing/nonfiction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x v="5"/>
    <s v="CAD"/>
    <n v="1450249140"/>
    <n v="1447055935"/>
    <b v="0"/>
    <n v="172"/>
    <b v="1"/>
    <s v="publishing/nonfiction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x v="0"/>
    <s v="USD"/>
    <n v="1451089134"/>
    <n v="1448497134"/>
    <b v="0"/>
    <n v="78"/>
    <b v="1"/>
    <s v="publishing/nonfiction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n v="101"/>
    <x v="0"/>
    <x v="0"/>
    <s v="USD"/>
    <n v="1455299144"/>
    <n v="1452707144"/>
    <b v="0"/>
    <n v="120"/>
    <b v="1"/>
    <s v="publishing/nonfiction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x v="0"/>
    <s v="USD"/>
    <n v="1441425540"/>
    <n v="1436968366"/>
    <b v="0"/>
    <n v="227"/>
    <b v="1"/>
    <s v="publishing/nonfiction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x v="0"/>
    <s v="USD"/>
    <n v="1362960000"/>
    <n v="1359946188"/>
    <b v="0"/>
    <n v="42"/>
    <b v="1"/>
    <s v="publishing/nonfiction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x v="1"/>
    <s v="GBP"/>
    <n v="1465672979"/>
    <n v="1463080979"/>
    <b v="0"/>
    <n v="64"/>
    <b v="1"/>
    <s v="publishing/nonfiction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x v="1"/>
    <s v="GBP"/>
    <n v="1354269600"/>
    <n v="1351663605"/>
    <b v="0"/>
    <n v="121"/>
    <b v="1"/>
    <s v="publishing/nonfiction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x v="0"/>
    <s v="USD"/>
    <n v="1372985760"/>
    <n v="1370393760"/>
    <b v="0"/>
    <n v="87"/>
    <b v="1"/>
    <s v="publishing/nonfiction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n v="125"/>
    <x v="0"/>
    <x v="0"/>
    <s v="USD"/>
    <n v="1362117540"/>
    <n v="1359587137"/>
    <b v="0"/>
    <n v="65"/>
    <b v="1"/>
    <s v="publishing/nonfiction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n v="112"/>
    <x v="0"/>
    <x v="0"/>
    <s v="USD"/>
    <n v="1309009323"/>
    <n v="1306417323"/>
    <b v="0"/>
    <n v="49"/>
    <b v="1"/>
    <s v="publishing/nonfiction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x v="0"/>
    <s v="USD"/>
    <n v="1309980790"/>
    <n v="1304623990"/>
    <b v="0"/>
    <n v="19"/>
    <b v="1"/>
    <s v="publishing/nonfiction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n v="173"/>
    <x v="0"/>
    <x v="0"/>
    <s v="USD"/>
    <n v="1343943420"/>
    <n v="1341524220"/>
    <b v="0"/>
    <n v="81"/>
    <b v="1"/>
    <s v="publishing/nonfiction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x v="1"/>
    <s v="GBP"/>
    <n v="1403370772"/>
    <n v="1400778772"/>
    <b v="0"/>
    <n v="264"/>
    <b v="1"/>
    <s v="publishing/nonfiction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x v="0"/>
    <s v="USD"/>
    <n v="1378592731"/>
    <n v="1373408731"/>
    <b v="0"/>
    <n v="25"/>
    <b v="1"/>
    <s v="publishing/nonfiction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x v="0"/>
    <s v="USD"/>
    <n v="1455523140"/>
    <n v="1453925727"/>
    <b v="0"/>
    <n v="5"/>
    <b v="1"/>
    <s v="publishing/nonfiction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x v="8"/>
    <s v="DKK"/>
    <n v="1420648906"/>
    <n v="1415464906"/>
    <b v="0"/>
    <n v="144"/>
    <b v="1"/>
    <s v="music/rock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x v="0"/>
    <s v="USD"/>
    <n v="1426523752"/>
    <n v="1423935352"/>
    <b v="0"/>
    <n v="92"/>
    <b v="1"/>
    <s v="music/rock"/>
    <n v="81.739999999999995"/>
    <x v="4"/>
    <s v="rock"/>
  </r>
  <r>
    <n v="1366"/>
    <s v="Kick It! A Tribute to the A.K.s"/>
    <s v="A musical memorial for Alexi Petersen."/>
    <n v="7500"/>
    <n v="9486.69"/>
    <n v="126"/>
    <x v="0"/>
    <x v="0"/>
    <s v="USD"/>
    <n v="1417049663"/>
    <n v="1413158063"/>
    <b v="0"/>
    <n v="147"/>
    <b v="1"/>
    <s v="music/rock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x v="0"/>
    <s v="USD"/>
    <n v="1447463050"/>
    <n v="1444867450"/>
    <b v="0"/>
    <n v="90"/>
    <b v="1"/>
    <s v="music/rock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x v="0"/>
    <s v="USD"/>
    <n v="1434342894"/>
    <n v="1432269294"/>
    <b v="0"/>
    <n v="87"/>
    <b v="1"/>
    <s v="music/rock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x v="0"/>
    <s v="USD"/>
    <n v="1397225746"/>
    <n v="1394633746"/>
    <b v="0"/>
    <n v="406"/>
    <b v="1"/>
    <s v="music/rock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n v="104"/>
    <x v="0"/>
    <x v="0"/>
    <s v="USD"/>
    <n v="1381881890"/>
    <n v="1380585890"/>
    <b v="0"/>
    <n v="20"/>
    <b v="1"/>
    <s v="music/rock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x v="0"/>
    <s v="USD"/>
    <n v="1431022342"/>
    <n v="1428430342"/>
    <b v="0"/>
    <n v="70"/>
    <b v="1"/>
    <s v="music/rock"/>
    <n v="107.07"/>
    <x v="4"/>
    <s v="rock"/>
  </r>
  <r>
    <n v="1372"/>
    <s v="Ted Lukas &amp; the Misled new CD - &quot;FEED&quot;"/>
    <s v="Please help us raise funds to press our new CD!"/>
    <n v="500"/>
    <n v="620"/>
    <n v="124"/>
    <x v="0"/>
    <x v="0"/>
    <s v="USD"/>
    <n v="1342115132"/>
    <n v="1339523132"/>
    <b v="0"/>
    <n v="16"/>
    <b v="1"/>
    <s v="music/rock"/>
    <n v="38.75"/>
    <x v="4"/>
    <s v="rock"/>
  </r>
  <r>
    <n v="1373"/>
    <s v="Broccoli Samurai: Tour Van or Bust!"/>
    <s v="Help Broccoli Samurai raise money to get a new van and continue bringing you the jams!"/>
    <n v="10000"/>
    <n v="10501"/>
    <n v="105"/>
    <x v="0"/>
    <x v="0"/>
    <s v="USD"/>
    <n v="1483138233"/>
    <n v="1480546233"/>
    <b v="0"/>
    <n v="52"/>
    <b v="1"/>
    <s v="music/rock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x v="0"/>
    <s v="USD"/>
    <n v="1458874388"/>
    <n v="1456285988"/>
    <b v="0"/>
    <n v="66"/>
    <b v="1"/>
    <s v="music/rock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x v="6"/>
    <s v="EUR"/>
    <n v="1484444119"/>
    <n v="1481852119"/>
    <b v="0"/>
    <n v="109"/>
    <b v="1"/>
    <s v="music/rock"/>
    <n v="62.87"/>
    <x v="4"/>
    <s v="rock"/>
  </r>
  <r>
    <n v="1376"/>
    <s v="Dead Pirates / HIGHMARE LP 2nd pressing"/>
    <s v="Dead Pirates are planning a second pressing of HIGHMARE LP, who wants one ?"/>
    <n v="3700"/>
    <n v="9342"/>
    <n v="252"/>
    <x v="0"/>
    <x v="1"/>
    <s v="GBP"/>
    <n v="1480784606"/>
    <n v="1478189006"/>
    <b v="0"/>
    <n v="168"/>
    <b v="1"/>
    <s v="music/rock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x v="0"/>
    <s v="USD"/>
    <n v="1486095060"/>
    <n v="1484198170"/>
    <b v="0"/>
    <n v="31"/>
    <b v="1"/>
    <s v="music/rock"/>
    <n v="48.71"/>
    <x v="4"/>
    <s v="rock"/>
  </r>
  <r>
    <n v="1378"/>
    <s v="SIX BY SEVEN"/>
    <s v="A psychedelic post rock masterpiece!"/>
    <n v="2000"/>
    <n v="4067"/>
    <n v="203"/>
    <x v="0"/>
    <x v="1"/>
    <s v="GBP"/>
    <n v="1470075210"/>
    <n v="1468779210"/>
    <b v="0"/>
    <n v="133"/>
    <b v="1"/>
    <s v="music/rock"/>
    <n v="30.58"/>
    <x v="4"/>
    <s v="rock"/>
  </r>
  <r>
    <n v="1379"/>
    <s v="J. Walter Makes a Record"/>
    <s v="---------The long-awaited debut full-length from Justin Ruddy--------"/>
    <n v="10000"/>
    <n v="11160"/>
    <n v="112"/>
    <x v="0"/>
    <x v="0"/>
    <s v="USD"/>
    <n v="1433504876"/>
    <n v="1430912876"/>
    <b v="0"/>
    <n v="151"/>
    <b v="1"/>
    <s v="music/rock"/>
    <n v="73.91"/>
    <x v="4"/>
    <s v="rock"/>
  </r>
  <r>
    <n v="1380"/>
    <s v="BARNFEST 2015"/>
    <s v="A DIY MUSIC FESTIVAL FROM ST. LOUIS MO! Bands make their own festival, help make it legit!"/>
    <n v="25"/>
    <n v="106"/>
    <n v="424"/>
    <x v="0"/>
    <x v="0"/>
    <s v="USD"/>
    <n v="1433815200"/>
    <n v="1431886706"/>
    <b v="0"/>
    <n v="5"/>
    <b v="1"/>
    <s v="music/rock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x v="0"/>
    <s v="USD"/>
    <n v="1482988125"/>
    <n v="1480396125"/>
    <b v="0"/>
    <n v="73"/>
    <b v="1"/>
    <s v="music/rock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n v="104"/>
    <x v="0"/>
    <x v="0"/>
    <s v="USD"/>
    <n v="1367867536"/>
    <n v="1365275536"/>
    <b v="0"/>
    <n v="148"/>
    <b v="1"/>
    <s v="music/rock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x v="5"/>
    <s v="CAD"/>
    <n v="1482457678"/>
    <n v="1480729678"/>
    <b v="0"/>
    <n v="93"/>
    <b v="1"/>
    <s v="music/rock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x v="0"/>
    <s v="USD"/>
    <n v="1436117922"/>
    <n v="1433525922"/>
    <b v="0"/>
    <n v="63"/>
    <b v="1"/>
    <s v="music/rock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n v="110"/>
    <x v="0"/>
    <x v="12"/>
    <s v="EUR"/>
    <n v="1461931860"/>
    <n v="1457109121"/>
    <b v="0"/>
    <n v="134"/>
    <b v="1"/>
    <s v="music/rock"/>
    <n v="65.91"/>
    <x v="4"/>
    <s v="rock"/>
  </r>
  <r>
    <n v="1386"/>
    <s v="MALTESE CROSS: The First Album"/>
    <s v="We are a classic hard rock/heavy metal band just trying to keep rock alive!"/>
    <n v="400"/>
    <n v="875"/>
    <n v="219"/>
    <x v="0"/>
    <x v="0"/>
    <s v="USD"/>
    <n v="1438183889"/>
    <n v="1435591889"/>
    <b v="0"/>
    <n v="14"/>
    <b v="1"/>
    <s v="music/rock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x v="0"/>
    <s v="USD"/>
    <n v="1433305800"/>
    <n v="1430604395"/>
    <b v="0"/>
    <n v="78"/>
    <b v="1"/>
    <s v="music/rock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x v="0"/>
    <s v="USD"/>
    <n v="1476720840"/>
    <n v="1474469117"/>
    <b v="0"/>
    <n v="112"/>
    <b v="1"/>
    <s v="music/rock"/>
    <n v="60.18"/>
    <x v="4"/>
    <s v="rock"/>
  </r>
  <r>
    <n v="1389"/>
    <s v="Pre-order DANCEHALL's first record!!!"/>
    <s v="Help fund the pressing of DANCEHALL's first record by pre-ordering it in advance!!!"/>
    <n v="500"/>
    <n v="727"/>
    <n v="145"/>
    <x v="0"/>
    <x v="1"/>
    <s v="GBP"/>
    <n v="1471087957"/>
    <n v="1468495957"/>
    <b v="0"/>
    <n v="34"/>
    <b v="1"/>
    <s v="music/rock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n v="109"/>
    <x v="0"/>
    <x v="0"/>
    <s v="USD"/>
    <n v="1430154720"/>
    <n v="1427224606"/>
    <b v="0"/>
    <n v="19"/>
    <b v="1"/>
    <s v="music/rock"/>
    <n v="160.79"/>
    <x v="4"/>
    <s v="rock"/>
  </r>
  <r>
    <n v="1391"/>
    <s v="Rules and Regulations"/>
    <s v="With the money donated through this project we intend on investing in sound equipment for live shows"/>
    <n v="500"/>
    <n v="551"/>
    <n v="110"/>
    <x v="0"/>
    <x v="0"/>
    <s v="USD"/>
    <n v="1440219540"/>
    <n v="1436369818"/>
    <b v="0"/>
    <n v="13"/>
    <b v="1"/>
    <s v="music/rock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n v="114"/>
    <x v="0"/>
    <x v="0"/>
    <s v="USD"/>
    <n v="1456976586"/>
    <n v="1454298186"/>
    <b v="0"/>
    <n v="104"/>
    <b v="1"/>
    <s v="music/rock"/>
    <n v="27.32"/>
    <x v="4"/>
    <s v="rock"/>
  </r>
  <r>
    <n v="1393"/>
    <s v="WolfHunt | Social Commentary Rock Project"/>
    <s v="Rock n' Roll tales of our times"/>
    <n v="10000"/>
    <n v="10235"/>
    <n v="102"/>
    <x v="0"/>
    <x v="0"/>
    <s v="USD"/>
    <n v="1470068523"/>
    <n v="1467476523"/>
    <b v="0"/>
    <n v="52"/>
    <b v="1"/>
    <s v="music/rock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x v="0"/>
    <s v="USD"/>
    <n v="1488337200"/>
    <n v="1484623726"/>
    <b v="0"/>
    <n v="17"/>
    <b v="1"/>
    <s v="music/rock"/>
    <n v="53.88"/>
    <x v="4"/>
    <s v="rock"/>
  </r>
  <r>
    <n v="1395"/>
    <s v="Quiet Oaks Full Length Album"/>
    <s v="Help Quiet Oaks record their debut album!!!"/>
    <n v="3500"/>
    <n v="3916"/>
    <n v="112"/>
    <x v="0"/>
    <x v="0"/>
    <s v="USD"/>
    <n v="1484430481"/>
    <n v="1481838481"/>
    <b v="0"/>
    <n v="82"/>
    <b v="1"/>
    <s v="music/rock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x v="0"/>
    <s v="USD"/>
    <n v="1423871882"/>
    <n v="1421279882"/>
    <b v="0"/>
    <n v="73"/>
    <b v="1"/>
    <s v="music/rock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x v="0"/>
    <s v="USD"/>
    <n v="1477603140"/>
    <n v="1475013710"/>
    <b v="0"/>
    <n v="158"/>
    <b v="1"/>
    <s v="music/rock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x v="0"/>
    <s v="USD"/>
    <n v="1467752334"/>
    <n v="1465160334"/>
    <b v="0"/>
    <n v="65"/>
    <b v="1"/>
    <s v="music/rock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x v="0"/>
    <s v="USD"/>
    <n v="1412640373"/>
    <n v="1410048373"/>
    <b v="0"/>
    <n v="184"/>
    <b v="1"/>
    <s v="music/rock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x v="1"/>
    <s v="GBP"/>
    <n v="1465709400"/>
    <n v="1462695073"/>
    <b v="0"/>
    <n v="34"/>
    <b v="1"/>
    <s v="music/rock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x v="0"/>
    <s v="USD"/>
    <n v="1369612474"/>
    <n v="1367798074"/>
    <b v="0"/>
    <n v="240"/>
    <b v="1"/>
    <s v="music/rock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x v="1"/>
    <s v="GBP"/>
    <n v="1430439411"/>
    <n v="1425259011"/>
    <b v="0"/>
    <n v="113"/>
    <b v="1"/>
    <s v="music/rock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x v="0"/>
    <s v="USD"/>
    <n v="1374802235"/>
    <n v="1372210235"/>
    <b v="0"/>
    <n v="66"/>
    <b v="1"/>
    <s v="music/rock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x v="1"/>
    <s v="GBP"/>
    <n v="1424607285"/>
    <n v="1422447285"/>
    <b v="1"/>
    <n v="5"/>
    <b v="0"/>
    <s v="publishing/translations"/>
    <n v="48.2"/>
    <x v="3"/>
    <s v="translations"/>
  </r>
  <r>
    <n v="1405"/>
    <s v="The Bible translated into Emoticons"/>
    <s v="Will more people read the Bible if it were translated into Emoticons?"/>
    <n v="25000"/>
    <n v="105"/>
    <n v="0"/>
    <x v="2"/>
    <x v="0"/>
    <s v="USD"/>
    <n v="1417195201"/>
    <n v="1414599601"/>
    <b v="1"/>
    <n v="17"/>
    <b v="0"/>
    <s v="publishing/translations"/>
    <n v="6.18"/>
    <x v="3"/>
    <s v="translations"/>
  </r>
  <r>
    <n v="1406"/>
    <s v="Man Down! Translation project"/>
    <s v="The White coat and the battle dress uniform"/>
    <n v="12000"/>
    <n v="15"/>
    <n v="0"/>
    <x v="2"/>
    <x v="13"/>
    <s v="EUR"/>
    <n v="1449914400"/>
    <n v="1445336607"/>
    <b v="0"/>
    <n v="3"/>
    <b v="0"/>
    <s v="publishing/translations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x v="0"/>
    <s v="USD"/>
    <n v="1407847978"/>
    <n v="1405687978"/>
    <b v="0"/>
    <n v="2"/>
    <b v="0"/>
    <s v="publishing/translations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x v="1"/>
    <s v="GBP"/>
    <n v="1447451756"/>
    <n v="1444856156"/>
    <b v="0"/>
    <n v="6"/>
    <b v="0"/>
    <s v="publishing/translations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n v="1414897935"/>
    <b v="0"/>
    <n v="0"/>
    <b v="0"/>
    <s v="publishing/translations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x v="13"/>
    <s v="EUR"/>
    <n v="1464939520"/>
    <n v="1461051520"/>
    <b v="0"/>
    <n v="1"/>
    <b v="0"/>
    <s v="publishing/translations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x v="1"/>
    <s v="GBP"/>
    <n v="1423185900"/>
    <n v="1420766700"/>
    <b v="0"/>
    <n v="3"/>
    <b v="0"/>
    <s v="publishing/translations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n v="5"/>
    <x v="2"/>
    <x v="0"/>
    <s v="USD"/>
    <n v="1417656699"/>
    <n v="1415064699"/>
    <b v="0"/>
    <n v="13"/>
    <b v="0"/>
    <s v="publishing/translations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x v="13"/>
    <s v="EUR"/>
    <n v="1455964170"/>
    <n v="1450780170"/>
    <b v="0"/>
    <n v="1"/>
    <b v="0"/>
    <s v="publishing/translations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x v="0"/>
    <s v="USD"/>
    <n v="1483423467"/>
    <n v="1480831467"/>
    <b v="0"/>
    <n v="1"/>
    <b v="0"/>
    <s v="publishing/translations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x v="0"/>
    <s v="USD"/>
    <n v="1439741591"/>
    <n v="1436285591"/>
    <b v="0"/>
    <n v="9"/>
    <b v="0"/>
    <s v="publishing/translations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n v="1445552019"/>
    <b v="0"/>
    <n v="0"/>
    <b v="0"/>
    <s v="publishing/translations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x v="0"/>
    <s v="USD"/>
    <n v="1442315460"/>
    <n v="1439696174"/>
    <b v="0"/>
    <n v="2"/>
    <b v="0"/>
    <s v="publishing/translations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x v="3"/>
    <s v="EUR"/>
    <n v="1456397834"/>
    <n v="1453805834"/>
    <b v="0"/>
    <n v="1"/>
    <b v="0"/>
    <s v="publishing/translations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x v="0"/>
    <s v="USD"/>
    <n v="1476010619"/>
    <n v="1473418619"/>
    <b v="0"/>
    <n v="10"/>
    <b v="0"/>
    <s v="publishing/translations"/>
    <n v="44.5"/>
    <x v="3"/>
    <s v="translations"/>
  </r>
  <r>
    <n v="1420"/>
    <s v="Shakespeare in the Hood - Romeo and Juliet"/>
    <s v="Help me butcher Shakespeare in a satirical fashion."/>
    <n v="110"/>
    <n v="3"/>
    <n v="3"/>
    <x v="2"/>
    <x v="0"/>
    <s v="USD"/>
    <n v="1467129686"/>
    <n v="1464969686"/>
    <b v="0"/>
    <n v="3"/>
    <b v="0"/>
    <s v="publishing/translations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x v="11"/>
    <s v="SEK"/>
    <n v="1423432709"/>
    <n v="1420840709"/>
    <b v="0"/>
    <n v="2"/>
    <b v="0"/>
    <s v="publishing/translations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x v="4"/>
    <s v="NZD"/>
    <n v="1474436704"/>
    <n v="1471844704"/>
    <b v="0"/>
    <n v="2"/>
    <b v="0"/>
    <s v="publishing/translations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x v="2"/>
    <s v="AUD"/>
    <n v="1451637531"/>
    <n v="1449045531"/>
    <b v="0"/>
    <n v="1"/>
    <b v="0"/>
    <s v="publishing/translations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n v="20"/>
    <x v="2"/>
    <x v="0"/>
    <s v="USD"/>
    <n v="1479233602"/>
    <n v="1478106802"/>
    <b v="0"/>
    <n v="14"/>
    <b v="0"/>
    <s v="publishing/translations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n v="1427684959"/>
    <b v="0"/>
    <n v="0"/>
    <b v="0"/>
    <s v="publishing/translations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n v="1435224120"/>
    <b v="0"/>
    <n v="0"/>
    <b v="0"/>
    <s v="publishing/translations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n v="8"/>
    <x v="2"/>
    <x v="12"/>
    <s v="EUR"/>
    <n v="1474230385"/>
    <n v="1471638385"/>
    <b v="0"/>
    <n v="4"/>
    <b v="0"/>
    <s v="publishing/translations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x v="3"/>
    <s v="EUR"/>
    <n v="1459584417"/>
    <n v="1456996017"/>
    <b v="0"/>
    <n v="3"/>
    <b v="0"/>
    <s v="publishing/translations"/>
    <n v="15"/>
    <x v="3"/>
    <s v="translations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n v="1426037242"/>
    <b v="0"/>
    <n v="0"/>
    <b v="0"/>
    <s v="publishing/translations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n v="8"/>
    <x v="2"/>
    <x v="0"/>
    <s v="USD"/>
    <n v="1419017488"/>
    <n v="1416339088"/>
    <b v="0"/>
    <n v="5"/>
    <b v="0"/>
    <s v="publishing/translations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x v="0"/>
    <s v="USD"/>
    <n v="1448517816"/>
    <n v="1445922216"/>
    <b v="0"/>
    <n v="47"/>
    <b v="0"/>
    <s v="publishing/translations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n v="1434825828"/>
    <b v="0"/>
    <n v="0"/>
    <b v="0"/>
    <s v="publishing/translations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x v="13"/>
    <s v="EUR"/>
    <n v="1481367600"/>
    <n v="1477839675"/>
    <b v="0"/>
    <n v="10"/>
    <b v="0"/>
    <s v="publishing/translations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x v="8"/>
    <s v="DKK"/>
    <n v="1433775600"/>
    <n v="1431973478"/>
    <b v="0"/>
    <n v="11"/>
    <b v="0"/>
    <s v="publishing/translations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n v="0"/>
    <x v="2"/>
    <x v="13"/>
    <s v="EUR"/>
    <n v="1444589020"/>
    <n v="1441997020"/>
    <b v="0"/>
    <n v="2"/>
    <b v="0"/>
    <s v="publishing/translations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x v="12"/>
    <s v="EUR"/>
    <n v="1456043057"/>
    <n v="1453451057"/>
    <b v="0"/>
    <n v="2"/>
    <b v="0"/>
    <s v="publishing/translations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x v="0"/>
    <s v="USD"/>
    <n v="1405227540"/>
    <n v="1402058739"/>
    <b v="0"/>
    <n v="22"/>
    <b v="0"/>
    <s v="publishing/translations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x v="8"/>
    <s v="DKK"/>
    <n v="1461765300"/>
    <n v="1459198499"/>
    <b v="0"/>
    <n v="8"/>
    <b v="0"/>
    <s v="publishing/translations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x v="5"/>
    <s v="CAD"/>
    <n v="1425758101"/>
    <n v="1423166101"/>
    <b v="0"/>
    <n v="6"/>
    <b v="0"/>
    <s v="publishing/translations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x v="13"/>
    <s v="EUR"/>
    <n v="1464285463"/>
    <n v="1461693463"/>
    <b v="0"/>
    <n v="1"/>
    <b v="0"/>
    <s v="publishing/translations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x v="1"/>
    <s v="GBP"/>
    <n v="1441995769"/>
    <n v="1436811769"/>
    <b v="0"/>
    <n v="3"/>
    <b v="0"/>
    <s v="publishing/translations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n v="1461598158"/>
    <b v="0"/>
    <n v="0"/>
    <b v="0"/>
    <s v="publishing/translations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n v="1480803209"/>
    <b v="0"/>
    <n v="0"/>
    <b v="0"/>
    <s v="publishing/translations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n v="1436907462"/>
    <b v="0"/>
    <n v="0"/>
    <b v="0"/>
    <s v="publishing/translations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n v="1431694855"/>
    <b v="0"/>
    <n v="0"/>
    <b v="0"/>
    <s v="publishing/translations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n v="1459507478"/>
    <b v="0"/>
    <n v="0"/>
    <b v="0"/>
    <s v="publishing/translations"/>
    <n v="0"/>
    <x v="3"/>
    <s v="translations"/>
  </r>
  <r>
    <n v="1447"/>
    <s v="Indian Language Dictionary"/>
    <s v="I'm creating a dictionary of multiple Indian languages."/>
    <n v="500000"/>
    <n v="75"/>
    <n v="0"/>
    <x v="2"/>
    <x v="0"/>
    <s v="USD"/>
    <n v="1467999134"/>
    <n v="1465407134"/>
    <b v="0"/>
    <n v="3"/>
    <b v="0"/>
    <s v="publishing/translations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n v="1429655318"/>
    <b v="0"/>
    <n v="0"/>
    <b v="0"/>
    <s v="publishing/translations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n v="1427138905"/>
    <b v="0"/>
    <n v="0"/>
    <b v="0"/>
    <s v="publishing/translations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x v="0"/>
    <s v="USD"/>
    <n v="1455941197"/>
    <n v="1453349197"/>
    <b v="0"/>
    <n v="1"/>
    <b v="0"/>
    <s v="publishing/translations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n v="0"/>
    <x v="1"/>
    <x v="0"/>
    <s v="USD"/>
    <n v="1416355259"/>
    <n v="1413759659"/>
    <b v="0"/>
    <n v="2"/>
    <b v="0"/>
    <s v="publishing/translations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n v="1403974363"/>
    <b v="0"/>
    <n v="0"/>
    <b v="0"/>
    <s v="publishing/translations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n v="1488386547"/>
    <b v="0"/>
    <n v="0"/>
    <b v="0"/>
    <s v="publishing/translations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x v="3"/>
    <s v="EUR"/>
    <n v="1461535140"/>
    <n v="1459716480"/>
    <b v="0"/>
    <n v="1"/>
    <b v="0"/>
    <s v="publishing/translations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x v="0"/>
    <s v="USD"/>
    <n v="1409924340"/>
    <n v="1405181320"/>
    <b v="0"/>
    <n v="7"/>
    <b v="0"/>
    <s v="publishing/translations"/>
    <n v="225"/>
    <x v="3"/>
    <s v="translations"/>
  </r>
  <r>
    <n v="1456"/>
    <s v="Sometimes you don't need love (Canceled)"/>
    <s v="English Version of my auto-published novel"/>
    <n v="5000"/>
    <n v="145"/>
    <n v="3"/>
    <x v="1"/>
    <x v="13"/>
    <s v="EUR"/>
    <n v="1483459365"/>
    <n v="1480867365"/>
    <b v="0"/>
    <n v="3"/>
    <b v="0"/>
    <s v="publishing/translations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n v="1444685444"/>
    <b v="0"/>
    <n v="0"/>
    <b v="0"/>
    <s v="publishing/translations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n v="1405097760"/>
    <b v="0"/>
    <n v="0"/>
    <b v="0"/>
    <s v="publishing/translations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n v="1446612896"/>
    <b v="0"/>
    <n v="0"/>
    <b v="0"/>
    <s v="publishing/translations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n v="1412371898"/>
    <b v="0"/>
    <n v="0"/>
    <b v="0"/>
    <s v="publishing/translations"/>
    <n v="0"/>
    <x v="3"/>
    <s v="translations"/>
  </r>
  <r>
    <n v="1461"/>
    <s v="Relatively Prime Series 2"/>
    <s v="Series 2 of Relatively Prime, a podcast of stories from the Mathematical Domain"/>
    <n v="15000"/>
    <n v="15186.69"/>
    <n v="101"/>
    <x v="0"/>
    <x v="0"/>
    <s v="USD"/>
    <n v="1413849600"/>
    <n v="1410967754"/>
    <b v="1"/>
    <n v="340"/>
    <b v="1"/>
    <s v="publishing/radio &amp; podcasts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n v="109"/>
    <x v="0"/>
    <x v="0"/>
    <s v="USD"/>
    <n v="1365609271"/>
    <n v="1363017271"/>
    <b v="1"/>
    <n v="150"/>
    <b v="1"/>
    <s v="publishing/radio &amp; podcasts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x v="0"/>
    <s v="USD"/>
    <n v="1365367938"/>
    <n v="1361483538"/>
    <b v="1"/>
    <n v="25"/>
    <b v="1"/>
    <s v="publishing/radio &amp; podcasts"/>
    <n v="35.44"/>
    <x v="3"/>
    <s v="radio &amp; podcasts"/>
  </r>
  <r>
    <n v="1464"/>
    <s v="Science Studio"/>
    <s v="The Best Science Media on the Web"/>
    <n v="5000"/>
    <n v="8160"/>
    <n v="163"/>
    <x v="0"/>
    <x v="0"/>
    <s v="USD"/>
    <n v="1361029958"/>
    <n v="1358437958"/>
    <b v="1"/>
    <n v="234"/>
    <b v="1"/>
    <s v="publishing/radio &amp; podcasts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x v="0"/>
    <s v="USD"/>
    <n v="1332385200"/>
    <n v="1329759452"/>
    <b v="1"/>
    <n v="2602"/>
    <b v="1"/>
    <s v="publishing/radio &amp; podcasts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x v="0"/>
    <s v="USD"/>
    <n v="1452574800"/>
    <n v="1449029266"/>
    <b v="1"/>
    <n v="248"/>
    <b v="1"/>
    <s v="publishing/radio &amp; podcasts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n v="115"/>
    <x v="0"/>
    <x v="0"/>
    <s v="USD"/>
    <n v="1332699285"/>
    <n v="1327518885"/>
    <b v="1"/>
    <n v="600"/>
    <b v="1"/>
    <s v="publishing/radio &amp; podcasts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x v="0"/>
    <s v="USD"/>
    <n v="1307838049"/>
    <n v="1302654049"/>
    <b v="1"/>
    <n v="293"/>
    <b v="1"/>
    <s v="publishing/radio &amp; podcasts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n v="108"/>
    <x v="0"/>
    <x v="0"/>
    <s v="USD"/>
    <n v="1360938109"/>
    <n v="1358346109"/>
    <b v="1"/>
    <n v="321"/>
    <b v="1"/>
    <s v="publishing/radio &amp; podcasts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x v="0"/>
    <s v="USD"/>
    <n v="1356724263"/>
    <n v="1354909863"/>
    <b v="1"/>
    <n v="81"/>
    <b v="1"/>
    <s v="publishing/radio &amp; podcasts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x v="0"/>
    <s v="USD"/>
    <n v="1428620334"/>
    <n v="1426028334"/>
    <b v="1"/>
    <n v="343"/>
    <b v="1"/>
    <s v="publishing/radio &amp; podcasts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x v="0"/>
    <s v="USD"/>
    <n v="1381928503"/>
    <n v="1379336503"/>
    <b v="1"/>
    <n v="336"/>
    <b v="1"/>
    <s v="publishing/radio &amp; podcasts"/>
    <n v="103.2"/>
    <x v="3"/>
    <s v="radio &amp; podcasts"/>
  </r>
  <r>
    <n v="1473"/>
    <s v="ONE LOVES ONLY FORM"/>
    <s v="Public Radio Project"/>
    <n v="1500"/>
    <n v="1807.74"/>
    <n v="121"/>
    <x v="0"/>
    <x v="0"/>
    <s v="USD"/>
    <n v="1330644639"/>
    <n v="1328052639"/>
    <b v="1"/>
    <n v="47"/>
    <b v="1"/>
    <s v="publishing/radio &amp; podcasts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x v="0"/>
    <s v="USD"/>
    <n v="1379093292"/>
    <n v="1376501292"/>
    <b v="1"/>
    <n v="76"/>
    <b v="1"/>
    <s v="publishing/radio &amp; podcasts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x v="0"/>
    <s v="USD"/>
    <n v="1419051540"/>
    <n v="1416244863"/>
    <b v="1"/>
    <n v="441"/>
    <b v="1"/>
    <s v="publishing/radio &amp; podcasts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n v="662"/>
    <x v="0"/>
    <x v="0"/>
    <s v="USD"/>
    <n v="1315616422"/>
    <n v="1313024422"/>
    <b v="1"/>
    <n v="916"/>
    <b v="1"/>
    <s v="publishing/radio &amp; podcasts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x v="0"/>
    <s v="USD"/>
    <n v="1324609200"/>
    <n v="1319467604"/>
    <b v="1"/>
    <n v="369"/>
    <b v="1"/>
    <s v="publishing/radio &amp; podcasts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x v="0"/>
    <s v="USD"/>
    <n v="1368564913"/>
    <n v="1367355313"/>
    <b v="1"/>
    <n v="20242"/>
    <b v="1"/>
    <s v="publishing/radio &amp; podcasts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x v="0"/>
    <s v="USD"/>
    <n v="1399694340"/>
    <n v="1398448389"/>
    <b v="1"/>
    <n v="71"/>
    <b v="1"/>
    <s v="publishing/radio &amp; podcasts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x v="0"/>
    <s v="USD"/>
    <n v="1374858000"/>
    <n v="1373408699"/>
    <b v="1"/>
    <n v="635"/>
    <b v="1"/>
    <s v="publishing/radio &amp; podcasts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x v="5"/>
    <s v="CAD"/>
    <n v="1383430145"/>
    <n v="1380838145"/>
    <b v="0"/>
    <n v="6"/>
    <b v="0"/>
    <s v="publishing/fiction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x v="0"/>
    <s v="USD"/>
    <n v="1347004260"/>
    <n v="1345062936"/>
    <b v="0"/>
    <n v="1"/>
    <b v="0"/>
    <s v="publishing/fiction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x v="0"/>
    <s v="USD"/>
    <n v="1469162275"/>
    <n v="1467002275"/>
    <b v="0"/>
    <n v="2"/>
    <b v="0"/>
    <s v="publishing/fiction"/>
    <n v="25"/>
    <x v="3"/>
    <s v="fiction"/>
  </r>
  <r>
    <n v="1484"/>
    <s v="a book called filtered down thru the stars"/>
    <s v="The mussings of an old wizard"/>
    <n v="2000"/>
    <n v="0"/>
    <n v="0"/>
    <x v="2"/>
    <x v="0"/>
    <s v="USD"/>
    <n v="1342882260"/>
    <n v="1337834963"/>
    <b v="0"/>
    <n v="0"/>
    <b v="0"/>
    <s v="publishing/fiction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x v="0"/>
    <s v="USD"/>
    <n v="1434827173"/>
    <n v="1430939173"/>
    <b v="0"/>
    <n v="3"/>
    <b v="0"/>
    <s v="publishing/fiction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x v="0"/>
    <s v="USD"/>
    <n v="1425009761"/>
    <n v="1422417761"/>
    <b v="0"/>
    <n v="3"/>
    <b v="0"/>
    <s v="publishing/fiction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n v="1467583271"/>
    <b v="0"/>
    <n v="0"/>
    <b v="0"/>
    <s v="publishing/fiction"/>
    <n v="0"/>
    <x v="3"/>
    <s v="fiction"/>
  </r>
  <r>
    <n v="1488"/>
    <s v="Nanolution"/>
    <s v="A blockbuster sci-fi adventure. What would you do if one day your life changed to beyond the imaginable?"/>
    <n v="15000"/>
    <n v="360"/>
    <n v="2"/>
    <x v="2"/>
    <x v="2"/>
    <s v="AUD"/>
    <n v="1388928660"/>
    <n v="1386336660"/>
    <b v="0"/>
    <n v="6"/>
    <b v="0"/>
    <s v="publishing/fiction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n v="1350398452"/>
    <b v="0"/>
    <n v="0"/>
    <b v="0"/>
    <s v="publishing/fiction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x v="0"/>
    <s v="USD"/>
    <n v="1380720474"/>
    <n v="1378214874"/>
    <b v="0"/>
    <n v="19"/>
    <b v="0"/>
    <s v="publishing/fiction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n v="8"/>
    <x v="2"/>
    <x v="0"/>
    <s v="USD"/>
    <n v="1424014680"/>
    <n v="1418922443"/>
    <b v="0"/>
    <n v="1"/>
    <b v="0"/>
    <s v="publishing/fiction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x v="0"/>
    <s v="USD"/>
    <n v="1308431646"/>
    <n v="1305839646"/>
    <b v="0"/>
    <n v="2"/>
    <b v="0"/>
    <s v="publishing/fiction"/>
    <n v="15"/>
    <x v="3"/>
    <s v="fiction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n v="1368823675"/>
    <b v="0"/>
    <n v="0"/>
    <b v="0"/>
    <s v="publishing/fiction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x v="0"/>
    <s v="USD"/>
    <n v="1428075480"/>
    <n v="1425489613"/>
    <b v="0"/>
    <n v="11"/>
    <b v="0"/>
    <s v="publishing/fiction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n v="1311879431"/>
    <b v="0"/>
    <n v="0"/>
    <b v="0"/>
    <s v="publishing/fiction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n v="1405682659"/>
    <b v="0"/>
    <n v="0"/>
    <b v="0"/>
    <s v="publishing/fiction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n v="0"/>
    <x v="2"/>
    <x v="0"/>
    <s v="USD"/>
    <n v="1375299780"/>
    <n v="1371655522"/>
    <b v="0"/>
    <n v="1"/>
    <b v="0"/>
    <s v="publishing/fiction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x v="0"/>
    <s v="USD"/>
    <n v="1409787378"/>
    <n v="1405899378"/>
    <b v="0"/>
    <n v="3"/>
    <b v="0"/>
    <s v="publishing/fiction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x v="0"/>
    <s v="USD"/>
    <n v="1470355833"/>
    <n v="1465171833"/>
    <b v="0"/>
    <n v="1"/>
    <b v="0"/>
    <s v="publishing/fiction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x v="0"/>
    <s v="USD"/>
    <n v="1367444557"/>
    <n v="1364852557"/>
    <b v="0"/>
    <n v="15"/>
    <b v="0"/>
    <s v="publishing/fiction"/>
    <n v="46.73"/>
    <x v="3"/>
    <s v="fiction"/>
  </r>
  <r>
    <n v="1501"/>
    <s v="This is Nowhere"/>
    <s v="A hardcover book of surf, outdoor and nature photos from the British Columbia coast."/>
    <n v="52000"/>
    <n v="86492"/>
    <n v="166"/>
    <x v="0"/>
    <x v="5"/>
    <s v="CAD"/>
    <n v="1436364023"/>
    <n v="1433772023"/>
    <b v="1"/>
    <n v="885"/>
    <b v="1"/>
    <s v="photography/photobooks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x v="1"/>
    <s v="GBP"/>
    <n v="1458943200"/>
    <n v="1456491680"/>
    <b v="1"/>
    <n v="329"/>
    <b v="1"/>
    <s v="photography/photobooks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x v="18"/>
    <s v="EUR"/>
    <n v="1477210801"/>
    <n v="1472026801"/>
    <b v="1"/>
    <n v="71"/>
    <b v="1"/>
    <s v="photography/photobooks"/>
    <n v="56.98"/>
    <x v="8"/>
    <s v="photobooks"/>
  </r>
  <r>
    <n v="1504"/>
    <s v="RYU X RIO"/>
    <s v="A football photography book like no other about the 2014 World Cup in Brazil, by Ryu Voelkel."/>
    <n v="6500"/>
    <n v="18066"/>
    <n v="278"/>
    <x v="0"/>
    <x v="1"/>
    <s v="GBP"/>
    <n v="1402389180"/>
    <n v="1399996024"/>
    <b v="1"/>
    <n v="269"/>
    <b v="1"/>
    <s v="photography/photobooks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x v="12"/>
    <s v="EUR"/>
    <n v="1458676860"/>
    <n v="1455446303"/>
    <b v="1"/>
    <n v="345"/>
    <b v="1"/>
    <s v="photography/photobooks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x v="1"/>
    <s v="GBP"/>
    <n v="1406227904"/>
    <n v="1403635904"/>
    <b v="1"/>
    <n v="43"/>
    <b v="1"/>
    <s v="photography/photobooks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x v="0"/>
    <s v="USD"/>
    <n v="1273911000"/>
    <n v="1268822909"/>
    <b v="1"/>
    <n v="33"/>
    <b v="1"/>
    <s v="photography/photobooks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x v="0"/>
    <s v="USD"/>
    <n v="1403880281"/>
    <n v="1401201881"/>
    <b v="1"/>
    <n v="211"/>
    <b v="1"/>
    <s v="photography/photobooks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x v="12"/>
    <s v="EUR"/>
    <n v="1487113140"/>
    <n v="1484570885"/>
    <b v="1"/>
    <n v="196"/>
    <b v="1"/>
    <s v="photography/photobooks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x v="1"/>
    <s v="GBP"/>
    <n v="1405761278"/>
    <n v="1403169278"/>
    <b v="1"/>
    <n v="405"/>
    <b v="1"/>
    <s v="photography/photobooks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x v="0"/>
    <s v="USD"/>
    <n v="1447858804"/>
    <n v="1445263204"/>
    <b v="1"/>
    <n v="206"/>
    <b v="1"/>
    <s v="photography/photobooks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x v="0"/>
    <s v="USD"/>
    <n v="1486311939"/>
    <n v="1483719939"/>
    <b v="1"/>
    <n v="335"/>
    <b v="1"/>
    <s v="photography/photobooks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n v="150"/>
    <x v="0"/>
    <x v="1"/>
    <s v="GBP"/>
    <n v="1405523866"/>
    <n v="1402931866"/>
    <b v="1"/>
    <n v="215"/>
    <b v="1"/>
    <s v="photography/photobooks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n v="106"/>
    <x v="0"/>
    <x v="0"/>
    <s v="USD"/>
    <n v="1443363640"/>
    <n v="1439907640"/>
    <b v="1"/>
    <n v="176"/>
    <b v="1"/>
    <s v="photography/photobooks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x v="10"/>
    <s v="NOK"/>
    <n v="1458104697"/>
    <n v="1455516297"/>
    <b v="1"/>
    <n v="555"/>
    <b v="1"/>
    <s v="photography/photobooks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x v="0"/>
    <s v="USD"/>
    <n v="1475762400"/>
    <n v="1473160292"/>
    <b v="1"/>
    <n v="116"/>
    <b v="1"/>
    <s v="photography/photobooks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x v="0"/>
    <s v="USD"/>
    <n v="1417845600"/>
    <n v="1415194553"/>
    <b v="1"/>
    <n v="615"/>
    <b v="1"/>
    <s v="photography/photobooks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n v="205"/>
    <x v="0"/>
    <x v="0"/>
    <s v="USD"/>
    <n v="1401565252"/>
    <n v="1398973252"/>
    <b v="1"/>
    <n v="236"/>
    <b v="1"/>
    <s v="photography/photobooks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x v="0"/>
    <s v="USD"/>
    <n v="1403301540"/>
    <n v="1400867283"/>
    <b v="1"/>
    <n v="145"/>
    <b v="1"/>
    <s v="photography/photobooks"/>
    <n v="64.16"/>
    <x v="8"/>
    <s v="photobooks"/>
  </r>
  <r>
    <n v="1520"/>
    <s v="TULIPS"/>
    <s v="A self-published photography book by Andrew Miksys from his new series about Belarus"/>
    <n v="18000"/>
    <n v="18625"/>
    <n v="103"/>
    <x v="0"/>
    <x v="0"/>
    <s v="USD"/>
    <n v="1418961600"/>
    <n v="1415824513"/>
    <b v="1"/>
    <n v="167"/>
    <b v="1"/>
    <s v="photography/photobooks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x v="0"/>
    <s v="USD"/>
    <n v="1465272091"/>
    <n v="1462248091"/>
    <b v="1"/>
    <n v="235"/>
    <b v="1"/>
    <s v="photography/photobooks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x v="0"/>
    <s v="USD"/>
    <n v="1413575739"/>
    <n v="1410983739"/>
    <b v="1"/>
    <n v="452"/>
    <b v="1"/>
    <s v="photography/photobooks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x v="0"/>
    <s v="USD"/>
    <n v="1419292800"/>
    <n v="1416592916"/>
    <b v="1"/>
    <n v="241"/>
    <b v="1"/>
    <s v="photography/photobooks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x v="11"/>
    <s v="SEK"/>
    <n v="1487592090"/>
    <n v="1485000090"/>
    <b v="1"/>
    <n v="28"/>
    <b v="1"/>
    <s v="photography/photobooks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x v="0"/>
    <s v="USD"/>
    <n v="1471539138"/>
    <n v="1468947138"/>
    <b v="1"/>
    <n v="140"/>
    <b v="1"/>
    <s v="photography/photobooks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x v="0"/>
    <s v="USD"/>
    <n v="1453185447"/>
    <n v="1448951847"/>
    <b v="1"/>
    <n v="280"/>
    <b v="1"/>
    <s v="photography/photobooks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x v="0"/>
    <s v="USD"/>
    <n v="1489497886"/>
    <n v="1487082286"/>
    <b v="1"/>
    <n v="70"/>
    <b v="1"/>
    <s v="photography/photobooks"/>
    <n v="55.22"/>
    <x v="8"/>
    <s v="photobooks"/>
  </r>
  <r>
    <n v="1528"/>
    <s v="Don't Go Outside: Tokyo Street Photos"/>
    <s v="A book of street photos from around Shibuya that I've made between 2011-2016."/>
    <n v="3000"/>
    <n v="8447"/>
    <n v="282"/>
    <x v="0"/>
    <x v="0"/>
    <s v="USD"/>
    <n v="1485907200"/>
    <n v="1483292122"/>
    <b v="1"/>
    <n v="160"/>
    <b v="1"/>
    <s v="photography/photobooks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x v="0"/>
    <s v="USD"/>
    <n v="1426773920"/>
    <n v="1424185520"/>
    <b v="1"/>
    <n v="141"/>
    <b v="1"/>
    <s v="photography/photobooks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x v="0"/>
    <s v="USD"/>
    <n v="1445624695"/>
    <n v="1443464695"/>
    <b v="1"/>
    <n v="874"/>
    <b v="1"/>
    <s v="photography/photobooks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x v="0"/>
    <s v="USD"/>
    <n v="1417402800"/>
    <n v="1414610126"/>
    <b v="1"/>
    <n v="73"/>
    <b v="1"/>
    <s v="photography/photobooks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x v="2"/>
    <s v="AUD"/>
    <n v="1455548400"/>
    <n v="1453461865"/>
    <b v="1"/>
    <n v="294"/>
    <b v="1"/>
    <s v="photography/photobooks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n v="145"/>
    <x v="0"/>
    <x v="0"/>
    <s v="USD"/>
    <n v="1462161540"/>
    <n v="1457913777"/>
    <b v="1"/>
    <n v="740"/>
    <b v="1"/>
    <s v="photography/photobooks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x v="0"/>
    <s v="USD"/>
    <n v="1441383062"/>
    <n v="1438791062"/>
    <b v="1"/>
    <n v="369"/>
    <b v="1"/>
    <s v="photography/photobooks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x v="0"/>
    <s v="USD"/>
    <n v="1464040800"/>
    <n v="1461527631"/>
    <b v="1"/>
    <n v="110"/>
    <b v="1"/>
    <s v="photography/photobooks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x v="0"/>
    <s v="USD"/>
    <n v="1440702910"/>
    <n v="1438110910"/>
    <b v="1"/>
    <n v="455"/>
    <b v="1"/>
    <s v="photography/photobooks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x v="12"/>
    <s v="EUR"/>
    <n v="1470506400"/>
    <n v="1467358427"/>
    <b v="1"/>
    <n v="224"/>
    <b v="1"/>
    <s v="photography/photobooks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x v="0"/>
    <s v="USD"/>
    <n v="1421952370"/>
    <n v="1418064370"/>
    <b v="1"/>
    <n v="46"/>
    <b v="1"/>
    <s v="photography/photobooks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x v="0"/>
    <s v="USD"/>
    <n v="1483481019"/>
    <n v="1480629819"/>
    <b v="0"/>
    <n v="284"/>
    <b v="1"/>
    <s v="photography/photobooks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x v="0"/>
    <s v="USD"/>
    <n v="1416964500"/>
    <n v="1414368616"/>
    <b v="1"/>
    <n v="98"/>
    <b v="1"/>
    <s v="photography/photobooks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n v="0"/>
    <x v="2"/>
    <x v="0"/>
    <s v="USD"/>
    <n v="1420045538"/>
    <n v="1417453538"/>
    <b v="0"/>
    <n v="2"/>
    <b v="0"/>
    <s v="photography/nature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x v="5"/>
    <s v="CAD"/>
    <n v="1435708500"/>
    <n v="1434412500"/>
    <b v="0"/>
    <n v="1"/>
    <b v="0"/>
    <s v="photography/nature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n v="0"/>
    <x v="2"/>
    <x v="0"/>
    <s v="USD"/>
    <n v="1416662034"/>
    <n v="1414066434"/>
    <b v="0"/>
    <n v="1"/>
    <b v="0"/>
    <s v="photography/nature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n v="1424222024"/>
    <b v="0"/>
    <n v="0"/>
    <b v="0"/>
    <s v="photography/nature"/>
    <n v="0"/>
    <x v="8"/>
    <s v="nature"/>
  </r>
  <r>
    <n v="1545"/>
    <s v="Nevada County Hearts"/>
    <s v="&quot;He will not be a wise man who does not study human hearts!&quot;_x000a_Hope in natural art, creation!"/>
    <n v="3000"/>
    <n v="1"/>
    <n v="0"/>
    <x v="2"/>
    <x v="0"/>
    <s v="USD"/>
    <n v="1425330960"/>
    <n v="1422393234"/>
    <b v="0"/>
    <n v="1"/>
    <b v="0"/>
    <s v="photography/nature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x v="1"/>
    <s v="GBP"/>
    <n v="1410930399"/>
    <n v="1405746399"/>
    <b v="0"/>
    <n v="11"/>
    <b v="0"/>
    <s v="photography/nature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n v="1487240082"/>
    <b v="0"/>
    <n v="0"/>
    <b v="0"/>
    <s v="photography/nature"/>
    <n v="0"/>
    <x v="8"/>
    <s v="nature"/>
  </r>
  <r>
    <n v="1548"/>
    <s v="Change the World through Color"/>
    <s v="Beauty is in the eye of the beholder and I want to inspire conservation through color."/>
    <n v="700"/>
    <n v="60"/>
    <n v="9"/>
    <x v="2"/>
    <x v="0"/>
    <s v="USD"/>
    <n v="1447020620"/>
    <n v="1444425020"/>
    <b v="0"/>
    <n v="1"/>
    <b v="0"/>
    <s v="photography/nature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n v="34"/>
    <x v="2"/>
    <x v="0"/>
    <s v="USD"/>
    <n v="1446524159"/>
    <n v="1443928559"/>
    <b v="0"/>
    <n v="6"/>
    <b v="0"/>
    <s v="photography/nature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x v="1"/>
    <s v="GBP"/>
    <n v="1463050034"/>
    <n v="1460458034"/>
    <b v="0"/>
    <n v="7"/>
    <b v="0"/>
    <s v="photography/nature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n v="1430164039"/>
    <b v="0"/>
    <n v="0"/>
    <b v="0"/>
    <s v="photography/nature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x v="0"/>
    <s v="USD"/>
    <n v="1412135940"/>
    <n v="1410366708"/>
    <b v="0"/>
    <n v="16"/>
    <b v="0"/>
    <s v="photography/nature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n v="1438584447"/>
    <b v="0"/>
    <n v="0"/>
    <b v="0"/>
    <s v="photography/nature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n v="1435903390"/>
    <b v="0"/>
    <n v="0"/>
    <b v="0"/>
    <s v="photography/nature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n v="1440513832"/>
    <b v="0"/>
    <n v="0"/>
    <b v="0"/>
    <s v="photography/nature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n v="45"/>
    <x v="2"/>
    <x v="5"/>
    <s v="CAD"/>
    <n v="1467603624"/>
    <n v="1465011624"/>
    <b v="0"/>
    <n v="12"/>
    <b v="0"/>
    <s v="photography/nature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n v="4"/>
    <x v="2"/>
    <x v="0"/>
    <s v="USD"/>
    <n v="1411227633"/>
    <n v="1408549233"/>
    <b v="0"/>
    <n v="1"/>
    <b v="0"/>
    <s v="photography/nature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n v="5"/>
    <x v="2"/>
    <x v="1"/>
    <s v="GBP"/>
    <n v="1440763920"/>
    <n v="1435656759"/>
    <b v="0"/>
    <n v="3"/>
    <b v="0"/>
    <s v="photography/nature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n v="0"/>
    <x v="2"/>
    <x v="0"/>
    <s v="USD"/>
    <n v="1430270199"/>
    <n v="1428974199"/>
    <b v="0"/>
    <n v="1"/>
    <b v="0"/>
    <s v="photography/nature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x v="0"/>
    <s v="USD"/>
    <n v="1415842193"/>
    <n v="1414110593"/>
    <b v="0"/>
    <n v="4"/>
    <b v="0"/>
    <s v="photography/nature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x v="0"/>
    <s v="USD"/>
    <n v="1383789603"/>
    <n v="1381194003"/>
    <b v="0"/>
    <n v="1"/>
    <b v="0"/>
    <s v="publishing/art books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n v="1253712916"/>
    <b v="0"/>
    <n v="0"/>
    <b v="0"/>
    <s v="publishing/art books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x v="1"/>
    <s v="GBP"/>
    <n v="1394815751"/>
    <n v="1389635351"/>
    <b v="0"/>
    <n v="2"/>
    <b v="0"/>
    <s v="publishing/art books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x v="0"/>
    <s v="USD"/>
    <n v="1432843500"/>
    <n v="1430124509"/>
    <b v="0"/>
    <n v="1"/>
    <b v="0"/>
    <s v="publishing/art books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x v="0"/>
    <s v="USD"/>
    <n v="1307554261"/>
    <n v="1304962261"/>
    <b v="0"/>
    <n v="1"/>
    <b v="0"/>
    <s v="publishing/art books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x v="0"/>
    <s v="USD"/>
    <n v="1469656800"/>
    <n v="1467151204"/>
    <b v="0"/>
    <n v="59"/>
    <b v="0"/>
    <s v="publishing/art books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x v="0"/>
    <s v="USD"/>
    <n v="1392595200"/>
    <n v="1391293745"/>
    <b v="0"/>
    <n v="13"/>
    <b v="0"/>
    <s v="publishing/art books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x v="0"/>
    <s v="USD"/>
    <n v="1419384585"/>
    <n v="1416360585"/>
    <b v="0"/>
    <n v="22"/>
    <b v="0"/>
    <s v="publishing/art books"/>
    <n v="155"/>
    <x v="3"/>
    <s v="art books"/>
  </r>
  <r>
    <n v="1569"/>
    <s v="to be removed (Canceled)"/>
    <s v="to be removed"/>
    <n v="30000"/>
    <n v="0"/>
    <n v="0"/>
    <x v="1"/>
    <x v="0"/>
    <s v="USD"/>
    <n v="1369498714"/>
    <n v="1366906714"/>
    <b v="0"/>
    <n v="0"/>
    <b v="0"/>
    <s v="publishing/art books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n v="41"/>
    <x v="1"/>
    <x v="0"/>
    <s v="USD"/>
    <n v="1460140282"/>
    <n v="1457551882"/>
    <b v="0"/>
    <n v="52"/>
    <b v="0"/>
    <s v="publishing/art books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x v="1"/>
    <s v="GBP"/>
    <n v="1434738483"/>
    <n v="1432146483"/>
    <b v="0"/>
    <n v="4"/>
    <b v="0"/>
    <s v="publishing/art books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x v="1"/>
    <s v="GBP"/>
    <n v="1456703940"/>
    <n v="1454546859"/>
    <b v="0"/>
    <n v="3"/>
    <b v="0"/>
    <s v="publishing/art books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x v="5"/>
    <s v="CAD"/>
    <n v="1491019140"/>
    <n v="1487548802"/>
    <b v="0"/>
    <n v="3"/>
    <b v="0"/>
    <s v="publishing/art books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x v="0"/>
    <s v="USD"/>
    <n v="1424211329"/>
    <n v="1421187329"/>
    <b v="0"/>
    <n v="6"/>
    <b v="0"/>
    <s v="publishing/art books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x v="0"/>
    <s v="USD"/>
    <n v="1404909296"/>
    <n v="1402317296"/>
    <b v="0"/>
    <n v="35"/>
    <b v="0"/>
    <s v="publishing/art books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n v="13"/>
    <x v="1"/>
    <x v="0"/>
    <s v="USD"/>
    <n v="1435698368"/>
    <n v="1431810368"/>
    <b v="0"/>
    <n v="10"/>
    <b v="0"/>
    <s v="publishing/art books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x v="0"/>
    <s v="USD"/>
    <n v="1343161248"/>
    <n v="1337977248"/>
    <b v="0"/>
    <n v="2"/>
    <b v="0"/>
    <s v="publishing/art books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x v="0"/>
    <s v="USD"/>
    <n v="1283392800"/>
    <n v="1281317691"/>
    <b v="0"/>
    <n v="4"/>
    <b v="0"/>
    <s v="publishing/art books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x v="0"/>
    <s v="USD"/>
    <n v="1377734091"/>
    <n v="1374882891"/>
    <b v="0"/>
    <n v="2"/>
    <b v="0"/>
    <s v="publishing/art books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n v="1332378726"/>
    <b v="0"/>
    <n v="0"/>
    <b v="0"/>
    <s v="publishing/art books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n v="1"/>
    <x v="2"/>
    <x v="1"/>
    <s v="GBP"/>
    <n v="1450521990"/>
    <n v="1447757190"/>
    <b v="0"/>
    <n v="1"/>
    <b v="0"/>
    <s v="photography/places"/>
    <n v="5"/>
    <x v="8"/>
    <s v="places"/>
  </r>
  <r>
    <n v="1582"/>
    <s v="Scenes from New Orleans"/>
    <s v="I create canvas prints of images from in and around New Orleans"/>
    <n v="1000"/>
    <n v="93"/>
    <n v="9"/>
    <x v="2"/>
    <x v="0"/>
    <s v="USD"/>
    <n v="1445894400"/>
    <n v="1440961053"/>
    <b v="0"/>
    <n v="3"/>
    <b v="0"/>
    <s v="photography/places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x v="1"/>
    <s v="GBP"/>
    <n v="1411681391"/>
    <n v="1409089391"/>
    <b v="0"/>
    <n v="1"/>
    <b v="0"/>
    <s v="photography/places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n v="1400600101"/>
    <b v="0"/>
    <n v="0"/>
    <b v="0"/>
    <s v="photography/places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x v="5"/>
    <s v="CAD"/>
    <n v="1482663600"/>
    <n v="1480800568"/>
    <b v="0"/>
    <n v="12"/>
    <b v="0"/>
    <s v="photography/places"/>
    <n v="131.66999999999999"/>
    <x v="8"/>
    <s v="places"/>
  </r>
  <r>
    <n v="1586"/>
    <s v="Missouri In Pictures"/>
    <s v="Show the world the beauty that is in all of our back yards!"/>
    <n v="1500"/>
    <n v="0"/>
    <n v="0"/>
    <x v="2"/>
    <x v="0"/>
    <s v="USD"/>
    <n v="1428197422"/>
    <n v="1425609022"/>
    <b v="0"/>
    <n v="0"/>
    <b v="0"/>
    <s v="photography/places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x v="0"/>
    <s v="USD"/>
    <n v="1418510965"/>
    <n v="1415918965"/>
    <b v="0"/>
    <n v="1"/>
    <b v="0"/>
    <s v="photography/places"/>
    <n v="1"/>
    <x v="8"/>
    <s v="places"/>
  </r>
  <r>
    <n v="1588"/>
    <s v="The Right Side of Texas"/>
    <s v="Southeast Texas as seen through the lens of a cell phone camera"/>
    <n v="516"/>
    <n v="0"/>
    <n v="0"/>
    <x v="2"/>
    <x v="0"/>
    <s v="USD"/>
    <n v="1422735120"/>
    <n v="1420091999"/>
    <b v="0"/>
    <n v="0"/>
    <b v="0"/>
    <s v="photography/places"/>
    <n v="0"/>
    <x v="8"/>
    <s v="places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n v="1441841886"/>
    <b v="0"/>
    <n v="0"/>
    <b v="0"/>
    <s v="photography/places"/>
    <n v="0"/>
    <x v="8"/>
    <s v="places"/>
  </r>
  <r>
    <n v="1590"/>
    <s v="An Italian Adventure"/>
    <s v="Discover Italy through photography."/>
    <n v="60000"/>
    <n v="1020"/>
    <n v="2"/>
    <x v="2"/>
    <x v="13"/>
    <s v="EUR"/>
    <n v="1443040464"/>
    <n v="1440448464"/>
    <b v="0"/>
    <n v="2"/>
    <b v="0"/>
    <s v="photography/places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x v="1"/>
    <s v="GBP"/>
    <n v="1459700741"/>
    <n v="1457112341"/>
    <b v="0"/>
    <n v="92"/>
    <b v="0"/>
    <s v="photography/places"/>
    <n v="44.48"/>
    <x v="8"/>
    <s v="places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n v="1423619085"/>
    <b v="0"/>
    <n v="0"/>
    <b v="0"/>
    <s v="photography/places"/>
    <n v="0"/>
    <x v="8"/>
    <s v="places"/>
  </r>
  <r>
    <n v="1593"/>
    <s v="Picturing Italy"/>
    <s v="A trip to fulfill a dream of capturing the wonders and history of ancient Italy in person."/>
    <n v="22000"/>
    <n v="3"/>
    <n v="0"/>
    <x v="2"/>
    <x v="0"/>
    <s v="USD"/>
    <n v="1425154655"/>
    <n v="1422562655"/>
    <b v="0"/>
    <n v="3"/>
    <b v="0"/>
    <s v="photography/places"/>
    <n v="1"/>
    <x v="8"/>
    <s v="places"/>
  </r>
  <r>
    <n v="1594"/>
    <s v="Scenes and Things from New Orleans"/>
    <s v="I photograph my love of New Orleans, create canvases and share those memories with you."/>
    <n v="1000"/>
    <n v="205"/>
    <n v="21"/>
    <x v="2"/>
    <x v="0"/>
    <s v="USD"/>
    <n v="1463329260"/>
    <n v="1458147982"/>
    <b v="0"/>
    <n v="10"/>
    <b v="0"/>
    <s v="photography/places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x v="0"/>
    <s v="USD"/>
    <n v="1403122380"/>
    <n v="1400634728"/>
    <b v="0"/>
    <n v="7"/>
    <b v="0"/>
    <s v="photography/places"/>
    <n v="40"/>
    <x v="8"/>
    <s v="places"/>
  </r>
  <r>
    <n v="1596"/>
    <s v="The Town We Live In"/>
    <s v="London is beautiful. I want to create a book of stunning images from in and around our great city"/>
    <n v="3250"/>
    <n v="75"/>
    <n v="2"/>
    <x v="2"/>
    <x v="1"/>
    <s v="GBP"/>
    <n v="1418469569"/>
    <n v="1414577969"/>
    <b v="0"/>
    <n v="3"/>
    <b v="0"/>
    <s v="photography/places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n v="1471768197"/>
    <b v="0"/>
    <n v="0"/>
    <b v="0"/>
    <s v="photography/places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x v="0"/>
    <s v="USD"/>
    <n v="1437926458"/>
    <n v="1432742458"/>
    <b v="0"/>
    <n v="1"/>
    <b v="0"/>
    <s v="photography/places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n v="1457528176"/>
    <b v="0"/>
    <n v="0"/>
    <b v="0"/>
    <s v="photography/places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x v="0"/>
    <s v="USD"/>
    <n v="1405401060"/>
    <n v="1401585752"/>
    <b v="0"/>
    <n v="9"/>
    <b v="0"/>
    <s v="photography/places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n v="108"/>
    <x v="0"/>
    <x v="0"/>
    <s v="USD"/>
    <n v="1304561633"/>
    <n v="1301969633"/>
    <b v="0"/>
    <n v="56"/>
    <b v="1"/>
    <s v="music/rock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x v="0"/>
    <s v="USD"/>
    <n v="1318633200"/>
    <n v="1314947317"/>
    <b v="0"/>
    <n v="32"/>
    <b v="1"/>
    <s v="music/rock"/>
    <n v="46.95"/>
    <x v="4"/>
    <s v="rock"/>
  </r>
  <r>
    <n v="1603"/>
    <s v="Max's First Solo Album!"/>
    <s v="An exercise in the wild and dangerous world of solo musicianship by Maxwell D Feinstein."/>
    <n v="2000"/>
    <n v="2000.66"/>
    <n v="100"/>
    <x v="0"/>
    <x v="0"/>
    <s v="USD"/>
    <n v="1327723459"/>
    <n v="1322539459"/>
    <b v="0"/>
    <n v="30"/>
    <b v="1"/>
    <s v="music/rock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x v="0"/>
    <s v="USD"/>
    <n v="1332011835"/>
    <n v="1328559435"/>
    <b v="0"/>
    <n v="70"/>
    <b v="1"/>
    <s v="music/rock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x v="0"/>
    <s v="USD"/>
    <n v="1312182000"/>
    <n v="1311380313"/>
    <b v="0"/>
    <n v="44"/>
    <b v="1"/>
    <s v="music/rock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x v="0"/>
    <s v="USD"/>
    <n v="1300930838"/>
    <n v="1293158438"/>
    <b v="0"/>
    <n v="92"/>
    <b v="1"/>
    <s v="music/rock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n v="145"/>
    <x v="0"/>
    <x v="0"/>
    <s v="USD"/>
    <n v="1339701851"/>
    <n v="1337887451"/>
    <b v="0"/>
    <n v="205"/>
    <b v="1"/>
    <s v="music/rock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x v="0"/>
    <s v="USD"/>
    <n v="1388553960"/>
    <n v="1385754986"/>
    <b v="0"/>
    <n v="23"/>
    <b v="1"/>
    <s v="music/rock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x v="0"/>
    <s v="USD"/>
    <n v="1320220800"/>
    <n v="1315612909"/>
    <b v="0"/>
    <n v="4"/>
    <b v="1"/>
    <s v="music/rock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n v="272"/>
    <x v="0"/>
    <x v="0"/>
    <s v="USD"/>
    <n v="1355609510"/>
    <n v="1353017510"/>
    <b v="0"/>
    <n v="112"/>
    <b v="1"/>
    <s v="music/rock"/>
    <n v="48.54"/>
    <x v="4"/>
    <s v="rock"/>
  </r>
  <r>
    <n v="1611"/>
    <s v="Skelton-Luns CD/7&quot;             No Big Deal."/>
    <s v="Skelton-Luns CD/7&quot; No Big Deal."/>
    <n v="800"/>
    <n v="1001"/>
    <n v="125"/>
    <x v="0"/>
    <x v="0"/>
    <s v="USD"/>
    <n v="1370390432"/>
    <n v="1368576032"/>
    <b v="0"/>
    <n v="27"/>
    <b v="1"/>
    <s v="music/rock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x v="0"/>
    <s v="USD"/>
    <n v="1357160384"/>
    <n v="1354568384"/>
    <b v="0"/>
    <n v="11"/>
    <b v="1"/>
    <s v="music/rock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x v="0"/>
    <s v="USD"/>
    <n v="1342921202"/>
    <n v="1340329202"/>
    <b v="0"/>
    <n v="26"/>
    <b v="1"/>
    <s v="music/rock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x v="0"/>
    <s v="USD"/>
    <n v="1407085200"/>
    <n v="1401924769"/>
    <b v="0"/>
    <n v="77"/>
    <b v="1"/>
    <s v="music/rock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x v="0"/>
    <s v="USD"/>
    <n v="1323742396"/>
    <n v="1319850796"/>
    <b v="0"/>
    <n v="136"/>
    <b v="1"/>
    <s v="music/rock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n v="104"/>
    <x v="0"/>
    <x v="0"/>
    <s v="USD"/>
    <n v="1353621600"/>
    <n v="1350061821"/>
    <b v="0"/>
    <n v="157"/>
    <b v="1"/>
    <s v="music/rock"/>
    <n v="66.37"/>
    <x v="4"/>
    <s v="rock"/>
  </r>
  <r>
    <n v="1617"/>
    <s v="The Coffis Brothers 2nd Album!"/>
    <s v="The Coffis Brothers &amp;The Mountain Men are recording a brand new full length record."/>
    <n v="7000"/>
    <n v="10210"/>
    <n v="146"/>
    <x v="0"/>
    <x v="0"/>
    <s v="USD"/>
    <n v="1383332400"/>
    <n v="1380470188"/>
    <b v="0"/>
    <n v="158"/>
    <b v="1"/>
    <s v="music/rock"/>
    <n v="64.62"/>
    <x v="4"/>
    <s v="rock"/>
  </r>
  <r>
    <n v="1618"/>
    <s v="Janus Word Album"/>
    <s v="Janus Word combines hard rock with melodic acoustic music for a unique and awesome sound."/>
    <n v="1500"/>
    <n v="1576"/>
    <n v="105"/>
    <x v="0"/>
    <x v="0"/>
    <s v="USD"/>
    <n v="1362757335"/>
    <n v="1359301335"/>
    <b v="0"/>
    <n v="27"/>
    <b v="1"/>
    <s v="music/rock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x v="0"/>
    <s v="USD"/>
    <n v="1410755286"/>
    <n v="1408940886"/>
    <b v="0"/>
    <n v="23"/>
    <b v="1"/>
    <s v="music/rock"/>
    <n v="86.96"/>
    <x v="4"/>
    <s v="rock"/>
  </r>
  <r>
    <n v="1620"/>
    <s v="Kickstart my music career with 300 CDs"/>
    <s v="Kickstarting my music career with 300 hard copy CDs of my first release."/>
    <n v="1000"/>
    <n v="1130"/>
    <n v="113"/>
    <x v="0"/>
    <x v="0"/>
    <s v="USD"/>
    <n v="1361606940"/>
    <n v="1361002140"/>
    <b v="0"/>
    <n v="17"/>
    <b v="1"/>
    <s v="music/rock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x v="0"/>
    <s v="USD"/>
    <n v="1338177540"/>
    <n v="1333550015"/>
    <b v="0"/>
    <n v="37"/>
    <b v="1"/>
    <s v="music/rock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x v="0"/>
    <s v="USD"/>
    <n v="1418803140"/>
    <n v="1415343874"/>
    <b v="0"/>
    <n v="65"/>
    <b v="1"/>
    <s v="music/rock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x v="1"/>
    <s v="GBP"/>
    <n v="1377621089"/>
    <n v="1372437089"/>
    <b v="0"/>
    <n v="18"/>
    <b v="1"/>
    <s v="music/rock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n v="118"/>
    <x v="0"/>
    <x v="0"/>
    <s v="USD"/>
    <n v="1357721335"/>
    <n v="1354265335"/>
    <b v="0"/>
    <n v="25"/>
    <b v="1"/>
    <s v="music/rock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x v="0"/>
    <s v="USD"/>
    <n v="1347382053"/>
    <n v="1344962853"/>
    <b v="0"/>
    <n v="104"/>
    <b v="1"/>
    <s v="music/rock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x v="0"/>
    <s v="USD"/>
    <n v="1385932867"/>
    <n v="1383337267"/>
    <b v="0"/>
    <n v="108"/>
    <b v="1"/>
    <s v="music/rock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x v="0"/>
    <s v="USD"/>
    <n v="1353905940"/>
    <n v="1351011489"/>
    <b v="0"/>
    <n v="38"/>
    <b v="1"/>
    <s v="music/rock"/>
    <n v="61.58"/>
    <x v="4"/>
    <s v="rock"/>
  </r>
  <r>
    <n v="1628"/>
    <s v="&quot;Songs for Tsippora&quot; Byronâ€™s DEBUT EP"/>
    <s v="Original Jewish rock music on human relationships and identity"/>
    <n v="4000"/>
    <n v="4037"/>
    <n v="101"/>
    <x v="0"/>
    <x v="0"/>
    <s v="USD"/>
    <n v="1403026882"/>
    <n v="1400175682"/>
    <b v="0"/>
    <n v="88"/>
    <b v="1"/>
    <s v="music/rock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n v="104"/>
    <x v="0"/>
    <x v="0"/>
    <s v="USD"/>
    <n v="1392929333"/>
    <n v="1389041333"/>
    <b v="0"/>
    <n v="82"/>
    <b v="1"/>
    <s v="music/rock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x v="0"/>
    <s v="USD"/>
    <n v="1330671540"/>
    <n v="1328040375"/>
    <b v="0"/>
    <n v="126"/>
    <b v="1"/>
    <s v="music/rock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x v="0"/>
    <s v="USD"/>
    <n v="1350074261"/>
    <n v="1347482261"/>
    <b v="0"/>
    <n v="133"/>
    <b v="1"/>
    <s v="music/rock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x v="0"/>
    <s v="USD"/>
    <n v="1316851854"/>
    <n v="1311667854"/>
    <b v="0"/>
    <n v="47"/>
    <b v="1"/>
    <s v="music/rock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x v="0"/>
    <s v="USD"/>
    <n v="1326690000"/>
    <n v="1324329156"/>
    <b v="0"/>
    <n v="58"/>
    <b v="1"/>
    <s v="music/rock"/>
    <n v="172.41"/>
    <x v="4"/>
    <s v="rock"/>
  </r>
  <r>
    <n v="1634"/>
    <s v="RUBEDO: Debut Full Length Album"/>
    <s v="Recording Debut  Album w/ Producer Ikey Owens from Free Moral Agents/ The Mars Volta"/>
    <n v="2000"/>
    <n v="2010"/>
    <n v="101"/>
    <x v="0"/>
    <x v="0"/>
    <s v="USD"/>
    <n v="1306994340"/>
    <n v="1303706001"/>
    <b v="0"/>
    <n v="32"/>
    <b v="1"/>
    <s v="music/rock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x v="0"/>
    <s v="USD"/>
    <n v="1468270261"/>
    <n v="1463086261"/>
    <b v="0"/>
    <n v="37"/>
    <b v="1"/>
    <s v="music/rock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x v="0"/>
    <s v="USD"/>
    <n v="1307851200"/>
    <n v="1304129088"/>
    <b v="0"/>
    <n v="87"/>
    <b v="1"/>
    <s v="music/rock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x v="0"/>
    <s v="USD"/>
    <n v="1262302740"/>
    <n v="1257444140"/>
    <b v="0"/>
    <n v="15"/>
    <b v="1"/>
    <s v="music/rock"/>
    <n v="34.6"/>
    <x v="4"/>
    <s v="rock"/>
  </r>
  <r>
    <n v="1638"/>
    <s v="Avenues EP 2013"/>
    <s v="Avenues will be going in to the studio to record a new EP with Matt Allison!"/>
    <n v="1000"/>
    <n v="1050"/>
    <n v="105"/>
    <x v="0"/>
    <x v="0"/>
    <s v="USD"/>
    <n v="1362086700"/>
    <n v="1358180968"/>
    <b v="0"/>
    <n v="27"/>
    <b v="1"/>
    <s v="music/rock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x v="0"/>
    <s v="USD"/>
    <n v="1330789165"/>
    <n v="1328197165"/>
    <b v="0"/>
    <n v="19"/>
    <b v="1"/>
    <s v="music/rock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x v="0"/>
    <s v="USD"/>
    <n v="1280800740"/>
    <n v="1279603955"/>
    <b v="0"/>
    <n v="17"/>
    <b v="1"/>
    <s v="music/rock"/>
    <n v="39.97"/>
    <x v="4"/>
    <s v="rock"/>
  </r>
  <r>
    <n v="1641"/>
    <s v="Tanya Dartson- Run for Your Life music video"/>
    <s v="Music Video For Upbeat and Inspiring Song - Run For Your Life"/>
    <n v="2500"/>
    <n v="2535"/>
    <n v="101"/>
    <x v="0"/>
    <x v="0"/>
    <s v="USD"/>
    <n v="1418998744"/>
    <n v="1416406744"/>
    <b v="0"/>
    <n v="26"/>
    <b v="1"/>
    <s v="music/pop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x v="0"/>
    <s v="USD"/>
    <n v="1308011727"/>
    <n v="1306283727"/>
    <b v="0"/>
    <n v="28"/>
    <b v="1"/>
    <s v="music/pop"/>
    <n v="42.86"/>
    <x v="4"/>
    <s v="pop"/>
  </r>
  <r>
    <n v="1643"/>
    <s v="This Is All Now's Brand New Album!!"/>
    <s v="This Is All Now is putting out a brand new record, and we need YOUR help to do it!"/>
    <n v="5000"/>
    <n v="6235"/>
    <n v="125"/>
    <x v="0"/>
    <x v="0"/>
    <s v="USD"/>
    <n v="1348516012"/>
    <n v="1345924012"/>
    <b v="0"/>
    <n v="37"/>
    <b v="1"/>
    <s v="music/pop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x v="0"/>
    <s v="USD"/>
    <n v="1353551160"/>
    <n v="1348363560"/>
    <b v="0"/>
    <n v="128"/>
    <b v="1"/>
    <s v="music/pop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x v="0"/>
    <s v="USD"/>
    <n v="1379515740"/>
    <n v="1378306140"/>
    <b v="0"/>
    <n v="10"/>
    <b v="1"/>
    <s v="music/pop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x v="1"/>
    <s v="GBP"/>
    <n v="1408039860"/>
    <n v="1405248503"/>
    <b v="0"/>
    <n v="83"/>
    <b v="1"/>
    <s v="music/pop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x v="0"/>
    <s v="USD"/>
    <n v="1339235377"/>
    <n v="1336643377"/>
    <b v="0"/>
    <n v="46"/>
    <b v="1"/>
    <s v="music/pop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x v="0"/>
    <s v="USD"/>
    <n v="1300636482"/>
    <n v="1298048082"/>
    <b v="0"/>
    <n v="90"/>
    <b v="1"/>
    <s v="music/pop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x v="0"/>
    <s v="USD"/>
    <n v="1400862355"/>
    <n v="1396974355"/>
    <b v="0"/>
    <n v="81"/>
    <b v="1"/>
    <s v="music/pop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n v="142"/>
    <x v="0"/>
    <x v="0"/>
    <s v="USD"/>
    <n v="1381314437"/>
    <n v="1378722437"/>
    <b v="0"/>
    <n v="32"/>
    <b v="1"/>
    <s v="music/pop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x v="0"/>
    <s v="USD"/>
    <n v="1303801140"/>
    <n v="1300916220"/>
    <b v="0"/>
    <n v="20"/>
    <b v="1"/>
    <s v="music/pop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x v="0"/>
    <s v="USD"/>
    <n v="1385297393"/>
    <n v="1382701793"/>
    <b v="0"/>
    <n v="70"/>
    <b v="1"/>
    <s v="music/pop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x v="0"/>
    <s v="USD"/>
    <n v="1303675296"/>
    <n v="1300996896"/>
    <b v="0"/>
    <n v="168"/>
    <b v="1"/>
    <s v="music/pop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x v="0"/>
    <s v="USD"/>
    <n v="1334784160"/>
    <n v="1332192160"/>
    <b v="0"/>
    <n v="34"/>
    <b v="1"/>
    <s v="music/pop"/>
    <n v="38.79"/>
    <x v="4"/>
    <s v="pop"/>
  </r>
  <r>
    <n v="1655"/>
    <s v="Meg Porter Debut EP!"/>
    <s v="Berklee College of Music student, Meg Porter needs YOUR help to fund her very first EP!"/>
    <n v="1500"/>
    <n v="2143"/>
    <n v="143"/>
    <x v="0"/>
    <x v="0"/>
    <s v="USD"/>
    <n v="1333648820"/>
    <n v="1331060420"/>
    <b v="0"/>
    <n v="48"/>
    <b v="1"/>
    <s v="music/pop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x v="0"/>
    <s v="USD"/>
    <n v="1355437052"/>
    <n v="1352845052"/>
    <b v="0"/>
    <n v="48"/>
    <b v="1"/>
    <s v="music/pop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x v="0"/>
    <s v="USD"/>
    <n v="1337885168"/>
    <n v="1335293168"/>
    <b v="0"/>
    <n v="221"/>
    <b v="1"/>
    <s v="music/pop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x v="0"/>
    <s v="USD"/>
    <n v="1355840400"/>
    <n v="1352524767"/>
    <b v="0"/>
    <n v="107"/>
    <b v="1"/>
    <s v="music/pop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x v="1"/>
    <s v="GBP"/>
    <n v="1387281600"/>
    <n v="1384811721"/>
    <b v="0"/>
    <n v="45"/>
    <b v="1"/>
    <s v="music/pop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x v="13"/>
    <s v="EUR"/>
    <n v="1462053540"/>
    <n v="1459355950"/>
    <b v="0"/>
    <n v="36"/>
    <b v="1"/>
    <s v="music/pop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x v="15"/>
    <s v="EUR"/>
    <n v="1453064400"/>
    <n v="1449359831"/>
    <b v="0"/>
    <n v="101"/>
    <b v="1"/>
    <s v="music/pop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x v="0"/>
    <s v="USD"/>
    <n v="1325310336"/>
    <n v="1320122736"/>
    <b v="0"/>
    <n v="62"/>
    <b v="1"/>
    <s v="music/pop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n v="108"/>
    <x v="0"/>
    <x v="0"/>
    <s v="USD"/>
    <n v="1422750707"/>
    <n v="1420158707"/>
    <b v="0"/>
    <n v="32"/>
    <b v="1"/>
    <s v="music/pop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n v="122"/>
    <x v="0"/>
    <x v="0"/>
    <s v="USD"/>
    <n v="1331870340"/>
    <n v="1328033818"/>
    <b v="0"/>
    <n v="89"/>
    <b v="1"/>
    <s v="music/pop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x v="0"/>
    <s v="USD"/>
    <n v="1298343600"/>
    <n v="1295624113"/>
    <b v="0"/>
    <n v="93"/>
    <b v="1"/>
    <s v="music/pop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x v="0"/>
    <s v="USD"/>
    <n v="1364447073"/>
    <n v="1361858673"/>
    <b v="0"/>
    <n v="98"/>
    <b v="1"/>
    <s v="music/pop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x v="0"/>
    <s v="USD"/>
    <n v="1394521140"/>
    <n v="1392169298"/>
    <b v="0"/>
    <n v="82"/>
    <b v="1"/>
    <s v="music/pop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x v="0"/>
    <s v="USD"/>
    <n v="1322454939"/>
    <n v="1319859339"/>
    <b v="0"/>
    <n v="116"/>
    <b v="1"/>
    <s v="music/pop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x v="0"/>
    <s v="USD"/>
    <n v="1464729276"/>
    <n v="1459545276"/>
    <b v="0"/>
    <n v="52"/>
    <b v="1"/>
    <s v="music/pop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x v="0"/>
    <s v="USD"/>
    <n v="1278302400"/>
    <n v="1273961999"/>
    <b v="0"/>
    <n v="23"/>
    <b v="1"/>
    <s v="music/pop"/>
    <n v="44.61"/>
    <x v="4"/>
    <s v="pop"/>
  </r>
  <r>
    <n v="1671"/>
    <s v="Luke O'Brien's Kickstarter"/>
    <s v="I am seeking funding in order to help take my music from a hobby to a career."/>
    <n v="2000"/>
    <n v="2013.47"/>
    <n v="101"/>
    <x v="0"/>
    <x v="0"/>
    <s v="USD"/>
    <n v="1470056614"/>
    <n v="1467464614"/>
    <b v="0"/>
    <n v="77"/>
    <b v="1"/>
    <s v="music/pop"/>
    <n v="26.15"/>
    <x v="4"/>
    <s v="pop"/>
  </r>
  <r>
    <n v="1672"/>
    <s v="High Altotude Debut Album"/>
    <s v="Sweet, sweet harmonies from Portland Oregon's premiere high school women's a cappella group."/>
    <n v="1700"/>
    <n v="1920"/>
    <n v="113"/>
    <x v="0"/>
    <x v="0"/>
    <s v="USD"/>
    <n v="1338824730"/>
    <n v="1336232730"/>
    <b v="0"/>
    <n v="49"/>
    <b v="1"/>
    <s v="music/pop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x v="0"/>
    <s v="USD"/>
    <n v="1425675892"/>
    <n v="1423083892"/>
    <b v="0"/>
    <n v="59"/>
    <b v="1"/>
    <s v="music/pop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x v="0"/>
    <s v="USD"/>
    <n v="1471503540"/>
    <n v="1468852306"/>
    <b v="0"/>
    <n v="113"/>
    <b v="1"/>
    <s v="music/pop"/>
    <n v="89.25"/>
    <x v="4"/>
    <s v="pop"/>
  </r>
  <r>
    <n v="1675"/>
    <s v="The Great Party's Debut Album!"/>
    <s v="The Great Party is releasing their debut album. Here's your chance to be a part of it!"/>
    <n v="1000"/>
    <n v="1374.16"/>
    <n v="137"/>
    <x v="0"/>
    <x v="0"/>
    <s v="USD"/>
    <n v="1318802580"/>
    <n v="1316194540"/>
    <b v="0"/>
    <n v="34"/>
    <b v="1"/>
    <s v="music/pop"/>
    <n v="40.42"/>
    <x v="4"/>
    <s v="pop"/>
  </r>
  <r>
    <n v="1676"/>
    <s v="Bridge 19 CD Release Tour"/>
    <s v="Help fund Bridge 19's tour in support of their first duo record, to be released in May 2012."/>
    <n v="3000"/>
    <n v="3460"/>
    <n v="115"/>
    <x v="0"/>
    <x v="0"/>
    <s v="USD"/>
    <n v="1334980740"/>
    <n v="1330968347"/>
    <b v="0"/>
    <n v="42"/>
    <b v="1"/>
    <s v="music/pop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x v="3"/>
    <s v="EUR"/>
    <n v="1460786340"/>
    <n v="1455615976"/>
    <b v="0"/>
    <n v="42"/>
    <b v="1"/>
    <s v="music/pop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x v="0"/>
    <s v="USD"/>
    <n v="1391718671"/>
    <n v="1390509071"/>
    <b v="0"/>
    <n v="49"/>
    <b v="1"/>
    <s v="music/pop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x v="0"/>
    <s v="USD"/>
    <n v="1311298745"/>
    <n v="1309311545"/>
    <b v="0"/>
    <n v="56"/>
    <b v="1"/>
    <s v="music/pop"/>
    <n v="62.5"/>
    <x v="4"/>
    <s v="pop"/>
  </r>
  <r>
    <n v="1680"/>
    <s v="Kick Out a Record"/>
    <s v="Working Musician dilemma #164: how the taxman put Kick the Record 2.0 on hold"/>
    <n v="1000"/>
    <n v="1175"/>
    <n v="118"/>
    <x v="0"/>
    <x v="0"/>
    <s v="USD"/>
    <n v="1405188667"/>
    <n v="1402596667"/>
    <b v="0"/>
    <n v="25"/>
    <b v="1"/>
    <s v="music/pop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x v="0"/>
    <s v="USD"/>
    <n v="1490752800"/>
    <n v="1486522484"/>
    <b v="0"/>
    <n v="884"/>
    <b v="0"/>
    <s v="music/faith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n v="1486962460"/>
    <b v="0"/>
    <n v="0"/>
    <b v="0"/>
    <s v="music/faith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x v="6"/>
    <s v="EUR"/>
    <n v="1491590738"/>
    <n v="1489517138"/>
    <b v="0"/>
    <n v="10"/>
    <b v="0"/>
    <s v="music/faith"/>
    <n v="76"/>
    <x v="4"/>
    <s v="faith"/>
  </r>
  <r>
    <n v="1684"/>
    <s v="Goodness &amp; Mercy EP - Marty Mikles"/>
    <s v="New Music from Marty Mikles!  A new EP all about God's Goodness &amp; Mercy."/>
    <n v="8000"/>
    <n v="8730"/>
    <n v="109"/>
    <x v="3"/>
    <x v="0"/>
    <s v="USD"/>
    <n v="1489775641"/>
    <n v="1487360041"/>
    <b v="0"/>
    <n v="101"/>
    <b v="0"/>
    <s v="music/faith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x v="0"/>
    <s v="USD"/>
    <n v="1490331623"/>
    <n v="1487743223"/>
    <b v="0"/>
    <n v="15"/>
    <b v="0"/>
    <s v="music/faith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x v="5"/>
    <s v="CAD"/>
    <n v="1493320519"/>
    <n v="1488140119"/>
    <b v="0"/>
    <n v="1"/>
    <b v="0"/>
    <s v="music/faith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x v="0"/>
    <s v="USD"/>
    <n v="1491855300"/>
    <n v="1488935245"/>
    <b v="0"/>
    <n v="39"/>
    <b v="0"/>
    <s v="music/faith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x v="0"/>
    <s v="USD"/>
    <n v="1491738594"/>
    <n v="1489150194"/>
    <b v="0"/>
    <n v="7"/>
    <b v="0"/>
    <s v="music/faith"/>
    <n v="253.14"/>
    <x v="4"/>
    <s v="faith"/>
  </r>
  <r>
    <n v="1689"/>
    <s v="Fly Away"/>
    <s v="Praising the Living God in the second half of life."/>
    <n v="2400"/>
    <n v="2400"/>
    <n v="100"/>
    <x v="3"/>
    <x v="0"/>
    <s v="USD"/>
    <n v="1489700230"/>
    <n v="1487111830"/>
    <b v="0"/>
    <n v="14"/>
    <b v="0"/>
    <s v="music/faith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x v="0"/>
    <s v="USD"/>
    <n v="1491470442"/>
    <n v="1488882042"/>
    <b v="0"/>
    <n v="11"/>
    <b v="0"/>
    <s v="music/faith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x v="0"/>
    <s v="USD"/>
    <n v="1491181200"/>
    <n v="1488387008"/>
    <b v="0"/>
    <n v="38"/>
    <b v="0"/>
    <s v="music/faith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n v="48"/>
    <x v="3"/>
    <x v="0"/>
    <s v="USD"/>
    <n v="1490572740"/>
    <n v="1487734667"/>
    <b v="0"/>
    <n v="15"/>
    <b v="0"/>
    <s v="music/faith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x v="1"/>
    <s v="GBP"/>
    <n v="1491768000"/>
    <n v="1489097112"/>
    <b v="0"/>
    <n v="8"/>
    <b v="0"/>
    <s v="music/faith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x v="0"/>
    <s v="USD"/>
    <n v="1490589360"/>
    <n v="1488038674"/>
    <b v="0"/>
    <n v="1"/>
    <b v="0"/>
    <s v="music/faith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x v="0"/>
    <s v="USD"/>
    <n v="1491786000"/>
    <n v="1488847514"/>
    <b v="0"/>
    <n v="23"/>
    <b v="0"/>
    <s v="music/faith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b v="0"/>
    <n v="0"/>
    <b v="0"/>
    <s v="music/faith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x v="0"/>
    <s v="USD"/>
    <n v="1491781648"/>
    <n v="1489193248"/>
    <b v="0"/>
    <n v="22"/>
    <b v="0"/>
    <s v="music/faith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b v="0"/>
    <n v="0"/>
    <b v="0"/>
    <s v="music/faith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x v="0"/>
    <s v="USD"/>
    <n v="1491943445"/>
    <n v="1489351445"/>
    <b v="0"/>
    <n v="4"/>
    <b v="0"/>
    <s v="music/faith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x v="0"/>
    <s v="USD"/>
    <n v="1491019200"/>
    <n v="1488418990"/>
    <b v="0"/>
    <n v="79"/>
    <b v="0"/>
    <s v="music/faith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x v="0"/>
    <s v="USD"/>
    <n v="1421337405"/>
    <n v="1418745405"/>
    <b v="0"/>
    <n v="2"/>
    <b v="0"/>
    <s v="music/faith"/>
    <n v="5"/>
    <x v="4"/>
    <s v="faith"/>
  </r>
  <r>
    <n v="1702"/>
    <s v="lyndale lewis and new vision prosper cd release"/>
    <s v="I can do all things through christ jesus"/>
    <n v="16500"/>
    <n v="1"/>
    <n v="0"/>
    <x v="2"/>
    <x v="0"/>
    <s v="USD"/>
    <n v="1427745150"/>
    <n v="1425156750"/>
    <b v="0"/>
    <n v="1"/>
    <b v="0"/>
    <s v="music/faith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n v="1"/>
    <x v="2"/>
    <x v="0"/>
    <s v="USD"/>
    <n v="1441003537"/>
    <n v="1435819537"/>
    <b v="0"/>
    <n v="2"/>
    <b v="0"/>
    <s v="music/faith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n v="65"/>
    <x v="2"/>
    <x v="0"/>
    <s v="USD"/>
    <n v="1424056873"/>
    <n v="1421464873"/>
    <b v="0"/>
    <n v="11"/>
    <b v="0"/>
    <s v="music/faith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n v="1440807846"/>
    <b v="0"/>
    <n v="0"/>
    <b v="0"/>
    <s v="music/faith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n v="1435130472"/>
    <b v="0"/>
    <n v="0"/>
    <b v="0"/>
    <s v="music/faith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x v="0"/>
    <s v="USD"/>
    <n v="1459181895"/>
    <n v="1456593495"/>
    <b v="0"/>
    <n v="9"/>
    <b v="0"/>
    <s v="music/faith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n v="1458679706"/>
    <b v="0"/>
    <n v="0"/>
    <b v="0"/>
    <s v="music/faith"/>
    <n v="0"/>
    <x v="4"/>
    <s v="faith"/>
  </r>
  <r>
    <n v="1709"/>
    <s v="Psalms"/>
    <s v="A project to set psalms to music. The psalms are taken from the English Standard Version (ESV) of the Bible."/>
    <n v="1750"/>
    <n v="85"/>
    <n v="5"/>
    <x v="2"/>
    <x v="0"/>
    <s v="USD"/>
    <n v="1409513940"/>
    <n v="1405949514"/>
    <b v="0"/>
    <n v="4"/>
    <b v="0"/>
    <s v="music/faith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n v="1"/>
    <x v="2"/>
    <x v="12"/>
    <s v="EUR"/>
    <n v="1453122000"/>
    <n v="1449151888"/>
    <b v="0"/>
    <n v="1"/>
    <b v="0"/>
    <s v="music/faith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x v="0"/>
    <s v="USD"/>
    <n v="1409585434"/>
    <n v="1406907034"/>
    <b v="0"/>
    <n v="2"/>
    <b v="0"/>
    <s v="music/faith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n v="1430517353"/>
    <b v="0"/>
    <n v="0"/>
    <b v="0"/>
    <s v="music/faith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x v="0"/>
    <s v="USD"/>
    <n v="1412536412"/>
    <n v="1409944412"/>
    <b v="0"/>
    <n v="1"/>
    <b v="0"/>
    <s v="music/faith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x v="0"/>
    <s v="USD"/>
    <n v="1430517761"/>
    <n v="1427925761"/>
    <b v="0"/>
    <n v="17"/>
    <b v="0"/>
    <s v="music/faith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x v="0"/>
    <s v="USD"/>
    <n v="1427772120"/>
    <n v="1425186785"/>
    <b v="0"/>
    <n v="2"/>
    <b v="0"/>
    <s v="music/faith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x v="0"/>
    <s v="USD"/>
    <n v="1481295099"/>
    <n v="1477835499"/>
    <b v="0"/>
    <n v="3"/>
    <b v="0"/>
    <s v="music/faith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n v="43"/>
    <x v="2"/>
    <x v="0"/>
    <s v="USD"/>
    <n v="1461211200"/>
    <n v="1459467238"/>
    <b v="0"/>
    <n v="41"/>
    <b v="0"/>
    <s v="music/faith"/>
    <n v="34.020000000000003"/>
    <x v="4"/>
    <s v="faith"/>
  </r>
  <r>
    <n v="1718"/>
    <s v="The Prodigal Son"/>
    <s v="A melody for the galaxy."/>
    <n v="35000"/>
    <n v="75"/>
    <n v="0"/>
    <x v="2"/>
    <x v="0"/>
    <s v="USD"/>
    <n v="1463201940"/>
    <n v="1459435149"/>
    <b v="0"/>
    <n v="2"/>
    <b v="0"/>
    <s v="music/faith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x v="0"/>
    <s v="USD"/>
    <n v="1410958191"/>
    <n v="1408366191"/>
    <b v="0"/>
    <n v="3"/>
    <b v="0"/>
    <s v="music/faith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x v="0"/>
    <s v="USD"/>
    <n v="1415562471"/>
    <n v="1412966871"/>
    <b v="0"/>
    <n v="8"/>
    <b v="0"/>
    <s v="music/faith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n v="1447239863"/>
    <b v="0"/>
    <n v="0"/>
    <b v="0"/>
    <s v="music/faith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x v="0"/>
    <s v="USD"/>
    <n v="1459642200"/>
    <n v="1456441429"/>
    <b v="0"/>
    <n v="1"/>
    <b v="0"/>
    <s v="music/faith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x v="0"/>
    <s v="USD"/>
    <n v="1435730400"/>
    <n v="1430855315"/>
    <b v="0"/>
    <n v="3"/>
    <b v="0"/>
    <s v="music/faith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x v="0"/>
    <s v="USD"/>
    <n v="1414707762"/>
    <n v="1412115762"/>
    <b v="0"/>
    <n v="4"/>
    <b v="0"/>
    <s v="music/faith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x v="0"/>
    <s v="USD"/>
    <n v="1408922049"/>
    <n v="1406330049"/>
    <b v="0"/>
    <n v="9"/>
    <b v="0"/>
    <s v="music/faith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n v="34"/>
    <x v="2"/>
    <x v="0"/>
    <s v="USD"/>
    <n v="1403906664"/>
    <n v="1401401064"/>
    <b v="0"/>
    <n v="16"/>
    <b v="0"/>
    <s v="music/faith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x v="1"/>
    <s v="GBP"/>
    <n v="1428231600"/>
    <n v="1423520177"/>
    <b v="0"/>
    <n v="1"/>
    <b v="0"/>
    <s v="music/faith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n v="68"/>
    <x v="2"/>
    <x v="0"/>
    <s v="USD"/>
    <n v="1445439674"/>
    <n v="1442847674"/>
    <b v="0"/>
    <n v="7"/>
    <b v="0"/>
    <s v="music/faith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n v="1460337306"/>
    <b v="0"/>
    <n v="0"/>
    <b v="0"/>
    <s v="music/faith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n v="1443146783"/>
    <b v="0"/>
    <n v="0"/>
    <b v="0"/>
    <s v="music/faith"/>
    <n v="0"/>
    <x v="4"/>
    <s v="faith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n v="1432849552"/>
    <b v="0"/>
    <n v="0"/>
    <b v="0"/>
    <s v="music/faith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n v="1447777481"/>
    <b v="0"/>
    <n v="0"/>
    <b v="0"/>
    <s v="music/faith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n v="1472746374"/>
    <b v="0"/>
    <n v="0"/>
    <b v="0"/>
    <s v="music/faith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x v="0"/>
    <s v="USD"/>
    <n v="1431046356"/>
    <n v="1428454356"/>
    <b v="0"/>
    <n v="1"/>
    <b v="0"/>
    <s v="music/faith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x v="0"/>
    <s v="USD"/>
    <n v="1470598345"/>
    <n v="1468006345"/>
    <b v="0"/>
    <n v="2"/>
    <b v="0"/>
    <s v="music/faith"/>
    <n v="55"/>
    <x v="4"/>
    <s v="faith"/>
  </r>
  <r>
    <n v="1736"/>
    <s v="In His Presence"/>
    <s v="A unique meditative album reflecting on the life of Christ, inviting Him into your presence"/>
    <n v="3000"/>
    <n v="22"/>
    <n v="1"/>
    <x v="2"/>
    <x v="0"/>
    <s v="USD"/>
    <n v="1447018833"/>
    <n v="1444423233"/>
    <b v="0"/>
    <n v="1"/>
    <b v="0"/>
    <s v="music/faith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n v="21"/>
    <x v="2"/>
    <x v="0"/>
    <s v="USD"/>
    <n v="1437432392"/>
    <n v="1434840392"/>
    <b v="0"/>
    <n v="15"/>
    <b v="0"/>
    <s v="music/faith"/>
    <n v="56.67"/>
    <x v="4"/>
    <s v="faith"/>
  </r>
  <r>
    <n v="1738"/>
    <s v="The Flashing Lights"/>
    <s v="Music that inspires and gives hope for overcoming and change. And it is good music."/>
    <n v="5000"/>
    <n v="20"/>
    <n v="0"/>
    <x v="2"/>
    <x v="0"/>
    <s v="USD"/>
    <n v="1412283542"/>
    <n v="1409691542"/>
    <b v="0"/>
    <n v="1"/>
    <b v="0"/>
    <s v="music/faith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x v="0"/>
    <s v="USD"/>
    <n v="1462391932"/>
    <n v="1457297932"/>
    <b v="0"/>
    <n v="1"/>
    <b v="0"/>
    <s v="music/faith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n v="1434483422"/>
    <b v="0"/>
    <n v="0"/>
    <b v="0"/>
    <s v="music/faith"/>
    <n v="0"/>
    <x v="4"/>
    <s v="faith"/>
  </r>
  <r>
    <n v="1741"/>
    <s v="Caught off Guard"/>
    <s v="A photo journal documenting my experiences and travels across New Zealand"/>
    <n v="1200"/>
    <n v="1330"/>
    <n v="111"/>
    <x v="0"/>
    <x v="1"/>
    <s v="GBP"/>
    <n v="1433948671"/>
    <n v="1430060671"/>
    <b v="0"/>
    <n v="52"/>
    <b v="1"/>
    <s v="photography/photobooks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x v="0"/>
    <s v="USD"/>
    <n v="1483822800"/>
    <n v="1481058170"/>
    <b v="0"/>
    <n v="34"/>
    <b v="1"/>
    <s v="photography/photobooks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x v="0"/>
    <s v="USD"/>
    <n v="1472270340"/>
    <n v="1470348775"/>
    <b v="0"/>
    <n v="67"/>
    <b v="1"/>
    <s v="photography/photobooks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x v="1"/>
    <s v="GBP"/>
    <n v="1425821477"/>
    <n v="1421937077"/>
    <b v="0"/>
    <n v="70"/>
    <b v="1"/>
    <s v="photography/photobooks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x v="0"/>
    <s v="USD"/>
    <n v="1482372000"/>
    <n v="1479276838"/>
    <b v="0"/>
    <n v="89"/>
    <b v="1"/>
    <s v="photography/photobooks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x v="0"/>
    <s v="USD"/>
    <n v="1479952800"/>
    <n v="1477368867"/>
    <b v="0"/>
    <n v="107"/>
    <b v="1"/>
    <s v="photography/photobooks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x v="1"/>
    <s v="GBP"/>
    <n v="1447426800"/>
    <n v="1444904830"/>
    <b v="0"/>
    <n v="159"/>
    <b v="1"/>
    <s v="photography/photobooks"/>
    <n v="59.41"/>
    <x v="8"/>
    <s v="photobooks"/>
  </r>
  <r>
    <n v="1748"/>
    <s v="So It Is: Vancouver"/>
    <s v="Telling the story of the city through remarkable people who live in Vancouver today."/>
    <n v="50000"/>
    <n v="64974"/>
    <n v="130"/>
    <x v="0"/>
    <x v="5"/>
    <s v="CAD"/>
    <n v="1441234143"/>
    <n v="1438642143"/>
    <b v="0"/>
    <n v="181"/>
    <b v="1"/>
    <s v="photography/photobooks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n v="123"/>
    <x v="0"/>
    <x v="19"/>
    <s v="EUR"/>
    <n v="1488394800"/>
    <n v="1485213921"/>
    <b v="0"/>
    <n v="131"/>
    <b v="1"/>
    <s v="photography/photobooks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x v="0"/>
    <s v="USD"/>
    <n v="1461096304"/>
    <n v="1458936304"/>
    <b v="0"/>
    <n v="125"/>
    <b v="1"/>
    <s v="photography/photobooks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n v="103"/>
    <x v="0"/>
    <x v="0"/>
    <s v="USD"/>
    <n v="1426787123"/>
    <n v="1424198723"/>
    <b v="0"/>
    <n v="61"/>
    <b v="1"/>
    <s v="photography/photobooks"/>
    <n v="168.69"/>
    <x v="8"/>
    <s v="photobooks"/>
  </r>
  <r>
    <n v="1752"/>
    <s v="Adfectus Book"/>
    <s v="A little book of calm, in picture form, that will soothe the soul and un-furrow the brow."/>
    <n v="1200"/>
    <n v="3122"/>
    <n v="260"/>
    <x v="0"/>
    <x v="1"/>
    <s v="GBP"/>
    <n v="1476425082"/>
    <n v="1473833082"/>
    <b v="0"/>
    <n v="90"/>
    <b v="1"/>
    <s v="photography/photobooks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x v="8"/>
    <s v="DKK"/>
    <n v="1458579568"/>
    <n v="1455991168"/>
    <b v="0"/>
    <n v="35"/>
    <b v="1"/>
    <s v="photography/photobooks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x v="5"/>
    <s v="CAD"/>
    <n v="1428091353"/>
    <n v="1425502953"/>
    <b v="0"/>
    <n v="90"/>
    <b v="1"/>
    <s v="photography/photobooks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x v="0"/>
    <s v="USD"/>
    <n v="1444071361"/>
    <n v="1441479361"/>
    <b v="0"/>
    <n v="4"/>
    <b v="1"/>
    <s v="photography/photobooks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x v="0"/>
    <s v="USD"/>
    <n v="1472443269"/>
    <n v="1468987269"/>
    <b v="0"/>
    <n v="120"/>
    <b v="1"/>
    <s v="photography/photobooks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n v="116"/>
    <x v="0"/>
    <x v="0"/>
    <s v="USD"/>
    <n v="1485631740"/>
    <n v="1483041083"/>
    <b v="0"/>
    <n v="14"/>
    <b v="1"/>
    <s v="photography/photobooks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x v="0"/>
    <s v="USD"/>
    <n v="1468536992"/>
    <n v="1463352992"/>
    <b v="0"/>
    <n v="27"/>
    <b v="1"/>
    <s v="photography/photobooks"/>
    <n v="42.48"/>
    <x v="8"/>
    <s v="photobooks"/>
  </r>
  <r>
    <n v="1759"/>
    <s v="Death Valley"/>
    <s v="Death Valley will be the first photo book of Andi State"/>
    <n v="5000"/>
    <n v="5330"/>
    <n v="107"/>
    <x v="0"/>
    <x v="0"/>
    <s v="USD"/>
    <n v="1427309629"/>
    <n v="1425585229"/>
    <b v="0"/>
    <n v="49"/>
    <b v="1"/>
    <s v="photography/photobooks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x v="0"/>
    <s v="USD"/>
    <n v="1456416513"/>
    <n v="1454688513"/>
    <b v="0"/>
    <n v="102"/>
    <b v="1"/>
    <s v="photography/photobooks"/>
    <n v="81.099999999999994"/>
    <x v="8"/>
    <s v="photobooks"/>
  </r>
  <r>
    <n v="1761"/>
    <s v="I Wanted To See Boobs"/>
    <s v="A hardcover photobook telling the naked truth of a young photographers journey."/>
    <n v="100"/>
    <n v="155"/>
    <n v="155"/>
    <x v="0"/>
    <x v="1"/>
    <s v="GBP"/>
    <n v="1442065060"/>
    <n v="1437745060"/>
    <b v="0"/>
    <n v="3"/>
    <b v="1"/>
    <s v="photography/photobooks"/>
    <n v="51.67"/>
    <x v="8"/>
    <s v="photobooks"/>
  </r>
  <r>
    <n v="1762"/>
    <s v="&quot;The Naked Pixel&quot; Ali Pakele"/>
    <s v="Project rewards $25 gets you 190+ digital images"/>
    <n v="100"/>
    <n v="885"/>
    <n v="885"/>
    <x v="0"/>
    <x v="0"/>
    <s v="USD"/>
    <n v="1457739245"/>
    <n v="1455147245"/>
    <b v="0"/>
    <n v="25"/>
    <b v="1"/>
    <s v="photography/photobooks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x v="0"/>
    <s v="USD"/>
    <n v="1477255840"/>
    <n v="1474663840"/>
    <b v="0"/>
    <n v="118"/>
    <b v="1"/>
    <s v="photography/photobooks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x v="1"/>
    <s v="GBP"/>
    <n v="1407065979"/>
    <n v="1404560379"/>
    <b v="1"/>
    <n v="39"/>
    <b v="0"/>
    <s v="photography/photobooks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x v="0"/>
    <s v="USD"/>
    <n v="1407972712"/>
    <n v="1405380712"/>
    <b v="1"/>
    <n v="103"/>
    <b v="0"/>
    <s v="photography/photobooks"/>
    <n v="72.17"/>
    <x v="8"/>
    <s v="photobooks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n v="1407184688"/>
    <b v="1"/>
    <n v="0"/>
    <b v="0"/>
    <s v="photography/photobooks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x v="0"/>
    <s v="USD"/>
    <n v="1407080884"/>
    <n v="1404488884"/>
    <b v="1"/>
    <n v="39"/>
    <b v="0"/>
    <s v="photography/photobooks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x v="0"/>
    <s v="USD"/>
    <n v="1411824444"/>
    <n v="1406640444"/>
    <b v="1"/>
    <n v="15"/>
    <b v="0"/>
    <s v="photography/photobooks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n v="3"/>
    <x v="2"/>
    <x v="0"/>
    <s v="USD"/>
    <n v="1421177959"/>
    <n v="1418585959"/>
    <b v="1"/>
    <n v="22"/>
    <b v="0"/>
    <s v="photography/photobooks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x v="0"/>
    <s v="USD"/>
    <n v="1413312194"/>
    <n v="1410288194"/>
    <b v="1"/>
    <n v="92"/>
    <b v="0"/>
    <s v="photography/photobooks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x v="1"/>
    <s v="GBP"/>
    <n v="1414107040"/>
    <n v="1411515040"/>
    <b v="1"/>
    <n v="25"/>
    <b v="0"/>
    <s v="photography/photobooks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n v="16"/>
    <x v="2"/>
    <x v="1"/>
    <s v="GBP"/>
    <n v="1404666836"/>
    <n v="1399482836"/>
    <b v="1"/>
    <n v="19"/>
    <b v="0"/>
    <s v="photography/photobooks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x v="0"/>
    <s v="USD"/>
    <n v="1421691298"/>
    <n v="1417803298"/>
    <b v="1"/>
    <n v="19"/>
    <b v="0"/>
    <s v="photography/photobooks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x v="0"/>
    <s v="USD"/>
    <n v="1417273140"/>
    <n v="1413609292"/>
    <b v="1"/>
    <n v="13"/>
    <b v="0"/>
    <s v="photography/photobooks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x v="0"/>
    <s v="USD"/>
    <n v="1414193160"/>
    <n v="1410305160"/>
    <b v="1"/>
    <n v="124"/>
    <b v="0"/>
    <s v="photography/photobooks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x v="1"/>
    <s v="GBP"/>
    <n v="1414623471"/>
    <n v="1411513071"/>
    <b v="1"/>
    <n v="4"/>
    <b v="0"/>
    <s v="photography/photobooks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x v="9"/>
    <s v="EUR"/>
    <n v="1424421253"/>
    <n v="1421829253"/>
    <b v="1"/>
    <n v="10"/>
    <b v="0"/>
    <s v="photography/photobooks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x v="0"/>
    <s v="USD"/>
    <n v="1427485395"/>
    <n v="1423600995"/>
    <b v="1"/>
    <n v="15"/>
    <b v="0"/>
    <s v="photography/photobooks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x v="0"/>
    <s v="USD"/>
    <n v="1472834180"/>
    <n v="1470242180"/>
    <b v="1"/>
    <n v="38"/>
    <b v="0"/>
    <s v="photography/photobooks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n v="40"/>
    <x v="2"/>
    <x v="0"/>
    <s v="USD"/>
    <n v="1467469510"/>
    <n v="1462285510"/>
    <b v="1"/>
    <n v="152"/>
    <b v="0"/>
    <s v="photography/photobooks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x v="0"/>
    <s v="USD"/>
    <n v="1473950945"/>
    <n v="1471272545"/>
    <b v="1"/>
    <n v="24"/>
    <b v="0"/>
    <s v="photography/photobooks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x v="0"/>
    <s v="USD"/>
    <n v="1456062489"/>
    <n v="1453211289"/>
    <b v="1"/>
    <n v="76"/>
    <b v="0"/>
    <s v="photography/photobooks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x v="0"/>
    <s v="USD"/>
    <n v="1432248478"/>
    <n v="1429656478"/>
    <b v="1"/>
    <n v="185"/>
    <b v="0"/>
    <s v="photography/photobooks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x v="0"/>
    <s v="USD"/>
    <n v="1422674700"/>
    <n v="1419954240"/>
    <b v="1"/>
    <n v="33"/>
    <b v="0"/>
    <s v="photography/photobooks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x v="0"/>
    <s v="USD"/>
    <n v="1413417600"/>
    <n v="1410750855"/>
    <b v="1"/>
    <n v="108"/>
    <b v="0"/>
    <s v="photography/photobooks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x v="9"/>
    <s v="EUR"/>
    <n v="1418649177"/>
    <n v="1416057177"/>
    <b v="1"/>
    <n v="29"/>
    <b v="0"/>
    <s v="photography/photobooks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n v="15"/>
    <x v="2"/>
    <x v="0"/>
    <s v="USD"/>
    <n v="1428158637"/>
    <n v="1425570237"/>
    <b v="1"/>
    <n v="24"/>
    <b v="0"/>
    <s v="photography/photobooks"/>
    <n v="63.88"/>
    <x v="8"/>
    <s v="photobooks"/>
  </r>
  <r>
    <n v="1788"/>
    <s v="Beyond the Pale"/>
    <s v="A photo book celebrating Goths, exploring their lives and giving an insight into what Goth is for them."/>
    <n v="5500"/>
    <n v="76"/>
    <n v="1"/>
    <x v="2"/>
    <x v="1"/>
    <s v="GBP"/>
    <n v="1414795542"/>
    <n v="1412203542"/>
    <b v="1"/>
    <n v="4"/>
    <b v="0"/>
    <s v="photography/photobooks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x v="0"/>
    <s v="USD"/>
    <n v="1421042403"/>
    <n v="1415858403"/>
    <b v="1"/>
    <n v="4"/>
    <b v="0"/>
    <s v="photography/photobooks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x v="0"/>
    <s v="USD"/>
    <n v="1423152678"/>
    <n v="1420560678"/>
    <b v="1"/>
    <n v="15"/>
    <b v="0"/>
    <s v="photography/photobooks"/>
    <n v="109.07"/>
    <x v="8"/>
    <s v="photobooks"/>
  </r>
  <r>
    <n v="1791"/>
    <s v="disCover: Napoli"/>
    <s v="For the love of street photography and the beauty of traditional cultures in southern Italy."/>
    <n v="3000"/>
    <n v="107"/>
    <n v="4"/>
    <x v="2"/>
    <x v="1"/>
    <s v="GBP"/>
    <n v="1422553565"/>
    <n v="1417369565"/>
    <b v="1"/>
    <n v="4"/>
    <b v="0"/>
    <s v="photography/photobooks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n v="61"/>
    <x v="2"/>
    <x v="0"/>
    <s v="USD"/>
    <n v="1439189940"/>
    <n v="1435970682"/>
    <b v="1"/>
    <n v="139"/>
    <b v="0"/>
    <s v="photography/photobooks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x v="2"/>
    <s v="AUD"/>
    <n v="1417127040"/>
    <n v="1414531440"/>
    <b v="1"/>
    <n v="2"/>
    <b v="0"/>
    <s v="photography/photobooks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x v="0"/>
    <s v="USD"/>
    <n v="1423660422"/>
    <n v="1420636422"/>
    <b v="1"/>
    <n v="18"/>
    <b v="0"/>
    <s v="photography/photobooks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n v="39"/>
    <x v="2"/>
    <x v="12"/>
    <s v="EUR"/>
    <n v="1476460800"/>
    <n v="1473922541"/>
    <b v="1"/>
    <n v="81"/>
    <b v="0"/>
    <s v="photography/photobooks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n v="22"/>
    <x v="2"/>
    <x v="1"/>
    <s v="GBP"/>
    <n v="1469356366"/>
    <n v="1464172366"/>
    <b v="1"/>
    <n v="86"/>
    <b v="0"/>
    <s v="photography/photobooks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x v="0"/>
    <s v="USD"/>
    <n v="1481809189"/>
    <n v="1479217189"/>
    <b v="1"/>
    <n v="140"/>
    <b v="0"/>
    <s v="photography/photobooks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x v="0"/>
    <s v="USD"/>
    <n v="1454572233"/>
    <n v="1449388233"/>
    <b v="1"/>
    <n v="37"/>
    <b v="0"/>
    <s v="photography/photobooks"/>
    <n v="58.97"/>
    <x v="8"/>
    <s v="photobooks"/>
  </r>
  <r>
    <n v="1799"/>
    <s v="The UnDiscovered Image"/>
    <s v="The UnDiscovered Image, a monthly publication dedicated to photographers."/>
    <n v="4000"/>
    <n v="69.83"/>
    <n v="2"/>
    <x v="2"/>
    <x v="1"/>
    <s v="GBP"/>
    <n v="1415740408"/>
    <n v="1414008808"/>
    <b v="1"/>
    <n v="6"/>
    <b v="0"/>
    <s v="photography/photobooks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x v="1"/>
    <s v="GBP"/>
    <n v="1476109970"/>
    <n v="1473517970"/>
    <b v="1"/>
    <n v="113"/>
    <b v="0"/>
    <s v="photography/photobooks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x v="1"/>
    <s v="GBP"/>
    <n v="1450181400"/>
    <n v="1447429868"/>
    <b v="1"/>
    <n v="37"/>
    <b v="0"/>
    <s v="photography/photobooks"/>
    <n v="63.65"/>
    <x v="8"/>
    <s v="photobooks"/>
  </r>
  <r>
    <n v="1802"/>
    <s v="Out Of The Dark"/>
    <s v="Inner Darkness turned into a photobook. Personal work i shot during my recovery...in Berlin."/>
    <n v="3500"/>
    <n v="1697"/>
    <n v="48"/>
    <x v="2"/>
    <x v="12"/>
    <s v="EUR"/>
    <n v="1435442340"/>
    <n v="1433416830"/>
    <b v="1"/>
    <n v="18"/>
    <b v="0"/>
    <s v="photography/photobooks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x v="0"/>
    <s v="USD"/>
    <n v="1423878182"/>
    <n v="1421199782"/>
    <b v="1"/>
    <n v="75"/>
    <b v="0"/>
    <s v="photography/photobooks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x v="0"/>
    <s v="USD"/>
    <n v="1447521404"/>
    <n v="1444061804"/>
    <b v="1"/>
    <n v="52"/>
    <b v="0"/>
    <s v="photography/photobooks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x v="12"/>
    <s v="EUR"/>
    <n v="1443808800"/>
    <n v="1441048658"/>
    <b v="1"/>
    <n v="122"/>
    <b v="0"/>
    <s v="photography/photobooks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n v="3"/>
    <x v="2"/>
    <x v="1"/>
    <s v="GBP"/>
    <n v="1412090349"/>
    <n v="1409066349"/>
    <b v="1"/>
    <n v="8"/>
    <b v="0"/>
    <s v="photography/photobooks"/>
    <n v="73.88"/>
    <x v="8"/>
    <s v="photobooks"/>
  </r>
  <r>
    <n v="1807"/>
    <s v="Anywhere but Here"/>
    <s v="I want to explore alternative cultures and lifestyles in America."/>
    <n v="5000"/>
    <n v="553"/>
    <n v="11"/>
    <x v="2"/>
    <x v="0"/>
    <s v="USD"/>
    <n v="1411868313"/>
    <n v="1409276313"/>
    <b v="1"/>
    <n v="8"/>
    <b v="0"/>
    <s v="photography/photobooks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x v="0"/>
    <s v="USD"/>
    <n v="1486830030"/>
    <n v="1483806030"/>
    <b v="1"/>
    <n v="96"/>
    <b v="0"/>
    <s v="photography/photobooks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x v="5"/>
    <s v="CAD"/>
    <n v="1425246439"/>
    <n v="1422222439"/>
    <b v="1"/>
    <n v="9"/>
    <b v="0"/>
    <s v="photography/photobooks"/>
    <n v="42.22"/>
    <x v="8"/>
    <s v="photobooks"/>
  </r>
  <r>
    <n v="1810"/>
    <s v="Film Speed"/>
    <s v="Film Speed is a series of Zines focusing on architecture shot completely on 35 and 120mm film."/>
    <n v="450"/>
    <n v="15"/>
    <n v="3"/>
    <x v="2"/>
    <x v="0"/>
    <s v="USD"/>
    <n v="1408657826"/>
    <n v="1407621026"/>
    <b v="0"/>
    <n v="2"/>
    <b v="0"/>
    <s v="photography/photobooks"/>
    <n v="7.5"/>
    <x v="8"/>
    <s v="photobooks"/>
  </r>
  <r>
    <n v="1811"/>
    <s v="The Year of Sunsets"/>
    <s v="A collection of 365 color photographs of sunsets in 2014, beautifully presented in a hardcover book."/>
    <n v="54000"/>
    <n v="40"/>
    <n v="0"/>
    <x v="2"/>
    <x v="0"/>
    <s v="USD"/>
    <n v="1414123200"/>
    <n v="1408962270"/>
    <b v="0"/>
    <n v="26"/>
    <b v="0"/>
    <s v="photography/photobooks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x v="1"/>
    <s v="GBP"/>
    <n v="1467531536"/>
    <n v="1464939536"/>
    <b v="0"/>
    <n v="23"/>
    <b v="0"/>
    <s v="photography/photobooks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n v="1404940812"/>
    <b v="0"/>
    <n v="0"/>
    <b v="0"/>
    <s v="photography/photobooks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x v="1"/>
    <s v="GBP"/>
    <n v="1425108736"/>
    <n v="1422516736"/>
    <b v="0"/>
    <n v="140"/>
    <b v="0"/>
    <s v="photography/photobooks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n v="1434577537"/>
    <b v="0"/>
    <n v="0"/>
    <b v="0"/>
    <s v="photography/photobooks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n v="2"/>
    <x v="2"/>
    <x v="16"/>
    <s v="CHF"/>
    <n v="1469473200"/>
    <n v="1467061303"/>
    <b v="0"/>
    <n v="6"/>
    <b v="0"/>
    <s v="photography/photobooks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n v="52"/>
    <x v="2"/>
    <x v="0"/>
    <s v="USD"/>
    <n v="1485759540"/>
    <n v="1480607607"/>
    <b v="0"/>
    <n v="100"/>
    <b v="0"/>
    <s v="photography/photobooks"/>
    <n v="94.19"/>
    <x v="8"/>
    <s v="photobooks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n v="1425447450"/>
    <b v="0"/>
    <n v="0"/>
    <b v="0"/>
    <s v="photography/photobooks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x v="0"/>
    <s v="USD"/>
    <n v="1406743396"/>
    <n v="1404151396"/>
    <b v="0"/>
    <n v="4"/>
    <b v="0"/>
    <s v="photography/photobooks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x v="0"/>
    <s v="USD"/>
    <n v="1427850090"/>
    <n v="1425261690"/>
    <b v="0"/>
    <n v="8"/>
    <b v="0"/>
    <s v="photography/photobooks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n v="135"/>
    <x v="0"/>
    <x v="0"/>
    <s v="USD"/>
    <n v="1330760367"/>
    <n v="1326872367"/>
    <b v="0"/>
    <n v="57"/>
    <b v="1"/>
    <s v="music/rock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n v="100"/>
    <x v="0"/>
    <x v="5"/>
    <s v="CAD"/>
    <n v="1391194860"/>
    <n v="1388084862"/>
    <b v="0"/>
    <n v="11"/>
    <b v="1"/>
    <s v="music/rock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x v="0"/>
    <s v="USD"/>
    <n v="1351095976"/>
    <n v="1348503976"/>
    <b v="0"/>
    <n v="33"/>
    <b v="1"/>
    <s v="music/rock"/>
    <n v="24.58"/>
    <x v="4"/>
    <s v="rock"/>
  </r>
  <r>
    <n v="1824"/>
    <s v="Tin Man's Broken Wisdom Fund"/>
    <s v="cd fund raiser"/>
    <n v="3000"/>
    <n v="3002"/>
    <n v="100"/>
    <x v="0"/>
    <x v="0"/>
    <s v="USD"/>
    <n v="1389146880"/>
    <n v="1387403967"/>
    <b v="0"/>
    <n v="40"/>
    <b v="1"/>
    <s v="music/rock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x v="0"/>
    <s v="USD"/>
    <n v="1373572903"/>
    <n v="1371585703"/>
    <b v="0"/>
    <n v="50"/>
    <b v="1"/>
    <s v="music/rock"/>
    <n v="42.02"/>
    <x v="4"/>
    <s v="rock"/>
  </r>
  <r>
    <n v="1826"/>
    <s v="BEAR GHOST! Professional Recording! Yay!"/>
    <s v="Hear your favorite Bear Ghost in eargasmic quality!"/>
    <n v="2000"/>
    <n v="2020"/>
    <n v="101"/>
    <x v="0"/>
    <x v="0"/>
    <s v="USD"/>
    <n v="1392675017"/>
    <n v="1390083017"/>
    <b v="0"/>
    <n v="38"/>
    <b v="1"/>
    <s v="music/rock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x v="0"/>
    <s v="USD"/>
    <n v="1299138561"/>
    <n v="1294818561"/>
    <b v="0"/>
    <n v="96"/>
    <b v="1"/>
    <s v="music/rock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x v="0"/>
    <s v="USD"/>
    <n v="1399672800"/>
    <n v="1396906530"/>
    <b v="0"/>
    <n v="48"/>
    <b v="1"/>
    <s v="music/rock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x v="0"/>
    <s v="USD"/>
    <n v="1295647200"/>
    <n v="1291428371"/>
    <b v="0"/>
    <n v="33"/>
    <b v="1"/>
    <s v="music/rock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x v="0"/>
    <s v="USD"/>
    <n v="1393259107"/>
    <n v="1390667107"/>
    <b v="0"/>
    <n v="226"/>
    <b v="1"/>
    <s v="music/rock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x v="0"/>
    <s v="USD"/>
    <n v="1336866863"/>
    <n v="1335570863"/>
    <b v="0"/>
    <n v="14"/>
    <b v="1"/>
    <s v="music/rock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x v="0"/>
    <s v="USD"/>
    <n v="1299243427"/>
    <n v="1296651427"/>
    <b v="0"/>
    <n v="20"/>
    <b v="1"/>
    <s v="music/rock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x v="0"/>
    <s v="USD"/>
    <n v="1362211140"/>
    <n v="1359421403"/>
    <b v="0"/>
    <n v="25"/>
    <b v="1"/>
    <s v="music/rock"/>
    <n v="42"/>
    <x v="4"/>
    <s v="rock"/>
  </r>
  <r>
    <n v="1834"/>
    <s v="TDJ - All Part of the Plan EP/Tour"/>
    <s v="Help us fund our first tour and promote our new EP!"/>
    <n v="10000"/>
    <n v="11805"/>
    <n v="118"/>
    <x v="0"/>
    <x v="0"/>
    <s v="USD"/>
    <n v="1422140895"/>
    <n v="1418684895"/>
    <b v="0"/>
    <n v="90"/>
    <b v="1"/>
    <s v="music/rock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n v="104"/>
    <x v="0"/>
    <x v="1"/>
    <s v="GBP"/>
    <n v="1459439471"/>
    <n v="1456851071"/>
    <b v="0"/>
    <n v="11"/>
    <b v="1"/>
    <s v="music/rock"/>
    <n v="47.27"/>
    <x v="4"/>
    <s v="rock"/>
  </r>
  <r>
    <n v="1836"/>
    <s v="KICKSTART OUR &lt;+3"/>
    <s v="Help fund our 2013 Sound &amp; Lighting Touring rig!"/>
    <n v="5000"/>
    <n v="10017"/>
    <n v="200"/>
    <x v="0"/>
    <x v="0"/>
    <s v="USD"/>
    <n v="1361129129"/>
    <n v="1359660329"/>
    <b v="0"/>
    <n v="55"/>
    <b v="1"/>
    <s v="music/rock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x v="0"/>
    <s v="USD"/>
    <n v="1332029335"/>
    <n v="1326848935"/>
    <b v="0"/>
    <n v="30"/>
    <b v="1"/>
    <s v="music/rock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x v="0"/>
    <s v="USD"/>
    <n v="1317438000"/>
    <n v="1314989557"/>
    <b v="0"/>
    <n v="28"/>
    <b v="1"/>
    <s v="music/rock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x v="0"/>
    <s v="USD"/>
    <n v="1475342382"/>
    <n v="1472750382"/>
    <b v="0"/>
    <n v="45"/>
    <b v="1"/>
    <s v="music/rock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x v="0"/>
    <s v="USD"/>
    <n v="1367902740"/>
    <n v="1366251510"/>
    <b v="0"/>
    <n v="13"/>
    <b v="1"/>
    <s v="music/rock"/>
    <n v="75.38"/>
    <x v="4"/>
    <s v="rock"/>
  </r>
  <r>
    <n v="1841"/>
    <s v="Hydra Effect Debut EP"/>
    <s v="Hard Rock with a Positive Message. Help us fund, release and promote our debut EP!"/>
    <n v="2000"/>
    <n v="2035"/>
    <n v="102"/>
    <x v="0"/>
    <x v="0"/>
    <s v="USD"/>
    <n v="1400561940"/>
    <n v="1397679445"/>
    <b v="0"/>
    <n v="40"/>
    <b v="1"/>
    <s v="music/rock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x v="0"/>
    <s v="USD"/>
    <n v="1425275940"/>
    <n v="1422371381"/>
    <b v="0"/>
    <n v="21"/>
    <b v="1"/>
    <s v="music/rock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x v="0"/>
    <s v="USD"/>
    <n v="1298245954"/>
    <n v="1295653954"/>
    <b v="0"/>
    <n v="134"/>
    <b v="1"/>
    <s v="music/rock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x v="0"/>
    <s v="USD"/>
    <n v="1307761200"/>
    <n v="1304464914"/>
    <b v="0"/>
    <n v="20"/>
    <b v="1"/>
    <s v="music/rock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x v="0"/>
    <s v="USD"/>
    <n v="1466139300"/>
    <n v="1464854398"/>
    <b v="0"/>
    <n v="19"/>
    <b v="1"/>
    <s v="music/rock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x v="0"/>
    <s v="USD"/>
    <n v="1355585777"/>
    <n v="1352993777"/>
    <b v="0"/>
    <n v="209"/>
    <b v="1"/>
    <s v="music/rock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x v="0"/>
    <s v="USD"/>
    <n v="1429594832"/>
    <n v="1427780432"/>
    <b v="0"/>
    <n v="38"/>
    <b v="1"/>
    <s v="music/rock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x v="0"/>
    <s v="USD"/>
    <n v="1312095540"/>
    <n v="1306608888"/>
    <b v="0"/>
    <n v="24"/>
    <b v="1"/>
    <s v="music/rock"/>
    <n v="134.21"/>
    <x v="4"/>
    <s v="rock"/>
  </r>
  <r>
    <n v="1849"/>
    <s v="Release the Skyline Album"/>
    <s v="Release the Skylines is a small, local Cleveland metal band looking to record an album."/>
    <n v="300"/>
    <n v="301"/>
    <n v="100"/>
    <x v="0"/>
    <x v="0"/>
    <s v="USD"/>
    <n v="1350505059"/>
    <n v="1347913059"/>
    <b v="0"/>
    <n v="8"/>
    <b v="1"/>
    <s v="music/rock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n v="102"/>
    <x v="0"/>
    <x v="0"/>
    <s v="USD"/>
    <n v="1405033300"/>
    <n v="1402441300"/>
    <b v="0"/>
    <n v="179"/>
    <b v="1"/>
    <s v="music/rock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x v="0"/>
    <s v="USD"/>
    <n v="1406509200"/>
    <n v="1404769538"/>
    <b v="0"/>
    <n v="26"/>
    <b v="1"/>
    <s v="music/rock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x v="0"/>
    <s v="USD"/>
    <n v="1429920000"/>
    <n v="1426703452"/>
    <b v="0"/>
    <n v="131"/>
    <b v="1"/>
    <s v="music/rock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x v="0"/>
    <s v="USD"/>
    <n v="1352860017"/>
    <n v="1348536417"/>
    <b v="0"/>
    <n v="14"/>
    <b v="1"/>
    <s v="music/rock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x v="0"/>
    <s v="USD"/>
    <n v="1369355437"/>
    <n v="1366763437"/>
    <b v="0"/>
    <n v="174"/>
    <b v="1"/>
    <s v="music/rock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x v="5"/>
    <s v="CAD"/>
    <n v="1389012940"/>
    <n v="1385124940"/>
    <b v="0"/>
    <n v="191"/>
    <b v="1"/>
    <s v="music/rock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x v="0"/>
    <s v="USD"/>
    <n v="1405715472"/>
    <n v="1403901072"/>
    <b v="0"/>
    <n v="38"/>
    <b v="1"/>
    <s v="music/rock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x v="0"/>
    <s v="USD"/>
    <n v="1410546413"/>
    <n v="1407954413"/>
    <b v="0"/>
    <n v="22"/>
    <b v="1"/>
    <s v="music/rock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x v="0"/>
    <s v="USD"/>
    <n v="1324014521"/>
    <n v="1318826921"/>
    <b v="0"/>
    <n v="149"/>
    <b v="1"/>
    <s v="music/rock"/>
    <n v="40.549999999999997"/>
    <x v="4"/>
    <s v="rock"/>
  </r>
  <r>
    <n v="1859"/>
    <s v="Queen Kwong Tour to London and Paris"/>
    <s v="Queen Kwong is going ON TOUR to London and Paris!"/>
    <n v="3000"/>
    <n v="3955"/>
    <n v="132"/>
    <x v="0"/>
    <x v="0"/>
    <s v="USD"/>
    <n v="1316716129"/>
    <n v="1314124129"/>
    <b v="0"/>
    <n v="56"/>
    <b v="1"/>
    <s v="music/rock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x v="0"/>
    <s v="USD"/>
    <n v="1391706084"/>
    <n v="1389891684"/>
    <b v="0"/>
    <n v="19"/>
    <b v="1"/>
    <s v="music/rock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n v="1419664341"/>
    <b v="0"/>
    <n v="0"/>
    <b v="0"/>
    <s v="games/mobile games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x v="0"/>
    <s v="USD"/>
    <n v="1488958200"/>
    <n v="1484912974"/>
    <b v="0"/>
    <n v="16"/>
    <b v="0"/>
    <s v="games/mobile games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n v="0"/>
    <x v="2"/>
    <x v="0"/>
    <s v="USD"/>
    <n v="1402600085"/>
    <n v="1400008085"/>
    <b v="0"/>
    <n v="2"/>
    <b v="0"/>
    <s v="games/mobile games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x v="0"/>
    <s v="USD"/>
    <n v="1399223500"/>
    <n v="1396631500"/>
    <b v="0"/>
    <n v="48"/>
    <b v="0"/>
    <s v="games/mobile games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x v="1"/>
    <s v="GBP"/>
    <n v="1478425747"/>
    <n v="1475398147"/>
    <b v="0"/>
    <n v="2"/>
    <b v="0"/>
    <s v="games/mobile games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x v="0"/>
    <s v="USD"/>
    <n v="1488340800"/>
    <n v="1483768497"/>
    <b v="0"/>
    <n v="2"/>
    <b v="0"/>
    <s v="games/mobile games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x v="0"/>
    <s v="USD"/>
    <n v="1478383912"/>
    <n v="1475791912"/>
    <b v="0"/>
    <n v="1"/>
    <b v="0"/>
    <s v="games/mobile games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x v="0"/>
    <s v="USD"/>
    <n v="1450166340"/>
    <n v="1448044925"/>
    <b v="0"/>
    <n v="17"/>
    <b v="0"/>
    <s v="games/mobile games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n v="1480896249"/>
    <b v="0"/>
    <n v="0"/>
    <b v="0"/>
    <s v="games/mobile games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x v="0"/>
    <s v="USD"/>
    <n v="1454213820"/>
    <n v="1451723535"/>
    <b v="0"/>
    <n v="11"/>
    <b v="0"/>
    <s v="games/mobile games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x v="0"/>
    <s v="USD"/>
    <n v="1416512901"/>
    <n v="1413053301"/>
    <b v="0"/>
    <n v="95"/>
    <b v="0"/>
    <s v="games/mobile games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n v="1"/>
    <x v="2"/>
    <x v="0"/>
    <s v="USD"/>
    <n v="1435633602"/>
    <n v="1433041602"/>
    <b v="0"/>
    <n v="13"/>
    <b v="0"/>
    <s v="games/mobile games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x v="5"/>
    <s v="CAD"/>
    <n v="1436373900"/>
    <n v="1433861210"/>
    <b v="0"/>
    <n v="2"/>
    <b v="0"/>
    <s v="games/mobile games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x v="0"/>
    <s v="USD"/>
    <n v="1467155733"/>
    <n v="1465427733"/>
    <b v="0"/>
    <n v="2"/>
    <b v="0"/>
    <s v="games/mobile games"/>
    <n v="13"/>
    <x v="6"/>
    <s v="mobile games"/>
  </r>
  <r>
    <n v="1875"/>
    <s v="Claws &amp; Fins"/>
    <s v="Sea opposition of Crab's family and angry fishes. Who is going to win, and who is going to loose ?!"/>
    <n v="10000"/>
    <n v="51"/>
    <n v="1"/>
    <x v="2"/>
    <x v="0"/>
    <s v="USD"/>
    <n v="1470519308"/>
    <n v="1465335308"/>
    <b v="0"/>
    <n v="3"/>
    <b v="0"/>
    <s v="games/mobile games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n v="1400309405"/>
    <b v="0"/>
    <n v="0"/>
    <b v="0"/>
    <s v="games/mobile games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n v="1422664925"/>
    <b v="0"/>
    <n v="0"/>
    <b v="0"/>
    <s v="games/mobile games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n v="1400026355"/>
    <b v="0"/>
    <n v="0"/>
    <b v="0"/>
    <s v="games/mobile games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n v="0"/>
    <x v="2"/>
    <x v="3"/>
    <s v="EUR"/>
    <n v="1457966129"/>
    <n v="1455377729"/>
    <b v="0"/>
    <n v="2"/>
    <b v="0"/>
    <s v="games/mobile games"/>
    <n v="3"/>
    <x v="6"/>
    <s v="mobile games"/>
  </r>
  <r>
    <n v="1880"/>
    <s v="Sim Betting Football"/>
    <s v="Sim Betting Football is the only football (soccer) betting simulation  game."/>
    <n v="5000"/>
    <n v="1004"/>
    <n v="20"/>
    <x v="2"/>
    <x v="1"/>
    <s v="GBP"/>
    <n v="1459341380"/>
    <n v="1456839380"/>
    <b v="0"/>
    <n v="24"/>
    <b v="0"/>
    <s v="games/mobile games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x v="0"/>
    <s v="USD"/>
    <n v="1425955189"/>
    <n v="1423366789"/>
    <b v="0"/>
    <n v="70"/>
    <b v="1"/>
    <s v="music/indie rock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x v="0"/>
    <s v="USD"/>
    <n v="1341964080"/>
    <n v="1339109212"/>
    <b v="0"/>
    <n v="81"/>
    <b v="1"/>
    <s v="music/indie rock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x v="0"/>
    <s v="USD"/>
    <n v="1333921508"/>
    <n v="1331333108"/>
    <b v="0"/>
    <n v="32"/>
    <b v="1"/>
    <s v="music/indie rock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x v="0"/>
    <s v="USD"/>
    <n v="1354017600"/>
    <n v="1350967535"/>
    <b v="0"/>
    <n v="26"/>
    <b v="1"/>
    <s v="music/indie rock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x v="0"/>
    <s v="USD"/>
    <n v="1344636000"/>
    <n v="1341800110"/>
    <b v="0"/>
    <n v="105"/>
    <b v="1"/>
    <s v="music/indie rock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x v="0"/>
    <s v="USD"/>
    <n v="1415832338"/>
    <n v="1413236738"/>
    <b v="0"/>
    <n v="29"/>
    <b v="1"/>
    <s v="music/indie rock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x v="3"/>
    <s v="EUR"/>
    <n v="1449178200"/>
    <n v="1447614732"/>
    <b v="0"/>
    <n v="8"/>
    <b v="1"/>
    <s v="music/indie rock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x v="0"/>
    <s v="USD"/>
    <n v="1275368340"/>
    <n v="1272692732"/>
    <b v="0"/>
    <n v="89"/>
    <b v="1"/>
    <s v="music/indie rock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x v="0"/>
    <s v="USD"/>
    <n v="1363024946"/>
    <n v="1359140546"/>
    <b v="0"/>
    <n v="44"/>
    <b v="1"/>
    <s v="music/indie rock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x v="0"/>
    <s v="USD"/>
    <n v="1355597528"/>
    <n v="1353005528"/>
    <b v="0"/>
    <n v="246"/>
    <b v="1"/>
    <s v="music/indie rock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x v="0"/>
    <s v="USD"/>
    <n v="1279778400"/>
    <n v="1275851354"/>
    <b v="0"/>
    <n v="120"/>
    <b v="1"/>
    <s v="music/indie rock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x v="0"/>
    <s v="USD"/>
    <n v="1307459881"/>
    <n v="1304867881"/>
    <b v="0"/>
    <n v="26"/>
    <b v="1"/>
    <s v="music/indie rock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x v="0"/>
    <s v="USD"/>
    <n v="1302926340"/>
    <n v="1301524585"/>
    <b v="0"/>
    <n v="45"/>
    <b v="1"/>
    <s v="music/indie rock"/>
    <n v="57.78"/>
    <x v="4"/>
    <s v="indie rock"/>
  </r>
  <r>
    <n v="1894"/>
    <s v="Help me release my first 3 song EP!!"/>
    <s v="Im trying to raise $1000 for a 3 song EP in a studio!"/>
    <n v="1000"/>
    <n v="1145"/>
    <n v="115"/>
    <x v="0"/>
    <x v="0"/>
    <s v="USD"/>
    <n v="1329082983"/>
    <n v="1326404583"/>
    <b v="0"/>
    <n v="20"/>
    <b v="1"/>
    <s v="music/indie rock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x v="0"/>
    <s v="USD"/>
    <n v="1445363722"/>
    <n v="1442771722"/>
    <b v="0"/>
    <n v="47"/>
    <b v="1"/>
    <s v="music/indie rock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n v="124"/>
    <x v="0"/>
    <x v="0"/>
    <s v="USD"/>
    <n v="1334250165"/>
    <n v="1331658165"/>
    <b v="0"/>
    <n v="13"/>
    <b v="1"/>
    <s v="music/indie rock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x v="0"/>
    <s v="USD"/>
    <n v="1393966800"/>
    <n v="1392040806"/>
    <b v="0"/>
    <n v="183"/>
    <b v="1"/>
    <s v="music/indie rock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x v="0"/>
    <s v="USD"/>
    <n v="1454349600"/>
    <n v="1451277473"/>
    <b v="0"/>
    <n v="21"/>
    <b v="1"/>
    <s v="music/indie rock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x v="0"/>
    <s v="USD"/>
    <n v="1427319366"/>
    <n v="1424730966"/>
    <b v="0"/>
    <n v="42"/>
    <b v="1"/>
    <s v="music/indie rock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x v="0"/>
    <s v="USD"/>
    <n v="1349517540"/>
    <n v="1347137731"/>
    <b v="0"/>
    <n v="54"/>
    <b v="1"/>
    <s v="music/indie rock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x v="1"/>
    <s v="GBP"/>
    <n v="1432299600"/>
    <n v="1429707729"/>
    <b v="0"/>
    <n v="25"/>
    <b v="0"/>
    <s v="technology/gadgets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x v="9"/>
    <s v="EUR"/>
    <n v="1425495447"/>
    <n v="1422903447"/>
    <b v="0"/>
    <n v="3"/>
    <b v="0"/>
    <s v="technology/gadgets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n v="47"/>
    <x v="2"/>
    <x v="0"/>
    <s v="USD"/>
    <n v="1485541791"/>
    <n v="1480357791"/>
    <b v="0"/>
    <n v="41"/>
    <b v="0"/>
    <s v="technology/gadgets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x v="0"/>
    <s v="USD"/>
    <n v="1451752021"/>
    <n v="1447864021"/>
    <b v="0"/>
    <n v="2"/>
    <b v="0"/>
    <s v="technology/gadgets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x v="0"/>
    <s v="USD"/>
    <n v="1410127994"/>
    <n v="1407535994"/>
    <b v="0"/>
    <n v="4"/>
    <b v="0"/>
    <s v="technology/gadgets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x v="0"/>
    <s v="USD"/>
    <n v="1466697983"/>
    <n v="1464105983"/>
    <b v="0"/>
    <n v="99"/>
    <b v="0"/>
    <s v="technology/gadgets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n v="0"/>
    <x v="2"/>
    <x v="0"/>
    <s v="USD"/>
    <n v="1400853925"/>
    <n v="1399557925"/>
    <b v="0"/>
    <n v="4"/>
    <b v="0"/>
    <s v="technology/gadgets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x v="0"/>
    <s v="USD"/>
    <n v="1483048900"/>
    <n v="1480456900"/>
    <b v="0"/>
    <n v="4"/>
    <b v="0"/>
    <s v="technology/gadgets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x v="0"/>
    <s v="USD"/>
    <n v="1414059479"/>
    <n v="1411467479"/>
    <b v="0"/>
    <n v="38"/>
    <b v="0"/>
    <s v="technology/gadgets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x v="9"/>
    <s v="EUR"/>
    <n v="1446331500"/>
    <n v="1442531217"/>
    <b v="0"/>
    <n v="285"/>
    <b v="0"/>
    <s v="technology/gadgets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x v="4"/>
    <s v="NZD"/>
    <n v="1407545334"/>
    <n v="1404953334"/>
    <b v="0"/>
    <n v="1"/>
    <b v="0"/>
    <s v="technology/gadgets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x v="0"/>
    <s v="USD"/>
    <n v="1433395560"/>
    <n v="1430803560"/>
    <b v="0"/>
    <n v="42"/>
    <b v="0"/>
    <s v="technology/gadgets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n v="1"/>
    <x v="2"/>
    <x v="1"/>
    <s v="GBP"/>
    <n v="1412770578"/>
    <n v="1410178578"/>
    <b v="0"/>
    <n v="26"/>
    <b v="0"/>
    <s v="technology/gadgets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x v="0"/>
    <s v="USD"/>
    <n v="1414814340"/>
    <n v="1413519073"/>
    <b v="0"/>
    <n v="2"/>
    <b v="0"/>
    <s v="technology/gadgets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x v="0"/>
    <s v="USD"/>
    <n v="1409620222"/>
    <n v="1407892222"/>
    <b v="0"/>
    <n v="4"/>
    <b v="0"/>
    <s v="technology/gadgets"/>
    <n v="2"/>
    <x v="2"/>
    <s v="gadgets"/>
  </r>
  <r>
    <n v="1916"/>
    <s v="The Paint Can Holder by U.S. Green Products"/>
    <s v="The Paint Can Holder Makes Painting Easier and Safer on Extension Ladders."/>
    <n v="20000"/>
    <n v="102"/>
    <n v="1"/>
    <x v="2"/>
    <x v="0"/>
    <s v="USD"/>
    <n v="1478542375"/>
    <n v="1476378775"/>
    <b v="0"/>
    <n v="6"/>
    <b v="0"/>
    <s v="technology/gadgets"/>
    <n v="17"/>
    <x v="2"/>
    <s v="gadgets"/>
  </r>
  <r>
    <n v="1917"/>
    <s v="Chronovisor:The MOST innovative watch for night time reading"/>
    <s v="Let's build a legendary brand altogether"/>
    <n v="390000"/>
    <n v="205025"/>
    <n v="53"/>
    <x v="2"/>
    <x v="7"/>
    <s v="HKD"/>
    <n v="1486708133"/>
    <n v="1484116133"/>
    <b v="0"/>
    <n v="70"/>
    <b v="0"/>
    <s v="technology/gadgets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x v="0"/>
    <s v="USD"/>
    <n v="1407869851"/>
    <n v="1404845851"/>
    <b v="0"/>
    <n v="9"/>
    <b v="0"/>
    <s v="technology/gadgets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x v="0"/>
    <s v="USD"/>
    <n v="1432069249"/>
    <n v="1429477249"/>
    <b v="0"/>
    <n v="8"/>
    <b v="0"/>
    <s v="technology/gadgets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x v="1"/>
    <s v="GBP"/>
    <n v="1445468400"/>
    <n v="1443042061"/>
    <b v="0"/>
    <n v="105"/>
    <b v="0"/>
    <s v="technology/gadgets"/>
    <n v="40.98"/>
    <x v="2"/>
    <s v="gadgets"/>
  </r>
  <r>
    <n v="1921"/>
    <s v="The Fine Spirits are making an album!"/>
    <s v="The Fine Spirits are making an album, but we need your help!"/>
    <n v="1500"/>
    <n v="2052"/>
    <n v="137"/>
    <x v="0"/>
    <x v="0"/>
    <s v="USD"/>
    <n v="1342243143"/>
    <n v="1339651143"/>
    <b v="0"/>
    <n v="38"/>
    <b v="1"/>
    <s v="music/indie rock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n v="116"/>
    <x v="0"/>
    <x v="0"/>
    <s v="USD"/>
    <n v="1386828507"/>
    <n v="1384236507"/>
    <b v="0"/>
    <n v="64"/>
    <b v="1"/>
    <s v="music/indie rock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x v="0"/>
    <s v="USD"/>
    <n v="1317099540"/>
    <n v="1313612532"/>
    <b v="0"/>
    <n v="13"/>
    <b v="1"/>
    <s v="music/indie rock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x v="0"/>
    <s v="USD"/>
    <n v="1389814380"/>
    <n v="1387390555"/>
    <b v="0"/>
    <n v="33"/>
    <b v="1"/>
    <s v="music/indie rock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n v="110"/>
    <x v="0"/>
    <x v="0"/>
    <s v="USD"/>
    <n v="1381449600"/>
    <n v="1379540288"/>
    <b v="0"/>
    <n v="52"/>
    <b v="1"/>
    <s v="music/indie rock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x v="0"/>
    <s v="USD"/>
    <n v="1288657560"/>
    <n v="1286319256"/>
    <b v="0"/>
    <n v="107"/>
    <b v="1"/>
    <s v="music/indie rock"/>
    <n v="27.39"/>
    <x v="4"/>
    <s v="indie rock"/>
  </r>
  <r>
    <n v="1927"/>
    <s v="GBS Detroit Presents Hampshire"/>
    <s v="Hampshire is headed to GBS Detroit."/>
    <n v="600"/>
    <n v="620"/>
    <n v="103"/>
    <x v="0"/>
    <x v="0"/>
    <s v="USD"/>
    <n v="1331182740"/>
    <n v="1329856839"/>
    <b v="0"/>
    <n v="11"/>
    <b v="1"/>
    <s v="music/indie rock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n v="103"/>
    <x v="0"/>
    <x v="0"/>
    <s v="USD"/>
    <n v="1367940794"/>
    <n v="1365348794"/>
    <b v="0"/>
    <n v="34"/>
    <b v="1"/>
    <s v="music/indie rock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x v="0"/>
    <s v="USD"/>
    <n v="1309825866"/>
    <n v="1306197066"/>
    <b v="0"/>
    <n v="75"/>
    <b v="1"/>
    <s v="music/indie rock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n v="127"/>
    <x v="0"/>
    <x v="0"/>
    <s v="USD"/>
    <n v="1373203482"/>
    <n v="1368019482"/>
    <b v="0"/>
    <n v="26"/>
    <b v="1"/>
    <s v="music/indie rock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n v="121"/>
    <x v="0"/>
    <x v="0"/>
    <s v="USD"/>
    <n v="1337657400"/>
    <n v="1336512309"/>
    <b v="0"/>
    <n v="50"/>
    <b v="1"/>
    <s v="music/indie rock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x v="0"/>
    <s v="USD"/>
    <n v="1327433173"/>
    <n v="1325618773"/>
    <b v="0"/>
    <n v="80"/>
    <b v="1"/>
    <s v="music/indie rock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x v="0"/>
    <s v="USD"/>
    <n v="1411787307"/>
    <n v="1409195307"/>
    <b v="0"/>
    <n v="110"/>
    <b v="1"/>
    <s v="music/indie rock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x v="0"/>
    <s v="USD"/>
    <n v="1324789200"/>
    <n v="1321649321"/>
    <b v="0"/>
    <n v="77"/>
    <b v="1"/>
    <s v="music/indie rock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x v="0"/>
    <s v="USD"/>
    <n v="1403326740"/>
    <n v="1400106171"/>
    <b v="0"/>
    <n v="50"/>
    <b v="1"/>
    <s v="music/indie rock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x v="0"/>
    <s v="USD"/>
    <n v="1323151140"/>
    <n v="1320528070"/>
    <b v="0"/>
    <n v="145"/>
    <b v="1"/>
    <s v="music/indie rock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x v="0"/>
    <s v="USD"/>
    <n v="1339732740"/>
    <n v="1338346281"/>
    <b v="0"/>
    <n v="29"/>
    <b v="1"/>
    <s v="music/indie rock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x v="0"/>
    <s v="USD"/>
    <n v="1372741200"/>
    <n v="1370067231"/>
    <b v="0"/>
    <n v="114"/>
    <b v="1"/>
    <s v="music/indie rock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x v="0"/>
    <s v="USD"/>
    <n v="1362955108"/>
    <n v="1360366708"/>
    <b v="0"/>
    <n v="96"/>
    <b v="1"/>
    <s v="music/indie rock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x v="0"/>
    <s v="USD"/>
    <n v="1308110340"/>
    <n v="1304770233"/>
    <b v="0"/>
    <n v="31"/>
    <b v="1"/>
    <s v="music/indie rock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x v="0"/>
    <s v="USD"/>
    <n v="1400137131"/>
    <n v="1397545131"/>
    <b v="1"/>
    <n v="4883"/>
    <b v="1"/>
    <s v="technology/hardware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x v="0"/>
    <s v="USD"/>
    <n v="1309809140"/>
    <n v="1302033140"/>
    <b v="1"/>
    <n v="95"/>
    <b v="1"/>
    <s v="technology/hardware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x v="0"/>
    <s v="USD"/>
    <n v="1470896916"/>
    <n v="1467008916"/>
    <b v="1"/>
    <n v="2478"/>
    <b v="1"/>
    <s v="technology/hardware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x v="0"/>
    <s v="USD"/>
    <n v="1398952890"/>
    <n v="1396360890"/>
    <b v="1"/>
    <n v="1789"/>
    <b v="1"/>
    <s v="technology/hardware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x v="3"/>
    <s v="EUR"/>
    <n v="1436680958"/>
    <n v="1433224958"/>
    <b v="1"/>
    <n v="680"/>
    <b v="1"/>
    <s v="technology/hardware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x v="0"/>
    <s v="USD"/>
    <n v="1397961361"/>
    <n v="1392780961"/>
    <b v="1"/>
    <n v="70"/>
    <b v="1"/>
    <s v="technology/hardware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x v="0"/>
    <s v="USD"/>
    <n v="1258955940"/>
    <n v="1255730520"/>
    <b v="1"/>
    <n v="23"/>
    <b v="1"/>
    <s v="technology/hardware"/>
    <n v="35"/>
    <x v="2"/>
    <s v="hardware"/>
  </r>
  <r>
    <n v="1948"/>
    <s v="UDOO X86: The Most Powerful Maker Board Ever"/>
    <s v="10 times more powerful than Raspberry Pi 3, x86 64-bit architecture"/>
    <n v="100000"/>
    <n v="800211"/>
    <n v="800"/>
    <x v="0"/>
    <x v="0"/>
    <s v="USD"/>
    <n v="1465232520"/>
    <n v="1460557809"/>
    <b v="1"/>
    <n v="4245"/>
    <b v="1"/>
    <s v="technology/hardware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n v="106"/>
    <x v="0"/>
    <x v="1"/>
    <s v="GBP"/>
    <n v="1404986951"/>
    <n v="1402394951"/>
    <b v="1"/>
    <n v="943"/>
    <b v="1"/>
    <s v="technology/hardware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x v="0"/>
    <s v="USD"/>
    <n v="1303446073"/>
    <n v="1300767673"/>
    <b v="1"/>
    <n v="1876"/>
    <b v="1"/>
    <s v="technology/hardware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x v="0"/>
    <s v="USD"/>
    <n v="1478516737"/>
    <n v="1475921137"/>
    <b v="1"/>
    <n v="834"/>
    <b v="1"/>
    <s v="technology/hardware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x v="5"/>
    <s v="CAD"/>
    <n v="1381934015"/>
    <n v="1378737215"/>
    <b v="1"/>
    <n v="682"/>
    <b v="1"/>
    <s v="technology/hardware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n v="226"/>
    <x v="0"/>
    <x v="0"/>
    <s v="USD"/>
    <n v="1330657200"/>
    <n v="1328158065"/>
    <b v="1"/>
    <n v="147"/>
    <b v="1"/>
    <s v="technology/hardware"/>
    <n v="230.56"/>
    <x v="2"/>
    <s v="hardware"/>
  </r>
  <r>
    <n v="1954"/>
    <s v="Orison â€“ Rethink the Power of Energy"/>
    <s v="The First Home Battery System You Simply Plug in to Install"/>
    <n v="50000"/>
    <n v="349474"/>
    <n v="699"/>
    <x v="0"/>
    <x v="0"/>
    <s v="USD"/>
    <n v="1457758800"/>
    <n v="1453730176"/>
    <b v="1"/>
    <n v="415"/>
    <b v="1"/>
    <s v="technology/hardware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x v="0"/>
    <s v="USD"/>
    <n v="1337799600"/>
    <n v="1334989881"/>
    <b v="1"/>
    <n v="290"/>
    <b v="1"/>
    <s v="technology/hardware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x v="0"/>
    <s v="USD"/>
    <n v="1429391405"/>
    <n v="1425507005"/>
    <b v="1"/>
    <n v="365"/>
    <b v="1"/>
    <s v="technology/hardware"/>
    <n v="483.34"/>
    <x v="2"/>
    <s v="hardware"/>
  </r>
  <r>
    <n v="1957"/>
    <s v="freeSoC and freeSoC Mini"/>
    <s v="An open hardware platform for the best microcontroller in the world."/>
    <n v="30000"/>
    <n v="50251.41"/>
    <n v="168"/>
    <x v="0"/>
    <x v="0"/>
    <s v="USD"/>
    <n v="1351304513"/>
    <n v="1348712513"/>
    <b v="1"/>
    <n v="660"/>
    <b v="1"/>
    <s v="technology/hardware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x v="0"/>
    <s v="USD"/>
    <n v="1364078561"/>
    <n v="1361490161"/>
    <b v="1"/>
    <n v="1356"/>
    <b v="1"/>
    <s v="technology/hardware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x v="0"/>
    <s v="USD"/>
    <n v="1412121600"/>
    <n v="1408565860"/>
    <b v="1"/>
    <n v="424"/>
    <b v="1"/>
    <s v="technology/hardware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n v="118"/>
    <x v="0"/>
    <x v="11"/>
    <s v="SEK"/>
    <n v="1419151341"/>
    <n v="1416559341"/>
    <b v="1"/>
    <n v="33"/>
    <b v="1"/>
    <s v="technology/hardware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x v="0"/>
    <s v="USD"/>
    <n v="1349495940"/>
    <n v="1346042417"/>
    <b v="1"/>
    <n v="1633"/>
    <b v="1"/>
    <s v="technology/hardware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x v="0"/>
    <s v="USD"/>
    <n v="1400006636"/>
    <n v="1397414636"/>
    <b v="1"/>
    <n v="306"/>
    <b v="1"/>
    <s v="technology/hardware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x v="1"/>
    <s v="GBP"/>
    <n v="1410862734"/>
    <n v="1407838734"/>
    <b v="1"/>
    <n v="205"/>
    <b v="1"/>
    <s v="technology/hardware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x v="13"/>
    <s v="EUR"/>
    <n v="1461306772"/>
    <n v="1458714772"/>
    <b v="1"/>
    <n v="1281"/>
    <b v="1"/>
    <s v="technology/hardware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x v="0"/>
    <s v="USD"/>
    <n v="1326330000"/>
    <n v="1324433310"/>
    <b v="1"/>
    <n v="103"/>
    <b v="1"/>
    <s v="technology/hardware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x v="0"/>
    <s v="USD"/>
    <n v="1408021098"/>
    <n v="1405429098"/>
    <b v="1"/>
    <n v="1513"/>
    <b v="1"/>
    <s v="technology/hardware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x v="0"/>
    <s v="USD"/>
    <n v="1398959729"/>
    <n v="1396367729"/>
    <b v="1"/>
    <n v="405"/>
    <b v="1"/>
    <s v="technology/hardware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x v="0"/>
    <s v="USD"/>
    <n v="1480777515"/>
    <n v="1478095515"/>
    <b v="1"/>
    <n v="510"/>
    <b v="1"/>
    <s v="technology/hardware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x v="1"/>
    <s v="GBP"/>
    <n v="1470423668"/>
    <n v="1467831668"/>
    <b v="1"/>
    <n v="1887"/>
    <b v="1"/>
    <s v="technology/hardware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n v="1132"/>
    <x v="0"/>
    <x v="0"/>
    <s v="USD"/>
    <n v="1366429101"/>
    <n v="1361248701"/>
    <b v="1"/>
    <n v="701"/>
    <b v="1"/>
    <s v="technology/hardware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x v="0"/>
    <s v="USD"/>
    <n v="1384488000"/>
    <n v="1381752061"/>
    <b v="1"/>
    <n v="3863"/>
    <b v="1"/>
    <s v="technology/hardware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x v="0"/>
    <s v="USD"/>
    <n v="1353201444"/>
    <n v="1350605844"/>
    <b v="1"/>
    <n v="238"/>
    <b v="1"/>
    <s v="technology/hardware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x v="0"/>
    <s v="USD"/>
    <n v="1470466800"/>
    <n v="1467134464"/>
    <b v="1"/>
    <n v="2051"/>
    <b v="1"/>
    <s v="technology/hardware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x v="1"/>
    <s v="GBP"/>
    <n v="1376899269"/>
    <n v="1371715269"/>
    <b v="1"/>
    <n v="402"/>
    <b v="1"/>
    <s v="technology/hardware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n v="209"/>
    <x v="0"/>
    <x v="0"/>
    <s v="USD"/>
    <n v="1362938851"/>
    <n v="1360346851"/>
    <b v="1"/>
    <n v="253"/>
    <b v="1"/>
    <s v="technology/hardware"/>
    <n v="131.99"/>
    <x v="2"/>
    <s v="hardware"/>
  </r>
  <r>
    <n v="1976"/>
    <s v="Pi Lite white - Bright white LED display for Raspberry Pi"/>
    <s v="Can you help us make an ultra bright white one a reality?"/>
    <n v="4000"/>
    <n v="13864"/>
    <n v="347"/>
    <x v="0"/>
    <x v="1"/>
    <s v="GBP"/>
    <n v="1373751325"/>
    <n v="1371159325"/>
    <b v="1"/>
    <n v="473"/>
    <b v="1"/>
    <s v="technology/hardware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n v="402"/>
    <x v="0"/>
    <x v="0"/>
    <s v="USD"/>
    <n v="1450511940"/>
    <n v="1446527540"/>
    <b v="1"/>
    <n v="821"/>
    <b v="1"/>
    <s v="technology/hardware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x v="0"/>
    <s v="USD"/>
    <n v="1339484400"/>
    <n v="1336627492"/>
    <b v="1"/>
    <n v="388"/>
    <b v="1"/>
    <s v="technology/hardware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x v="0"/>
    <s v="USD"/>
    <n v="1447909140"/>
    <n v="1444734146"/>
    <b v="1"/>
    <n v="813"/>
    <b v="1"/>
    <s v="technology/hardware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n v="355"/>
    <x v="0"/>
    <x v="12"/>
    <s v="EUR"/>
    <n v="1459684862"/>
    <n v="1456232462"/>
    <b v="1"/>
    <n v="1945"/>
    <b v="1"/>
    <s v="technology/hardware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x v="5"/>
    <s v="CAD"/>
    <n v="1404926665"/>
    <n v="1402334665"/>
    <b v="0"/>
    <n v="12"/>
    <b v="0"/>
    <s v="photography/people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n v="1478268287"/>
    <b v="0"/>
    <n v="0"/>
    <b v="0"/>
    <s v="photography/people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x v="0"/>
    <s v="USD"/>
    <n v="1472799600"/>
    <n v="1470874618"/>
    <b v="0"/>
    <n v="16"/>
    <b v="0"/>
    <s v="photography/people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x v="0"/>
    <s v="USD"/>
    <n v="1417377481"/>
    <n v="1412189881"/>
    <b v="0"/>
    <n v="7"/>
    <b v="0"/>
    <s v="photography/people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x v="1"/>
    <s v="GBP"/>
    <n v="1470178800"/>
    <n v="1467650771"/>
    <b v="0"/>
    <n v="4"/>
    <b v="0"/>
    <s v="photography/people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x v="1"/>
    <s v="GBP"/>
    <n v="1457947483"/>
    <n v="1455359083"/>
    <b v="0"/>
    <n v="1"/>
    <b v="0"/>
    <s v="photography/people"/>
    <n v="1"/>
    <x v="8"/>
    <s v="people"/>
  </r>
  <r>
    <n v="1987"/>
    <s v="Ethiopia: Beheld"/>
    <s v="A collection of images that depicts the beauty and diversity within Ethiopia"/>
    <n v="5500"/>
    <n v="2336"/>
    <n v="42"/>
    <x v="2"/>
    <x v="1"/>
    <s v="GBP"/>
    <n v="1425223276"/>
    <n v="1422631276"/>
    <b v="0"/>
    <n v="28"/>
    <b v="0"/>
    <s v="photography/people"/>
    <n v="83.43"/>
    <x v="8"/>
    <s v="people"/>
  </r>
  <r>
    <n v="1988"/>
    <s v="Phillip Michael Photography"/>
    <s v="Expressing art in an image!"/>
    <n v="6000"/>
    <n v="25"/>
    <n v="0"/>
    <x v="2"/>
    <x v="0"/>
    <s v="USD"/>
    <n v="1440094742"/>
    <n v="1437502742"/>
    <b v="0"/>
    <n v="1"/>
    <b v="0"/>
    <s v="photography/people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x v="0"/>
    <s v="USD"/>
    <n v="1481473208"/>
    <n v="1478881208"/>
    <b v="0"/>
    <n v="1"/>
    <b v="0"/>
    <s v="photography/people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n v="17"/>
    <x v="2"/>
    <x v="0"/>
    <s v="USD"/>
    <n v="1455338532"/>
    <n v="1454042532"/>
    <b v="0"/>
    <n v="5"/>
    <b v="0"/>
    <s v="photography/people"/>
    <n v="101.8"/>
    <x v="8"/>
    <s v="people"/>
  </r>
  <r>
    <n v="1991"/>
    <s v="Portraits of Resilience"/>
    <s v="Taking (and giving) professional portraits of survivors of human trafficking in Myanmar."/>
    <n v="2000"/>
    <n v="140"/>
    <n v="7"/>
    <x v="2"/>
    <x v="0"/>
    <s v="USD"/>
    <n v="1435958786"/>
    <n v="1434144386"/>
    <b v="0"/>
    <n v="3"/>
    <b v="0"/>
    <s v="photography/people"/>
    <n v="46.67"/>
    <x v="8"/>
    <s v="people"/>
  </r>
  <r>
    <n v="1992"/>
    <s v="The Wonderful World of Princes &amp; Princesses"/>
    <s v="A complete revamp of all the Disney Princes &amp; Princesses!"/>
    <n v="1500"/>
    <n v="2"/>
    <n v="0"/>
    <x v="2"/>
    <x v="0"/>
    <s v="USD"/>
    <n v="1424229991"/>
    <n v="1421637991"/>
    <b v="0"/>
    <n v="2"/>
    <b v="0"/>
    <s v="photography/people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n v="1448114837"/>
    <b v="0"/>
    <n v="0"/>
    <b v="0"/>
    <s v="photography/people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n v="1475885342"/>
    <b v="0"/>
    <n v="0"/>
    <b v="0"/>
    <s v="photography/people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x v="5"/>
    <s v="CAD"/>
    <n v="1437082736"/>
    <n v="1435354736"/>
    <b v="0"/>
    <n v="3"/>
    <b v="0"/>
    <s v="photography/people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n v="1402429211"/>
    <b v="0"/>
    <n v="0"/>
    <b v="0"/>
    <s v="photography/people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n v="1406499612"/>
    <b v="0"/>
    <n v="0"/>
    <b v="0"/>
    <s v="photography/people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x v="0"/>
    <s v="USD"/>
    <n v="1406861438"/>
    <n v="1402973438"/>
    <b v="0"/>
    <n v="3"/>
    <b v="0"/>
    <s v="photography/people"/>
    <n v="218.33"/>
    <x v="8"/>
    <s v="people"/>
  </r>
  <r>
    <n v="1999"/>
    <s v="Planet Venus"/>
    <s v="This is a portrait photo project aiming to inspire women to explore themselves and live their passion"/>
    <n v="31000"/>
    <n v="236"/>
    <n v="1"/>
    <x v="2"/>
    <x v="1"/>
    <s v="GBP"/>
    <n v="1415882108"/>
    <n v="1413286508"/>
    <b v="0"/>
    <n v="7"/>
    <b v="0"/>
    <s v="photography/people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x v="5"/>
    <s v="CAD"/>
    <n v="1452120613"/>
    <n v="1449528613"/>
    <b v="0"/>
    <n v="25"/>
    <b v="0"/>
    <s v="photography/people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n v="382"/>
    <x v="0"/>
    <x v="12"/>
    <s v="EUR"/>
    <n v="1434139200"/>
    <n v="1431406916"/>
    <b v="1"/>
    <n v="1637"/>
    <b v="1"/>
    <s v="technology/hardware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x v="0"/>
    <s v="USD"/>
    <n v="1485191143"/>
    <n v="1482599143"/>
    <b v="1"/>
    <n v="1375"/>
    <b v="1"/>
    <s v="technology/hardware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x v="0"/>
    <s v="USD"/>
    <n v="1278111600"/>
    <n v="1276830052"/>
    <b v="1"/>
    <n v="17"/>
    <b v="1"/>
    <s v="technology/hardware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x v="0"/>
    <s v="USD"/>
    <n v="1405002663"/>
    <n v="1402410663"/>
    <b v="1"/>
    <n v="354"/>
    <b v="1"/>
    <s v="technology/hardware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n v="124"/>
    <x v="0"/>
    <x v="0"/>
    <s v="USD"/>
    <n v="1381895940"/>
    <n v="1379532618"/>
    <b v="1"/>
    <n v="191"/>
    <b v="1"/>
    <s v="technology/hardware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x v="0"/>
    <s v="USD"/>
    <n v="1417611645"/>
    <n v="1414584045"/>
    <b v="1"/>
    <n v="303"/>
    <b v="1"/>
    <s v="technology/hardware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x v="0"/>
    <s v="USD"/>
    <n v="1282622400"/>
    <n v="1276891586"/>
    <b v="1"/>
    <n v="137"/>
    <b v="1"/>
    <s v="technology/hardware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x v="0"/>
    <s v="USD"/>
    <n v="1316442622"/>
    <n v="1312641022"/>
    <b v="1"/>
    <n v="41"/>
    <b v="1"/>
    <s v="technology/hardware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x v="12"/>
    <s v="EUR"/>
    <n v="1479890743"/>
    <n v="1476776743"/>
    <b v="1"/>
    <n v="398"/>
    <b v="1"/>
    <s v="technology/hardware"/>
    <n v="383.36"/>
    <x v="2"/>
    <s v="hardware"/>
  </r>
  <r>
    <n v="2010"/>
    <s v="Weighitz: Weigh Smarter"/>
    <s v="Weighitz are miniature smart scales designed to weigh anything in the home."/>
    <n v="30000"/>
    <n v="96015.9"/>
    <n v="320"/>
    <x v="0"/>
    <x v="0"/>
    <s v="USD"/>
    <n v="1471564491"/>
    <n v="1468972491"/>
    <b v="1"/>
    <n v="1737"/>
    <b v="1"/>
    <s v="technology/hardware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x v="15"/>
    <s v="EUR"/>
    <n v="1452553200"/>
    <n v="1449650173"/>
    <b v="1"/>
    <n v="971"/>
    <b v="1"/>
    <s v="technology/hardware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x v="0"/>
    <s v="USD"/>
    <n v="1423165441"/>
    <n v="1420573441"/>
    <b v="1"/>
    <n v="183"/>
    <b v="1"/>
    <s v="technology/hardware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x v="0"/>
    <s v="USD"/>
    <n v="1468019014"/>
    <n v="1462835014"/>
    <b v="1"/>
    <n v="4562"/>
    <b v="1"/>
    <s v="technology/hardware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x v="0"/>
    <s v="USD"/>
    <n v="1364184539"/>
    <n v="1361250539"/>
    <b v="1"/>
    <n v="26457"/>
    <b v="1"/>
    <s v="technology/hardware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x v="0"/>
    <s v="USD"/>
    <n v="1315602163"/>
    <n v="1313010163"/>
    <b v="1"/>
    <n v="162"/>
    <b v="1"/>
    <s v="technology/hardware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n v="922"/>
    <x v="0"/>
    <x v="0"/>
    <s v="USD"/>
    <n v="1362863299"/>
    <n v="1360271299"/>
    <b v="1"/>
    <n v="479"/>
    <b v="1"/>
    <s v="technology/hardware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x v="0"/>
    <s v="USD"/>
    <n v="1332561600"/>
    <n v="1329873755"/>
    <b v="1"/>
    <n v="426"/>
    <b v="1"/>
    <s v="technology/hardware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x v="17"/>
    <s v="EUR"/>
    <n v="1439455609"/>
    <n v="1436863609"/>
    <b v="1"/>
    <n v="450"/>
    <b v="1"/>
    <s v="technology/hardware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x v="0"/>
    <s v="USD"/>
    <n v="1474563621"/>
    <n v="1471971621"/>
    <b v="1"/>
    <n v="1780"/>
    <b v="1"/>
    <s v="technology/hardware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x v="0"/>
    <s v="USD"/>
    <n v="1400108640"/>
    <n v="1396923624"/>
    <b v="1"/>
    <n v="122"/>
    <b v="1"/>
    <s v="technology/hardware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x v="0"/>
    <s v="USD"/>
    <n v="1411522897"/>
    <n v="1407634897"/>
    <b v="1"/>
    <n v="95"/>
    <b v="1"/>
    <s v="technology/hardware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x v="0"/>
    <s v="USD"/>
    <n v="1465652372"/>
    <n v="1463060372"/>
    <b v="1"/>
    <n v="325"/>
    <b v="1"/>
    <s v="technology/hardware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x v="0"/>
    <s v="USD"/>
    <n v="1434017153"/>
    <n v="1431425153"/>
    <b v="1"/>
    <n v="353"/>
    <b v="1"/>
    <s v="technology/hardware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x v="0"/>
    <s v="USD"/>
    <n v="1344826800"/>
    <n v="1341875544"/>
    <b v="1"/>
    <n v="105"/>
    <b v="1"/>
    <s v="technology/hardware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x v="12"/>
    <s v="EUR"/>
    <n v="1433996746"/>
    <n v="1431404746"/>
    <b v="1"/>
    <n v="729"/>
    <b v="1"/>
    <s v="technology/hardware"/>
    <n v="220.74"/>
    <x v="2"/>
    <s v="hardware"/>
  </r>
  <r>
    <n v="2026"/>
    <s v="MIDI Sprout - Biodata Sonification Device"/>
    <s v="MIDI Sprout enables plants to play synthesizers in real time."/>
    <n v="25000"/>
    <n v="33370.769999999997"/>
    <n v="133"/>
    <x v="0"/>
    <x v="0"/>
    <s v="USD"/>
    <n v="1398052740"/>
    <n v="1394127585"/>
    <b v="1"/>
    <n v="454"/>
    <b v="1"/>
    <s v="technology/hardware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x v="0"/>
    <s v="USD"/>
    <n v="1427740319"/>
    <n v="1423855919"/>
    <b v="1"/>
    <n v="539"/>
    <b v="1"/>
    <s v="technology/hardware"/>
    <n v="223.1"/>
    <x v="2"/>
    <s v="hardware"/>
  </r>
  <r>
    <n v="2028"/>
    <s v="Building the Open Source Bussard Fusion Reactor "/>
    <s v="Building an open source Bussard fusion reactor, aka the Polywell."/>
    <n v="3000"/>
    <n v="3785"/>
    <n v="126"/>
    <x v="0"/>
    <x v="0"/>
    <s v="USD"/>
    <n v="1268690100"/>
    <n v="1265493806"/>
    <b v="1"/>
    <n v="79"/>
    <b v="1"/>
    <s v="technology/hardware"/>
    <n v="47.91"/>
    <x v="2"/>
    <s v="hardware"/>
  </r>
  <r>
    <n v="2029"/>
    <s v="Lumin8 Pro"/>
    <s v="Lumin8 Pro is a fun and easy to use light controller that makes light dance to your favorite music."/>
    <n v="2500"/>
    <n v="9030"/>
    <n v="361"/>
    <x v="0"/>
    <x v="0"/>
    <s v="USD"/>
    <n v="1409099481"/>
    <n v="1406507481"/>
    <b v="1"/>
    <n v="94"/>
    <b v="1"/>
    <s v="technology/hardware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x v="1"/>
    <s v="GBP"/>
    <n v="1354233296"/>
    <n v="1351641296"/>
    <b v="1"/>
    <n v="625"/>
    <b v="1"/>
    <s v="technology/hardware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n v="120"/>
    <x v="0"/>
    <x v="9"/>
    <s v="EUR"/>
    <n v="1420765200"/>
    <n v="1417506853"/>
    <b v="1"/>
    <n v="508"/>
    <b v="1"/>
    <s v="technology/hardware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x v="0"/>
    <s v="USD"/>
    <n v="1481778000"/>
    <n v="1479216874"/>
    <b v="1"/>
    <n v="531"/>
    <b v="1"/>
    <s v="technology/hardware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x v="0"/>
    <s v="USD"/>
    <n v="1398477518"/>
    <n v="1395885518"/>
    <b v="1"/>
    <n v="158"/>
    <b v="1"/>
    <s v="technology/hardware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x v="0"/>
    <s v="USD"/>
    <n v="1430981880"/>
    <n v="1426216033"/>
    <b v="1"/>
    <n v="508"/>
    <b v="1"/>
    <s v="technology/hardware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x v="0"/>
    <s v="USD"/>
    <n v="1450486800"/>
    <n v="1446562807"/>
    <b v="1"/>
    <n v="644"/>
    <b v="1"/>
    <s v="technology/hardware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x v="0"/>
    <s v="USD"/>
    <n v="1399668319"/>
    <n v="1397076319"/>
    <b v="1"/>
    <n v="848"/>
    <b v="1"/>
    <s v="technology/hardware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x v="0"/>
    <s v="USD"/>
    <n v="1388383353"/>
    <n v="1383195753"/>
    <b v="1"/>
    <n v="429"/>
    <b v="1"/>
    <s v="technology/hardware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x v="1"/>
    <s v="GBP"/>
    <n v="1372701600"/>
    <n v="1369895421"/>
    <b v="1"/>
    <n v="204"/>
    <b v="1"/>
    <s v="technology/hardware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x v="0"/>
    <s v="USD"/>
    <n v="1480568340"/>
    <n v="1477996325"/>
    <b v="1"/>
    <n v="379"/>
    <b v="1"/>
    <s v="technology/hardware"/>
    <n v="449.26"/>
    <x v="2"/>
    <s v="hardware"/>
  </r>
  <r>
    <n v="2040"/>
    <s v="Programmable Capacitor"/>
    <s v="4.29 Billion+ Capacitor Combinations._x000a_No Coding Required."/>
    <n v="3000"/>
    <n v="7445.14"/>
    <n v="248"/>
    <x v="0"/>
    <x v="0"/>
    <s v="USD"/>
    <n v="1384557303"/>
    <n v="1383257703"/>
    <b v="1"/>
    <n v="271"/>
    <b v="1"/>
    <s v="technology/hardware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x v="0"/>
    <s v="USD"/>
    <n v="1478785027"/>
    <n v="1476189427"/>
    <b v="0"/>
    <n v="120"/>
    <b v="1"/>
    <s v="technology/hardware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x v="0"/>
    <s v="USD"/>
    <n v="1453481974"/>
    <n v="1448297974"/>
    <b v="0"/>
    <n v="140"/>
    <b v="1"/>
    <s v="technology/hardware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x v="0"/>
    <s v="USD"/>
    <n v="1481432340"/>
    <n v="1476764077"/>
    <b v="0"/>
    <n v="193"/>
    <b v="1"/>
    <s v="technology/hardware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x v="0"/>
    <s v="USD"/>
    <n v="1434212714"/>
    <n v="1431620714"/>
    <b v="0"/>
    <n v="180"/>
    <b v="1"/>
    <s v="technology/hardware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x v="0"/>
    <s v="USD"/>
    <n v="1341799647"/>
    <n v="1339207647"/>
    <b v="0"/>
    <n v="263"/>
    <b v="1"/>
    <s v="technology/hardware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x v="0"/>
    <s v="USD"/>
    <n v="1369282044"/>
    <n v="1366690044"/>
    <b v="0"/>
    <n v="217"/>
    <b v="1"/>
    <s v="technology/hardware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x v="2"/>
    <s v="AUD"/>
    <n v="1429228800"/>
    <n v="1426714870"/>
    <b v="0"/>
    <n v="443"/>
    <b v="1"/>
    <s v="technology/hardware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x v="0"/>
    <s v="USD"/>
    <n v="1369323491"/>
    <n v="1366731491"/>
    <b v="0"/>
    <n v="1373"/>
    <b v="1"/>
    <s v="technology/hardware"/>
    <n v="91.83"/>
    <x v="2"/>
    <s v="hardware"/>
  </r>
  <r>
    <n v="2049"/>
    <s v="LOCK8 - the World's First Smart Bike Lock"/>
    <s v="Keyless. Alarm secured. GPS tracking."/>
    <n v="50000"/>
    <n v="60095.35"/>
    <n v="120"/>
    <x v="0"/>
    <x v="1"/>
    <s v="GBP"/>
    <n v="1386025140"/>
    <n v="1382963963"/>
    <b v="0"/>
    <n v="742"/>
    <b v="1"/>
    <s v="technology/hardware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x v="0"/>
    <s v="USD"/>
    <n v="1433036578"/>
    <n v="1429580578"/>
    <b v="0"/>
    <n v="170"/>
    <b v="1"/>
    <s v="technology/hardware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x v="0"/>
    <s v="USD"/>
    <n v="1388017937"/>
    <n v="1385425937"/>
    <b v="0"/>
    <n v="242"/>
    <b v="1"/>
    <s v="technology/hardware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x v="0"/>
    <s v="USD"/>
    <n v="1455933653"/>
    <n v="1452045653"/>
    <b v="0"/>
    <n v="541"/>
    <b v="1"/>
    <s v="technology/hardware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x v="0"/>
    <s v="USD"/>
    <n v="1448466551"/>
    <n v="1445870951"/>
    <b v="0"/>
    <n v="121"/>
    <b v="1"/>
    <s v="technology/hardware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x v="1"/>
    <s v="GBP"/>
    <n v="1399033810"/>
    <n v="1396441810"/>
    <b v="0"/>
    <n v="621"/>
    <b v="1"/>
    <s v="technology/hardware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x v="0"/>
    <s v="USD"/>
    <n v="1417579200"/>
    <n v="1415031043"/>
    <b v="0"/>
    <n v="101"/>
    <b v="1"/>
    <s v="technology/hardware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x v="0"/>
    <s v="USD"/>
    <n v="1366222542"/>
    <n v="1363630542"/>
    <b v="0"/>
    <n v="554"/>
    <b v="1"/>
    <s v="technology/hardware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x v="1"/>
    <s v="GBP"/>
    <n v="1456487532"/>
    <n v="1453895532"/>
    <b v="0"/>
    <n v="666"/>
    <b v="1"/>
    <s v="technology/hardware"/>
    <n v="45.55"/>
    <x v="2"/>
    <s v="hardware"/>
  </r>
  <r>
    <n v="2058"/>
    <s v="Raspberry Pi Debug Clip"/>
    <s v="Making using the serial terminal on the Raspberry Pi as easy as Pi!"/>
    <n v="2560"/>
    <n v="4308"/>
    <n v="168"/>
    <x v="0"/>
    <x v="1"/>
    <s v="GBP"/>
    <n v="1425326400"/>
    <n v="1421916830"/>
    <b v="0"/>
    <n v="410"/>
    <b v="1"/>
    <s v="technology/hardware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x v="0"/>
    <s v="USD"/>
    <n v="1454277540"/>
    <n v="1450880854"/>
    <b v="0"/>
    <n v="375"/>
    <b v="1"/>
    <s v="technology/hardware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x v="0"/>
    <s v="USD"/>
    <n v="1406129150"/>
    <n v="1400945150"/>
    <b v="0"/>
    <n v="1364"/>
    <b v="1"/>
    <s v="technology/hardware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x v="0"/>
    <s v="USD"/>
    <n v="1483208454"/>
    <n v="1480616454"/>
    <b v="0"/>
    <n v="35"/>
    <b v="1"/>
    <s v="technology/hardware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x v="8"/>
    <s v="DKK"/>
    <n v="1458807098"/>
    <n v="1456218698"/>
    <b v="0"/>
    <n v="203"/>
    <b v="1"/>
    <s v="technology/hardware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n v="148"/>
    <x v="0"/>
    <x v="12"/>
    <s v="EUR"/>
    <n v="1463333701"/>
    <n v="1460482501"/>
    <b v="0"/>
    <n v="49"/>
    <b v="1"/>
    <s v="technology/hardware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x v="0"/>
    <s v="USD"/>
    <n v="1370001600"/>
    <n v="1366879523"/>
    <b v="0"/>
    <n v="5812"/>
    <b v="1"/>
    <s v="technology/hardware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x v="1"/>
    <s v="GBP"/>
    <n v="1387958429"/>
    <n v="1385366429"/>
    <b v="0"/>
    <n v="1556"/>
    <b v="1"/>
    <s v="technology/hardware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x v="0"/>
    <s v="USD"/>
    <n v="1408818683"/>
    <n v="1406226683"/>
    <b v="0"/>
    <n v="65"/>
    <b v="1"/>
    <s v="technology/hardware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n v="127"/>
    <x v="0"/>
    <x v="1"/>
    <s v="GBP"/>
    <n v="1432499376"/>
    <n v="1429648176"/>
    <b v="0"/>
    <n v="10"/>
    <b v="1"/>
    <s v="technology/hardware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x v="0"/>
    <s v="USD"/>
    <n v="1476994315"/>
    <n v="1474402315"/>
    <b v="0"/>
    <n v="76"/>
    <b v="1"/>
    <s v="technology/hardware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x v="0"/>
    <s v="USD"/>
    <n v="1451776791"/>
    <n v="1449098391"/>
    <b v="0"/>
    <n v="263"/>
    <b v="1"/>
    <s v="technology/hardware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x v="12"/>
    <s v="EUR"/>
    <n v="1467128723"/>
    <n v="1464536723"/>
    <b v="0"/>
    <n v="1530"/>
    <b v="1"/>
    <s v="technology/hardware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x v="0"/>
    <s v="USD"/>
    <n v="1475390484"/>
    <n v="1471502484"/>
    <b v="0"/>
    <n v="278"/>
    <b v="1"/>
    <s v="technology/hardware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x v="0"/>
    <s v="USD"/>
    <n v="1462629432"/>
    <n v="1460037432"/>
    <b v="0"/>
    <n v="350"/>
    <b v="1"/>
    <s v="technology/hardware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x v="0"/>
    <s v="USD"/>
    <n v="1431100918"/>
    <n v="1427212918"/>
    <b v="0"/>
    <n v="470"/>
    <b v="1"/>
    <s v="technology/hardware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n v="103"/>
    <x v="0"/>
    <x v="0"/>
    <s v="USD"/>
    <n v="1462564182"/>
    <n v="1459972182"/>
    <b v="0"/>
    <n v="3"/>
    <b v="1"/>
    <s v="technology/hardware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x v="0"/>
    <s v="USD"/>
    <n v="1374769288"/>
    <n v="1372177288"/>
    <b v="0"/>
    <n v="8200"/>
    <b v="1"/>
    <s v="technology/hardware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n v="543"/>
    <x v="0"/>
    <x v="1"/>
    <s v="GBP"/>
    <n v="1406149689"/>
    <n v="1402693689"/>
    <b v="0"/>
    <n v="8359"/>
    <b v="1"/>
    <s v="technology/hardware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x v="0"/>
    <s v="USD"/>
    <n v="1433538000"/>
    <n v="1428541276"/>
    <b v="0"/>
    <n v="188"/>
    <b v="1"/>
    <s v="technology/hardware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x v="3"/>
    <s v="EUR"/>
    <n v="1482085857"/>
    <n v="1479493857"/>
    <b v="0"/>
    <n v="48"/>
    <b v="1"/>
    <s v="technology/hardware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x v="1"/>
    <s v="GBP"/>
    <n v="1435258800"/>
    <n v="1432659793"/>
    <b v="0"/>
    <n v="607"/>
    <b v="1"/>
    <s v="technology/hardware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x v="0"/>
    <s v="USD"/>
    <n v="1447286300"/>
    <n v="1444690700"/>
    <b v="0"/>
    <n v="50"/>
    <b v="1"/>
    <s v="technology/hardware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x v="0"/>
    <s v="USD"/>
    <n v="1337144340"/>
    <n v="1333597555"/>
    <b v="0"/>
    <n v="55"/>
    <b v="1"/>
    <s v="music/indie rock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x v="0"/>
    <s v="USD"/>
    <n v="1322106796"/>
    <n v="1316919196"/>
    <b v="0"/>
    <n v="38"/>
    <b v="1"/>
    <s v="music/indie rock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x v="0"/>
    <s v="USD"/>
    <n v="1338830395"/>
    <n v="1336238395"/>
    <b v="0"/>
    <n v="25"/>
    <b v="1"/>
    <s v="music/indie rock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x v="0"/>
    <s v="USD"/>
    <n v="1399186740"/>
    <n v="1396468782"/>
    <b v="0"/>
    <n v="46"/>
    <b v="1"/>
    <s v="music/indie rock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x v="0"/>
    <s v="USD"/>
    <n v="1342382587"/>
    <n v="1339790587"/>
    <b v="0"/>
    <n v="83"/>
    <b v="1"/>
    <s v="music/indie rock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x v="0"/>
    <s v="USD"/>
    <n v="1323838740"/>
    <n v="1321200332"/>
    <b v="0"/>
    <n v="35"/>
    <b v="1"/>
    <s v="music/indie rock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x v="0"/>
    <s v="USD"/>
    <n v="1315457658"/>
    <n v="1312865658"/>
    <b v="0"/>
    <n v="25"/>
    <b v="1"/>
    <s v="music/indie rock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x v="0"/>
    <s v="USD"/>
    <n v="1284177540"/>
    <n v="1281028152"/>
    <b v="0"/>
    <n v="75"/>
    <b v="1"/>
    <s v="music/indie rock"/>
    <n v="46.2"/>
    <x v="4"/>
    <s v="indie rock"/>
  </r>
  <r>
    <n v="2089"/>
    <s v="Little Moses EP"/>
    <s v="Little Moses is trying to record their first EP, and we can't do it without your help!"/>
    <n v="2500"/>
    <n v="3010.01"/>
    <n v="120"/>
    <x v="0"/>
    <x v="0"/>
    <s v="USD"/>
    <n v="1375408194"/>
    <n v="1372384194"/>
    <b v="0"/>
    <n v="62"/>
    <b v="1"/>
    <s v="music/indie rock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x v="0"/>
    <s v="USD"/>
    <n v="1361696955"/>
    <n v="1359104955"/>
    <b v="0"/>
    <n v="160"/>
    <b v="1"/>
    <s v="music/indie rock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x v="0"/>
    <s v="USD"/>
    <n v="1299009600"/>
    <n v="1294818278"/>
    <b v="0"/>
    <n v="246"/>
    <b v="1"/>
    <s v="music/indie rock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x v="0"/>
    <s v="USD"/>
    <n v="1318006732"/>
    <n v="1312822732"/>
    <b v="0"/>
    <n v="55"/>
    <b v="1"/>
    <s v="music/indie rock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x v="0"/>
    <s v="USD"/>
    <n v="1356211832"/>
    <n v="1351024232"/>
    <b v="0"/>
    <n v="23"/>
    <b v="1"/>
    <s v="music/indie rock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x v="0"/>
    <s v="USD"/>
    <n v="1330916400"/>
    <n v="1327969730"/>
    <b v="0"/>
    <n v="72"/>
    <b v="1"/>
    <s v="music/indie rock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x v="0"/>
    <s v="USD"/>
    <n v="1317576973"/>
    <n v="1312392973"/>
    <b v="0"/>
    <n v="22"/>
    <b v="1"/>
    <s v="music/indie rock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x v="0"/>
    <s v="USD"/>
    <n v="1351223940"/>
    <n v="1349892735"/>
    <b v="0"/>
    <n v="14"/>
    <b v="1"/>
    <s v="music/indie rock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x v="0"/>
    <s v="USD"/>
    <n v="1322751735"/>
    <n v="1317564135"/>
    <b v="0"/>
    <n v="38"/>
    <b v="1"/>
    <s v="music/indie rock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x v="0"/>
    <s v="USD"/>
    <n v="1331174635"/>
    <n v="1328582635"/>
    <b v="0"/>
    <n v="32"/>
    <b v="1"/>
    <s v="music/indie rock"/>
    <n v="188.13"/>
    <x v="4"/>
    <s v="indie rock"/>
  </r>
  <r>
    <n v="2099"/>
    <s v="Roosevelt Died."/>
    <s v="Our tour van died, we need help!"/>
    <n v="3000"/>
    <n v="3971"/>
    <n v="132"/>
    <x v="0"/>
    <x v="0"/>
    <s v="USD"/>
    <n v="1435808400"/>
    <n v="1434650084"/>
    <b v="0"/>
    <n v="63"/>
    <b v="1"/>
    <s v="music/indie rock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x v="0"/>
    <s v="USD"/>
    <n v="1341028740"/>
    <n v="1339704141"/>
    <b v="0"/>
    <n v="27"/>
    <b v="1"/>
    <s v="music/indie rock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x v="0"/>
    <s v="USD"/>
    <n v="1329104114"/>
    <n v="1323920114"/>
    <b v="0"/>
    <n v="44"/>
    <b v="1"/>
    <s v="music/indie rock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x v="0"/>
    <s v="USD"/>
    <n v="1304628648"/>
    <n v="1302036648"/>
    <b v="0"/>
    <n v="38"/>
    <b v="1"/>
    <s v="music/indie rock"/>
    <n v="35.79"/>
    <x v="4"/>
    <s v="indie rock"/>
  </r>
  <r>
    <n v="2103"/>
    <s v="Matthew Moon's New Album"/>
    <s v="Indie rocker, Matthew Moon, has something to share with you..."/>
    <n v="7777"/>
    <n v="11364"/>
    <n v="146"/>
    <x v="0"/>
    <x v="0"/>
    <s v="USD"/>
    <n v="1352488027"/>
    <n v="1349892427"/>
    <b v="0"/>
    <n v="115"/>
    <b v="1"/>
    <s v="music/indie rock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x v="0"/>
    <s v="USD"/>
    <n v="1369958400"/>
    <n v="1367286434"/>
    <b v="0"/>
    <n v="37"/>
    <b v="1"/>
    <s v="music/indie rock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x v="0"/>
    <s v="USD"/>
    <n v="1416542400"/>
    <n v="1415472953"/>
    <b v="0"/>
    <n v="99"/>
    <b v="1"/>
    <s v="music/indie rock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x v="0"/>
    <s v="USD"/>
    <n v="1359176974"/>
    <n v="1356584974"/>
    <b v="0"/>
    <n v="44"/>
    <b v="1"/>
    <s v="music/indie rock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x v="0"/>
    <s v="USD"/>
    <n v="1415815393"/>
    <n v="1413997393"/>
    <b v="0"/>
    <n v="58"/>
    <b v="1"/>
    <s v="music/indie rock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x v="0"/>
    <s v="USD"/>
    <n v="1347249300"/>
    <n v="1344917580"/>
    <b v="0"/>
    <n v="191"/>
    <b v="1"/>
    <s v="music/indie rock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n v="107"/>
    <x v="0"/>
    <x v="0"/>
    <s v="USD"/>
    <n v="1436115617"/>
    <n v="1433523617"/>
    <b v="0"/>
    <n v="40"/>
    <b v="1"/>
    <s v="music/indie rock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n v="100"/>
    <x v="0"/>
    <x v="0"/>
    <s v="USD"/>
    <n v="1401253140"/>
    <n v="1398873969"/>
    <b v="0"/>
    <n v="38"/>
    <b v="1"/>
    <s v="music/indie rock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x v="0"/>
    <s v="USD"/>
    <n v="1313370000"/>
    <n v="1307594625"/>
    <b v="0"/>
    <n v="39"/>
    <b v="1"/>
    <s v="music/indie rock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n v="100"/>
    <x v="0"/>
    <x v="0"/>
    <s v="USD"/>
    <n v="1366064193"/>
    <n v="1364854593"/>
    <b v="0"/>
    <n v="11"/>
    <b v="1"/>
    <s v="music/indie rock"/>
    <n v="27.27"/>
    <x v="4"/>
    <s v="indie rock"/>
  </r>
  <r>
    <n v="2113"/>
    <s v="Summer Underground // Honeycomb LP"/>
    <s v="Help us fund our second full-length album Honeycomb!"/>
    <n v="7000"/>
    <n v="7340"/>
    <n v="105"/>
    <x v="0"/>
    <x v="0"/>
    <s v="USD"/>
    <n v="1411505176"/>
    <n v="1408481176"/>
    <b v="0"/>
    <n v="107"/>
    <b v="1"/>
    <s v="music/indie rock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x v="0"/>
    <s v="USD"/>
    <n v="1291870740"/>
    <n v="1286480070"/>
    <b v="0"/>
    <n v="147"/>
    <b v="1"/>
    <s v="music/indie rock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x v="0"/>
    <s v="USD"/>
    <n v="1298167001"/>
    <n v="1295575001"/>
    <b v="0"/>
    <n v="36"/>
    <b v="1"/>
    <s v="music/indie rock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x v="0"/>
    <s v="USD"/>
    <n v="1349203203"/>
    <n v="1345056003"/>
    <b v="0"/>
    <n v="92"/>
    <b v="1"/>
    <s v="music/indie rock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x v="0"/>
    <s v="USD"/>
    <n v="1445921940"/>
    <n v="1444699549"/>
    <b v="0"/>
    <n v="35"/>
    <b v="1"/>
    <s v="music/indie rock"/>
    <n v="50.66"/>
    <x v="4"/>
    <s v="indie rock"/>
  </r>
  <r>
    <n v="2118"/>
    <s v="PORCHES. vs. THE U.S.A."/>
    <s v="PORCHES.  and Documentarians tour from New York to San Francisco and back."/>
    <n v="1000"/>
    <n v="1346.11"/>
    <n v="135"/>
    <x v="0"/>
    <x v="0"/>
    <s v="USD"/>
    <n v="1311538136"/>
    <n v="1308946136"/>
    <b v="0"/>
    <n v="17"/>
    <b v="1"/>
    <s v="music/indie rock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n v="101"/>
    <x v="0"/>
    <x v="0"/>
    <s v="USD"/>
    <n v="1345086445"/>
    <n v="1342494445"/>
    <b v="0"/>
    <n v="22"/>
    <b v="1"/>
    <s v="music/indie rock"/>
    <n v="91.59"/>
    <x v="4"/>
    <s v="indie rock"/>
  </r>
  <r>
    <n v="2120"/>
    <s v="Hearty Har Full Length Album"/>
    <s v="&lt;3_x000a_Coming in from outer space. Help Hearty Har record their 1st album!!"/>
    <n v="8000"/>
    <n v="8070.43"/>
    <n v="101"/>
    <x v="0"/>
    <x v="0"/>
    <s v="USD"/>
    <n v="1388617736"/>
    <n v="1384384136"/>
    <b v="0"/>
    <n v="69"/>
    <b v="1"/>
    <s v="music/indie rock"/>
    <n v="116.96"/>
    <x v="4"/>
    <s v="indie rock"/>
  </r>
  <r>
    <n v="2121"/>
    <s v="Legend of Decay"/>
    <s v="Join us on an epic journey to discover a millennia old secret which will change the world forever."/>
    <n v="50000"/>
    <n v="284"/>
    <n v="1"/>
    <x v="2"/>
    <x v="16"/>
    <s v="CHF"/>
    <n v="1484156948"/>
    <n v="1481564948"/>
    <b v="0"/>
    <n v="10"/>
    <b v="0"/>
    <s v="games/video games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x v="14"/>
    <s v="MXN"/>
    <n v="1483773169"/>
    <n v="1481181169"/>
    <b v="0"/>
    <n v="3"/>
    <b v="0"/>
    <s v="games/video games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x v="0"/>
    <s v="USD"/>
    <n v="1268636340"/>
    <n v="1263982307"/>
    <b v="0"/>
    <n v="5"/>
    <b v="0"/>
    <s v="games/video games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n v="10"/>
    <x v="2"/>
    <x v="0"/>
    <s v="USD"/>
    <n v="1291093200"/>
    <n v="1286930435"/>
    <b v="0"/>
    <n v="5"/>
    <b v="0"/>
    <s v="games/video games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x v="0"/>
    <s v="USD"/>
    <n v="1438734833"/>
    <n v="1436142833"/>
    <b v="0"/>
    <n v="27"/>
    <b v="0"/>
    <s v="games/video games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n v="0"/>
    <x v="2"/>
    <x v="0"/>
    <s v="USD"/>
    <n v="1418080887"/>
    <n v="1415488887"/>
    <b v="0"/>
    <n v="2"/>
    <b v="0"/>
    <s v="games/video games"/>
    <n v="5"/>
    <x v="6"/>
    <s v="video games"/>
  </r>
  <r>
    <n v="2127"/>
    <s v="Three Monkeys - Part 1: Into the Abyss"/>
    <s v="Three Monkeys is an audio adventure game for PC."/>
    <n v="28000"/>
    <n v="8076"/>
    <n v="29"/>
    <x v="2"/>
    <x v="1"/>
    <s v="GBP"/>
    <n v="1426158463"/>
    <n v="1423570063"/>
    <b v="0"/>
    <n v="236"/>
    <b v="0"/>
    <s v="games/video games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n v="0"/>
    <x v="2"/>
    <x v="5"/>
    <s v="CAD"/>
    <n v="1411324369"/>
    <n v="1406140369"/>
    <b v="0"/>
    <n v="1"/>
    <b v="0"/>
    <s v="games/video games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x v="0"/>
    <s v="USD"/>
    <n v="1457570100"/>
    <n v="1454978100"/>
    <b v="0"/>
    <n v="12"/>
    <b v="0"/>
    <s v="games/video games"/>
    <n v="19.670000000000002"/>
    <x v="6"/>
    <s v="video games"/>
  </r>
  <r>
    <n v="2130"/>
    <s v="Wondrous Adventures: A Kid's Game"/>
    <s v="You are the hero tasked to save your home from the villainous Sanword."/>
    <n v="42000"/>
    <n v="85"/>
    <n v="0"/>
    <x v="2"/>
    <x v="0"/>
    <s v="USD"/>
    <n v="1408154663"/>
    <n v="1405130663"/>
    <b v="0"/>
    <n v="4"/>
    <b v="0"/>
    <s v="games/video games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n v="5"/>
    <x v="2"/>
    <x v="0"/>
    <s v="USD"/>
    <n v="1436677091"/>
    <n v="1434085091"/>
    <b v="0"/>
    <n v="3"/>
    <b v="0"/>
    <s v="games/video games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x v="0"/>
    <s v="USD"/>
    <n v="1391427692"/>
    <n v="1388835692"/>
    <b v="0"/>
    <n v="99"/>
    <b v="0"/>
    <s v="games/video games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x v="0"/>
    <s v="USD"/>
    <n v="1303628340"/>
    <n v="1300328399"/>
    <b v="0"/>
    <n v="3"/>
    <b v="0"/>
    <s v="games/video games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n v="2"/>
    <x v="2"/>
    <x v="0"/>
    <s v="USD"/>
    <n v="1367097391"/>
    <n v="1364505391"/>
    <b v="0"/>
    <n v="3"/>
    <b v="0"/>
    <s v="games/video games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x v="0"/>
    <s v="USD"/>
    <n v="1349392033"/>
    <n v="1346800033"/>
    <b v="0"/>
    <n v="22"/>
    <b v="0"/>
    <s v="games/video games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n v="0"/>
    <x v="2"/>
    <x v="0"/>
    <s v="USD"/>
    <n v="1382184786"/>
    <n v="1379592786"/>
    <b v="0"/>
    <n v="4"/>
    <b v="0"/>
    <s v="games/video games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x v="5"/>
    <s v="CAD"/>
    <n v="1417804229"/>
    <n v="1415212229"/>
    <b v="0"/>
    <n v="534"/>
    <b v="0"/>
    <s v="games/video games"/>
    <n v="26.6"/>
    <x v="6"/>
    <s v="video games"/>
  </r>
  <r>
    <n v="2138"/>
    <s v="Tales Of Tameria - Dawning Light"/>
    <s v="A game with a mixture of a few genres from RPG, Simulation and to adventure elements."/>
    <n v="1000"/>
    <n v="128"/>
    <n v="13"/>
    <x v="2"/>
    <x v="1"/>
    <s v="GBP"/>
    <n v="1383959939"/>
    <n v="1381364339"/>
    <b v="0"/>
    <n v="12"/>
    <b v="0"/>
    <s v="games/video games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n v="5"/>
    <x v="2"/>
    <x v="0"/>
    <s v="USD"/>
    <n v="1478196008"/>
    <n v="1475604008"/>
    <b v="0"/>
    <n v="56"/>
    <b v="0"/>
    <s v="games/video games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x v="0"/>
    <s v="USD"/>
    <n v="1357934424"/>
    <n v="1355342424"/>
    <b v="0"/>
    <n v="11"/>
    <b v="0"/>
    <s v="games/video games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n v="1413351559"/>
    <b v="0"/>
    <n v="0"/>
    <b v="0"/>
    <s v="games/video games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x v="12"/>
    <s v="EUR"/>
    <n v="1451494210"/>
    <n v="1449075010"/>
    <b v="0"/>
    <n v="12"/>
    <b v="0"/>
    <s v="games/video games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x v="0"/>
    <s v="USD"/>
    <n v="1279738800"/>
    <n v="1275599812"/>
    <b v="0"/>
    <n v="5"/>
    <b v="0"/>
    <s v="games/video games"/>
    <n v="45"/>
    <x v="6"/>
    <s v="video games"/>
  </r>
  <r>
    <n v="2144"/>
    <s v="Project Starborn"/>
    <s v="A thousand community-built sandbox games (and more!) with a fully-customizable game engine."/>
    <n v="35500"/>
    <n v="607"/>
    <n v="2"/>
    <x v="2"/>
    <x v="0"/>
    <s v="USD"/>
    <n v="1379164040"/>
    <n v="1376399240"/>
    <b v="0"/>
    <n v="24"/>
    <b v="0"/>
    <s v="games/video games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x v="0"/>
    <s v="USD"/>
    <n v="1385534514"/>
    <n v="1382938914"/>
    <b v="0"/>
    <n v="89"/>
    <b v="0"/>
    <s v="games/video games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x v="0"/>
    <s v="USD"/>
    <n v="1455207510"/>
    <n v="1453997910"/>
    <b v="0"/>
    <n v="1"/>
    <b v="0"/>
    <s v="games/video games"/>
    <n v="1"/>
    <x v="6"/>
    <s v="video games"/>
  </r>
  <r>
    <n v="2147"/>
    <s v="Johnny Rocketfingers 3"/>
    <s v="A Point and Click Adventure on Steroids."/>
    <n v="390000"/>
    <n v="2716"/>
    <n v="1"/>
    <x v="2"/>
    <x v="0"/>
    <s v="USD"/>
    <n v="1416125148"/>
    <n v="1413356748"/>
    <b v="0"/>
    <n v="55"/>
    <b v="0"/>
    <s v="games/video games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n v="2"/>
    <x v="2"/>
    <x v="1"/>
    <s v="GBP"/>
    <n v="1427992582"/>
    <n v="1425404182"/>
    <b v="0"/>
    <n v="2"/>
    <b v="0"/>
    <s v="games/video games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n v="1277512556"/>
    <b v="0"/>
    <n v="0"/>
    <b v="0"/>
    <s v="games/video games"/>
    <n v="0"/>
    <x v="6"/>
    <s v="video games"/>
  </r>
  <r>
    <n v="2150"/>
    <s v="The Unknown Door"/>
    <s v="A pixel styled open world detective game."/>
    <n v="50000"/>
    <n v="405"/>
    <n v="1"/>
    <x v="2"/>
    <x v="10"/>
    <s v="NOK"/>
    <n v="1468392599"/>
    <n v="1465800599"/>
    <b v="0"/>
    <n v="4"/>
    <b v="0"/>
    <s v="games/video games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x v="0"/>
    <s v="USD"/>
    <n v="1467231614"/>
    <n v="1464639614"/>
    <b v="0"/>
    <n v="6"/>
    <b v="0"/>
    <s v="games/video games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n v="0"/>
    <x v="2"/>
    <x v="0"/>
    <s v="USD"/>
    <n v="1394909909"/>
    <n v="1392321509"/>
    <b v="0"/>
    <n v="4"/>
    <b v="0"/>
    <s v="games/video games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n v="0"/>
    <x v="2"/>
    <x v="0"/>
    <s v="USD"/>
    <n v="1420876740"/>
    <n v="1417470718"/>
    <b v="0"/>
    <n v="4"/>
    <b v="0"/>
    <s v="games/video games"/>
    <n v="8.5"/>
    <x v="6"/>
    <s v="video games"/>
  </r>
  <r>
    <n v="2154"/>
    <s v="Demigods - Rise of the Children - Part 1 (Design)"/>
    <s v="A Real Time Strategy game based on Greek mythology in a fictional world."/>
    <n v="250"/>
    <n v="2"/>
    <n v="1"/>
    <x v="2"/>
    <x v="0"/>
    <s v="USD"/>
    <n v="1390921827"/>
    <n v="1389193827"/>
    <b v="0"/>
    <n v="2"/>
    <b v="0"/>
    <s v="games/video games"/>
    <n v="1"/>
    <x v="6"/>
    <s v="video games"/>
  </r>
  <r>
    <n v="2155"/>
    <s v="VoxelMaze"/>
    <s v="A Level Editor, Turned up to eleven. Infinite creativity in one package, solo or with up to 16 of your friends."/>
    <n v="5000"/>
    <n v="115"/>
    <n v="2"/>
    <x v="2"/>
    <x v="1"/>
    <s v="GBP"/>
    <n v="1459443385"/>
    <n v="1456854985"/>
    <b v="0"/>
    <n v="5"/>
    <b v="0"/>
    <s v="games/video games"/>
    <n v="23"/>
    <x v="6"/>
    <s v="video games"/>
  </r>
  <r>
    <n v="2156"/>
    <s v="Beyond Black Space"/>
    <s v="Captain and manage your ship along with your crew in this deep space adventure! (PC/Linux/Mac)"/>
    <n v="56000"/>
    <n v="1493"/>
    <n v="3"/>
    <x v="2"/>
    <x v="0"/>
    <s v="USD"/>
    <n v="1379363406"/>
    <n v="1375475406"/>
    <b v="0"/>
    <n v="83"/>
    <b v="0"/>
    <s v="games/video games"/>
    <n v="17.989999999999998"/>
    <x v="6"/>
    <s v="video games"/>
  </r>
  <r>
    <n v="2157"/>
    <s v="Nin"/>
    <s v="Gamers and 90's fans unite in this small tale of epic proportions!"/>
    <n v="75000"/>
    <n v="21144"/>
    <n v="28"/>
    <x v="2"/>
    <x v="0"/>
    <s v="USD"/>
    <n v="1482479940"/>
    <n v="1479684783"/>
    <b v="0"/>
    <n v="57"/>
    <b v="0"/>
    <s v="games/video games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n v="7"/>
    <x v="2"/>
    <x v="0"/>
    <s v="USD"/>
    <n v="1360009774"/>
    <n v="1356121774"/>
    <b v="0"/>
    <n v="311"/>
    <b v="0"/>
    <s v="games/video games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x v="0"/>
    <s v="USD"/>
    <n v="1310837574"/>
    <n v="1308245574"/>
    <b v="0"/>
    <n v="2"/>
    <b v="0"/>
    <s v="games/video games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x v="0"/>
    <s v="USD"/>
    <n v="1337447105"/>
    <n v="1334855105"/>
    <b v="0"/>
    <n v="16"/>
    <b v="0"/>
    <s v="games/video games"/>
    <n v="5.31"/>
    <x v="6"/>
    <s v="video games"/>
  </r>
  <r>
    <n v="2161"/>
    <s v="CallMeGhost DEBUT ALBUM preorder!"/>
    <s v="We're trying to fund hard copies of our debut album!"/>
    <n v="400"/>
    <n v="463"/>
    <n v="116"/>
    <x v="0"/>
    <x v="0"/>
    <s v="USD"/>
    <n v="1443040059"/>
    <n v="1440448059"/>
    <b v="0"/>
    <n v="13"/>
    <b v="1"/>
    <s v="music/rock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x v="0"/>
    <s v="USD"/>
    <n v="1406226191"/>
    <n v="1403547791"/>
    <b v="0"/>
    <n v="58"/>
    <b v="1"/>
    <s v="music/rock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x v="0"/>
    <s v="USD"/>
    <n v="1433735400"/>
    <n v="1429306520"/>
    <b v="0"/>
    <n v="44"/>
    <b v="1"/>
    <s v="music/rock"/>
    <n v="75.11"/>
    <x v="4"/>
    <s v="rock"/>
  </r>
  <r>
    <n v="2164"/>
    <s v="Rosaline debut record"/>
    <s v="South Florida roots country/rock outfit's long awaited debut record"/>
    <n v="5500"/>
    <n v="5645"/>
    <n v="103"/>
    <x v="0"/>
    <x v="0"/>
    <s v="USD"/>
    <n v="1466827140"/>
    <n v="1464196414"/>
    <b v="0"/>
    <n v="83"/>
    <b v="1"/>
    <s v="music/rock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x v="6"/>
    <s v="EUR"/>
    <n v="1460127635"/>
    <n v="1457539235"/>
    <b v="0"/>
    <n v="117"/>
    <b v="1"/>
    <s v="music/rock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x v="0"/>
    <s v="USD"/>
    <n v="1417813618"/>
    <n v="1413922018"/>
    <b v="0"/>
    <n v="32"/>
    <b v="1"/>
    <s v="music/rock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n v="120"/>
    <x v="0"/>
    <x v="0"/>
    <s v="USD"/>
    <n v="1347672937"/>
    <n v="1346463337"/>
    <b v="0"/>
    <n v="8"/>
    <b v="1"/>
    <s v="music/rock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x v="0"/>
    <s v="USD"/>
    <n v="1486702800"/>
    <n v="1484058261"/>
    <b v="0"/>
    <n v="340"/>
    <b v="1"/>
    <s v="music/rock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x v="0"/>
    <s v="USD"/>
    <n v="1488473351"/>
    <n v="1488214151"/>
    <b v="0"/>
    <n v="7"/>
    <b v="1"/>
    <s v="music/rock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n v="181"/>
    <x v="0"/>
    <x v="0"/>
    <s v="USD"/>
    <n v="1440266422"/>
    <n v="1436810422"/>
    <b v="0"/>
    <n v="19"/>
    <b v="1"/>
    <s v="music/rock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n v="106"/>
    <x v="0"/>
    <x v="0"/>
    <s v="USD"/>
    <n v="1434949200"/>
    <n v="1431903495"/>
    <b v="0"/>
    <n v="47"/>
    <b v="1"/>
    <s v="music/rock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x v="0"/>
    <s v="USD"/>
    <n v="1429365320"/>
    <n v="1426773320"/>
    <b v="0"/>
    <n v="13"/>
    <b v="1"/>
    <s v="music/rock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x v="0"/>
    <s v="USD"/>
    <n v="1378785540"/>
    <n v="1376066243"/>
    <b v="0"/>
    <n v="90"/>
    <b v="1"/>
    <s v="music/rock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x v="1"/>
    <s v="GBP"/>
    <n v="1462453307"/>
    <n v="1459861307"/>
    <b v="0"/>
    <n v="63"/>
    <b v="1"/>
    <s v="music/rock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x v="0"/>
    <s v="USD"/>
    <n v="1469059986"/>
    <n v="1468455186"/>
    <b v="0"/>
    <n v="26"/>
    <b v="1"/>
    <s v="music/rock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n v="126"/>
    <x v="0"/>
    <x v="0"/>
    <s v="USD"/>
    <n v="1430579509"/>
    <n v="1427987509"/>
    <b v="0"/>
    <n v="71"/>
    <b v="1"/>
    <s v="music/rock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x v="0"/>
    <s v="USD"/>
    <n v="1465192867"/>
    <n v="1463032867"/>
    <b v="0"/>
    <n v="38"/>
    <b v="1"/>
    <s v="music/rock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x v="0"/>
    <s v="USD"/>
    <n v="1484752597"/>
    <n v="1482160597"/>
    <b v="0"/>
    <n v="859"/>
    <b v="1"/>
    <s v="music/rock"/>
    <n v="40.35"/>
    <x v="4"/>
    <s v="rock"/>
  </r>
  <r>
    <n v="2179"/>
    <s v="Woodhouse EP"/>
    <s v="Woodhouse is making an EP!  If you are a fan of whiskey and loud guitars, contribute to the cause!"/>
    <n v="1000"/>
    <n v="1614"/>
    <n v="161"/>
    <x v="0"/>
    <x v="0"/>
    <s v="USD"/>
    <n v="1428725192"/>
    <n v="1426133192"/>
    <b v="0"/>
    <n v="21"/>
    <b v="1"/>
    <s v="music/rock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n v="107"/>
    <x v="0"/>
    <x v="0"/>
    <s v="USD"/>
    <n v="1447434268"/>
    <n v="1443801868"/>
    <b v="0"/>
    <n v="78"/>
    <b v="1"/>
    <s v="music/rock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x v="0"/>
    <s v="USD"/>
    <n v="1487635653"/>
    <n v="1486426053"/>
    <b v="0"/>
    <n v="53"/>
    <b v="1"/>
    <s v="games/tabletop games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n v="524"/>
    <x v="0"/>
    <x v="5"/>
    <s v="CAD"/>
    <n v="1412285825"/>
    <n v="1409261825"/>
    <b v="0"/>
    <n v="356"/>
    <b v="1"/>
    <s v="games/tabletop games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x v="0"/>
    <s v="USD"/>
    <n v="1486616400"/>
    <n v="1484037977"/>
    <b v="0"/>
    <n v="279"/>
    <b v="1"/>
    <s v="games/tabletop games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n v="285"/>
    <x v="0"/>
    <x v="0"/>
    <s v="USD"/>
    <n v="1453737600"/>
    <n v="1452530041"/>
    <b v="1"/>
    <n v="266"/>
    <b v="1"/>
    <s v="games/tabletop games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x v="1"/>
    <s v="GBP"/>
    <n v="1364286239"/>
    <n v="1360830239"/>
    <b v="0"/>
    <n v="623"/>
    <b v="1"/>
    <s v="games/tabletop games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n v="110"/>
    <x v="0"/>
    <x v="0"/>
    <s v="USD"/>
    <n v="1473213600"/>
    <n v="1470062743"/>
    <b v="0"/>
    <n v="392"/>
    <b v="1"/>
    <s v="games/tabletop games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x v="0"/>
    <s v="USD"/>
    <n v="1428033540"/>
    <n v="1425531666"/>
    <b v="1"/>
    <n v="3562"/>
    <b v="1"/>
    <s v="games/tabletop games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x v="2"/>
    <s v="AUD"/>
    <n v="1477414800"/>
    <n v="1474380241"/>
    <b v="0"/>
    <n v="514"/>
    <b v="1"/>
    <s v="games/tabletop games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x v="1"/>
    <s v="GBP"/>
    <n v="1461276000"/>
    <n v="1460055300"/>
    <b v="0"/>
    <n v="88"/>
    <b v="1"/>
    <s v="games/tabletop games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x v="0"/>
    <s v="USD"/>
    <n v="1458716340"/>
    <n v="1455721204"/>
    <b v="0"/>
    <n v="537"/>
    <b v="1"/>
    <s v="games/tabletop games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x v="1"/>
    <s v="GBP"/>
    <n v="1487102427"/>
    <n v="1486065627"/>
    <b v="0"/>
    <n v="25"/>
    <b v="1"/>
    <s v="games/tabletop games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x v="1"/>
    <s v="GBP"/>
    <n v="1481842800"/>
    <n v="1479414344"/>
    <b v="0"/>
    <n v="3238"/>
    <b v="1"/>
    <s v="games/tabletop games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x v="0"/>
    <s v="USD"/>
    <n v="1479704340"/>
    <n v="1477043072"/>
    <b v="0"/>
    <n v="897"/>
    <b v="1"/>
    <s v="games/tabletop games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x v="0"/>
    <s v="USD"/>
    <n v="1459012290"/>
    <n v="1456423890"/>
    <b v="0"/>
    <n v="878"/>
    <b v="1"/>
    <s v="games/tabletop games"/>
    <n v="61.2"/>
    <x v="6"/>
    <s v="tabletop games"/>
  </r>
  <r>
    <n v="2195"/>
    <s v="Purgatoria: City of Angels"/>
    <s v="A gritty, noir tabletop RPG with a fast-paced combo-based battle system."/>
    <n v="4600"/>
    <n v="5535"/>
    <n v="120"/>
    <x v="0"/>
    <x v="0"/>
    <s v="USD"/>
    <n v="1439317900"/>
    <n v="1436725900"/>
    <b v="0"/>
    <n v="115"/>
    <b v="1"/>
    <s v="games/tabletop games"/>
    <n v="48.13"/>
    <x v="6"/>
    <s v="tabletop games"/>
  </r>
  <r>
    <n v="2196"/>
    <s v="LACORSA Grand Prix Game (relaunch)"/>
    <s v="Race your friends in style with this classic Grand Prix game."/>
    <n v="14000"/>
    <n v="15937"/>
    <n v="114"/>
    <x v="0"/>
    <x v="0"/>
    <s v="USD"/>
    <n v="1480662000"/>
    <n v="1478000502"/>
    <b v="0"/>
    <n v="234"/>
    <b v="1"/>
    <s v="games/tabletop games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x v="0"/>
    <s v="USD"/>
    <n v="1425132059"/>
    <n v="1422540059"/>
    <b v="0"/>
    <n v="4330"/>
    <b v="1"/>
    <s v="games/tabletop games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x v="0"/>
    <s v="USD"/>
    <n v="1447507200"/>
    <n v="1444911600"/>
    <b v="0"/>
    <n v="651"/>
    <b v="1"/>
    <s v="games/tabletop games"/>
    <n v="81.650000000000006"/>
    <x v="6"/>
    <s v="tabletop games"/>
  </r>
  <r>
    <n v="2199"/>
    <s v="Decadolo. Flip it!"/>
    <s v="A new strategic board game designed to flip out your opponent."/>
    <n v="9000"/>
    <n v="13228"/>
    <n v="147"/>
    <x v="0"/>
    <x v="17"/>
    <s v="EUR"/>
    <n v="1444903198"/>
    <n v="1442311198"/>
    <b v="1"/>
    <n v="251"/>
    <b v="1"/>
    <s v="games/tabletop games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x v="1"/>
    <s v="GBP"/>
    <n v="1436151600"/>
    <n v="1433775668"/>
    <b v="0"/>
    <n v="263"/>
    <b v="1"/>
    <s v="games/tabletop games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x v="1"/>
    <s v="GBP"/>
    <n v="1358367565"/>
    <n v="1357157965"/>
    <b v="0"/>
    <n v="28"/>
    <b v="1"/>
    <s v="music/electronic music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x v="0"/>
    <s v="USD"/>
    <n v="1351801368"/>
    <n v="1349209368"/>
    <b v="0"/>
    <n v="721"/>
    <b v="1"/>
    <s v="music/electronic music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x v="5"/>
    <s v="CAD"/>
    <n v="1443127082"/>
    <n v="1440535082"/>
    <b v="0"/>
    <n v="50"/>
    <b v="1"/>
    <s v="music/electronic music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x v="0"/>
    <s v="USD"/>
    <n v="1362814119"/>
    <n v="1360222119"/>
    <b v="0"/>
    <n v="73"/>
    <b v="1"/>
    <s v="music/electronic music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x v="0"/>
    <s v="USD"/>
    <n v="1338579789"/>
    <n v="1335987789"/>
    <b v="0"/>
    <n v="27"/>
    <b v="1"/>
    <s v="music/electronic music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x v="0"/>
    <s v="USD"/>
    <n v="1334556624"/>
    <n v="1333001424"/>
    <b v="0"/>
    <n v="34"/>
    <b v="1"/>
    <s v="music/electronic music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n v="100"/>
    <x v="0"/>
    <x v="0"/>
    <s v="USD"/>
    <n v="1384580373"/>
    <n v="1381984773"/>
    <b v="0"/>
    <n v="7"/>
    <b v="1"/>
    <s v="music/electronic music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x v="0"/>
    <s v="USD"/>
    <n v="1333771200"/>
    <n v="1328649026"/>
    <b v="0"/>
    <n v="24"/>
    <b v="1"/>
    <s v="music/electronic music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x v="1"/>
    <s v="GBP"/>
    <n v="1397516400"/>
    <n v="1396524644"/>
    <b v="0"/>
    <n v="15"/>
    <b v="1"/>
    <s v="music/electronic music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x v="0"/>
    <s v="USD"/>
    <n v="1334424960"/>
    <n v="1329442510"/>
    <b v="0"/>
    <n v="72"/>
    <b v="1"/>
    <s v="music/electronic music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x v="0"/>
    <s v="USD"/>
    <n v="1397113140"/>
    <n v="1395168625"/>
    <b v="0"/>
    <n v="120"/>
    <b v="1"/>
    <s v="music/electronic music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x v="0"/>
    <s v="USD"/>
    <n v="1383526800"/>
    <n v="1380650177"/>
    <b v="0"/>
    <n v="123"/>
    <b v="1"/>
    <s v="music/electronic music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x v="0"/>
    <s v="USD"/>
    <n v="1431719379"/>
    <n v="1429127379"/>
    <b v="0"/>
    <n v="1"/>
    <b v="1"/>
    <s v="music/electronic music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x v="0"/>
    <s v="USD"/>
    <n v="1391713248"/>
    <n v="1389121248"/>
    <b v="0"/>
    <n v="24"/>
    <b v="1"/>
    <s v="music/electronic music"/>
    <n v="73.13"/>
    <x v="4"/>
    <s v="electronic music"/>
  </r>
  <r>
    <n v="2215"/>
    <s v="&quot;Something to See, Not to Say&quot; - Anemometer's First EP Album"/>
    <s v="Ambient Electro Grind-fest!"/>
    <n v="550"/>
    <n v="860"/>
    <n v="156"/>
    <x v="0"/>
    <x v="0"/>
    <s v="USD"/>
    <n v="1331621940"/>
    <n v="1329671572"/>
    <b v="0"/>
    <n v="33"/>
    <b v="1"/>
    <s v="music/electronic music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x v="0"/>
    <s v="USD"/>
    <n v="1437674545"/>
    <n v="1436464945"/>
    <b v="0"/>
    <n v="14"/>
    <b v="1"/>
    <s v="music/electronic music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x v="0"/>
    <s v="USD"/>
    <n v="1446451200"/>
    <n v="1445539113"/>
    <b v="0"/>
    <n v="9"/>
    <b v="1"/>
    <s v="music/electronic music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x v="0"/>
    <s v="USD"/>
    <n v="1346198400"/>
    <n v="1344281383"/>
    <b v="0"/>
    <n v="76"/>
    <b v="1"/>
    <s v="music/electronic music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n v="102"/>
    <x v="0"/>
    <x v="0"/>
    <s v="USD"/>
    <n v="1440004512"/>
    <n v="1437412512"/>
    <b v="0"/>
    <n v="19"/>
    <b v="1"/>
    <s v="music/electronic music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n v="101"/>
    <x v="0"/>
    <x v="0"/>
    <s v="USD"/>
    <n v="1374888436"/>
    <n v="1372296436"/>
    <b v="0"/>
    <n v="69"/>
    <b v="1"/>
    <s v="music/electronic music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x v="0"/>
    <s v="USD"/>
    <n v="1461369600"/>
    <n v="1458748809"/>
    <b v="0"/>
    <n v="218"/>
    <b v="1"/>
    <s v="games/tabletop games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x v="0"/>
    <s v="USD"/>
    <n v="1327776847"/>
    <n v="1325184847"/>
    <b v="0"/>
    <n v="30"/>
    <b v="1"/>
    <s v="games/tabletop games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x v="5"/>
    <s v="CAD"/>
    <n v="1435418568"/>
    <n v="1432826568"/>
    <b v="0"/>
    <n v="100"/>
    <b v="1"/>
    <s v="games/tabletop games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x v="0"/>
    <s v="USD"/>
    <n v="1477767600"/>
    <n v="1475337675"/>
    <b v="0"/>
    <n v="296"/>
    <b v="1"/>
    <s v="games/tabletop games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x v="1"/>
    <s v="GBP"/>
    <n v="1411326015"/>
    <n v="1408734015"/>
    <b v="0"/>
    <n v="1204"/>
    <b v="1"/>
    <s v="games/tabletop games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x v="0"/>
    <s v="USD"/>
    <n v="1455253140"/>
    <n v="1452625822"/>
    <b v="0"/>
    <n v="321"/>
    <b v="1"/>
    <s v="games/tabletop games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x v="1"/>
    <s v="GBP"/>
    <n v="1384374155"/>
    <n v="1381778555"/>
    <b v="0"/>
    <n v="301"/>
    <b v="1"/>
    <s v="games/tabletop games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x v="12"/>
    <s v="EUR"/>
    <n v="1439707236"/>
    <n v="1437115236"/>
    <b v="0"/>
    <n v="144"/>
    <b v="1"/>
    <s v="games/tabletop games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x v="0"/>
    <s v="USD"/>
    <n v="1378180800"/>
    <n v="1375113391"/>
    <b v="0"/>
    <n v="539"/>
    <b v="1"/>
    <s v="games/tabletop games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x v="0"/>
    <s v="USD"/>
    <n v="1398460127"/>
    <n v="1395868127"/>
    <b v="0"/>
    <n v="498"/>
    <b v="1"/>
    <s v="games/tabletop games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n v="1212"/>
    <x v="0"/>
    <x v="0"/>
    <s v="USD"/>
    <n v="1372136400"/>
    <n v="1369864301"/>
    <b v="0"/>
    <n v="1113"/>
    <b v="1"/>
    <s v="games/tabletop games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n v="496"/>
    <x v="0"/>
    <x v="0"/>
    <s v="USD"/>
    <n v="1405738800"/>
    <n v="1402945408"/>
    <b v="0"/>
    <n v="988"/>
    <b v="1"/>
    <s v="games/tabletop games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x v="1"/>
    <s v="GBP"/>
    <n v="1450051200"/>
    <n v="1448269539"/>
    <b v="0"/>
    <n v="391"/>
    <b v="1"/>
    <s v="games/tabletop games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x v="0"/>
    <s v="USD"/>
    <n v="1483645647"/>
    <n v="1481053647"/>
    <b v="0"/>
    <n v="28"/>
    <b v="1"/>
    <s v="games/tabletop games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n v="153"/>
    <x v="0"/>
    <x v="5"/>
    <s v="CAD"/>
    <n v="1427585511"/>
    <n v="1424997111"/>
    <b v="0"/>
    <n v="147"/>
    <b v="1"/>
    <s v="games/tabletop games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x v="0"/>
    <s v="USD"/>
    <n v="1454338123"/>
    <n v="1451746123"/>
    <b v="0"/>
    <n v="680"/>
    <b v="1"/>
    <s v="games/tabletop games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n v="353"/>
    <x v="0"/>
    <x v="0"/>
    <s v="USD"/>
    <n v="1415779140"/>
    <n v="1412294683"/>
    <b v="0"/>
    <n v="983"/>
    <b v="1"/>
    <s v="games/tabletop games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n v="137"/>
    <x v="0"/>
    <x v="12"/>
    <s v="EUR"/>
    <n v="1489157716"/>
    <n v="1486565716"/>
    <b v="0"/>
    <n v="79"/>
    <b v="1"/>
    <s v="games/tabletop games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n v="128"/>
    <x v="0"/>
    <x v="0"/>
    <s v="USD"/>
    <n v="1385870520"/>
    <n v="1382742014"/>
    <b v="0"/>
    <n v="426"/>
    <b v="1"/>
    <s v="games/tabletop games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x v="0"/>
    <s v="USD"/>
    <n v="1461354544"/>
    <n v="1458762544"/>
    <b v="0"/>
    <n v="96"/>
    <b v="1"/>
    <s v="games/tabletop games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x v="1"/>
    <s v="GBP"/>
    <n v="1488484300"/>
    <n v="1485892300"/>
    <b v="0"/>
    <n v="163"/>
    <b v="1"/>
    <s v="games/tabletop games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n v="1360"/>
    <x v="0"/>
    <x v="0"/>
    <s v="USD"/>
    <n v="1385521320"/>
    <n v="1382449733"/>
    <b v="0"/>
    <n v="2525"/>
    <b v="1"/>
    <s v="games/tabletop games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x v="0"/>
    <s v="USD"/>
    <n v="1489374000"/>
    <n v="1488823290"/>
    <b v="0"/>
    <n v="2035"/>
    <b v="1"/>
    <s v="games/tabletop games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x v="0"/>
    <s v="USD"/>
    <n v="1476649800"/>
    <n v="1475609946"/>
    <b v="0"/>
    <n v="290"/>
    <b v="1"/>
    <s v="games/tabletop games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x v="0"/>
    <s v="USD"/>
    <n v="1393005600"/>
    <n v="1390323617"/>
    <b v="0"/>
    <n v="1980"/>
    <b v="1"/>
    <s v="games/tabletop games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x v="1"/>
    <s v="GBP"/>
    <n v="1441393210"/>
    <n v="1438801210"/>
    <b v="0"/>
    <n v="57"/>
    <b v="1"/>
    <s v="games/tabletop games"/>
    <n v="43.91"/>
    <x v="6"/>
    <s v="tabletop games"/>
  </r>
  <r>
    <n v="2247"/>
    <s v="Foragers"/>
    <s v="Take on the role of an ancient forager in this fun strategy game from the designer of Biblios."/>
    <n v="18500"/>
    <n v="19324"/>
    <n v="104"/>
    <x v="0"/>
    <x v="0"/>
    <s v="USD"/>
    <n v="1438185565"/>
    <n v="1436975965"/>
    <b v="0"/>
    <n v="380"/>
    <b v="1"/>
    <s v="games/tabletop games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x v="1"/>
    <s v="GBP"/>
    <n v="1481749278"/>
    <n v="1479157278"/>
    <b v="0"/>
    <n v="128"/>
    <b v="1"/>
    <s v="games/tabletop games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n v="169"/>
    <x v="0"/>
    <x v="0"/>
    <s v="USD"/>
    <n v="1364917965"/>
    <n v="1362329565"/>
    <b v="0"/>
    <n v="180"/>
    <b v="1"/>
    <s v="games/tabletop games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x v="0"/>
    <s v="USD"/>
    <n v="1480727273"/>
    <n v="1478131673"/>
    <b v="0"/>
    <n v="571"/>
    <b v="1"/>
    <s v="games/tabletop games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n v="134"/>
    <x v="0"/>
    <x v="0"/>
    <s v="USD"/>
    <n v="1408177077"/>
    <n v="1406362677"/>
    <b v="0"/>
    <n v="480"/>
    <b v="1"/>
    <s v="games/tabletop games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x v="3"/>
    <s v="EUR"/>
    <n v="1470469938"/>
    <n v="1469173938"/>
    <b v="0"/>
    <n v="249"/>
    <b v="1"/>
    <s v="games/tabletop games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x v="0"/>
    <s v="USD"/>
    <n v="1447862947"/>
    <n v="1445267347"/>
    <b v="0"/>
    <n v="84"/>
    <b v="1"/>
    <s v="games/tabletop games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n v="460"/>
    <x v="0"/>
    <x v="0"/>
    <s v="USD"/>
    <n v="1485271968"/>
    <n v="1484667168"/>
    <b v="0"/>
    <n v="197"/>
    <b v="1"/>
    <s v="games/tabletop games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n v="287"/>
    <x v="0"/>
    <x v="0"/>
    <s v="USD"/>
    <n v="1462661451"/>
    <n v="1460069451"/>
    <b v="0"/>
    <n v="271"/>
    <b v="1"/>
    <s v="games/tabletop games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n v="223"/>
    <x v="0"/>
    <x v="1"/>
    <s v="GBP"/>
    <n v="1479811846"/>
    <n v="1478602246"/>
    <b v="0"/>
    <n v="50"/>
    <b v="1"/>
    <s v="games/tabletop games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x v="1"/>
    <s v="GBP"/>
    <n v="1466377200"/>
    <n v="1463351329"/>
    <b v="0"/>
    <n v="169"/>
    <b v="1"/>
    <s v="games/tabletop games"/>
    <n v="94.1"/>
    <x v="6"/>
    <s v="tabletop games"/>
  </r>
  <r>
    <n v="2258"/>
    <s v="A Sundered World"/>
    <s v="A Dungeon World campaign setting that takes place after the end of the worlds."/>
    <n v="2200"/>
    <n v="3223"/>
    <n v="147"/>
    <x v="0"/>
    <x v="0"/>
    <s v="USD"/>
    <n v="1434045687"/>
    <n v="1431453687"/>
    <b v="0"/>
    <n v="205"/>
    <b v="1"/>
    <s v="games/tabletop games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x v="1"/>
    <s v="GBP"/>
    <n v="1481224736"/>
    <n v="1480360736"/>
    <b v="0"/>
    <n v="206"/>
    <b v="1"/>
    <s v="games/tabletop games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x v="0"/>
    <s v="USD"/>
    <n v="1395876250"/>
    <n v="1393287850"/>
    <b v="0"/>
    <n v="84"/>
    <b v="1"/>
    <s v="games/tabletop games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x v="2"/>
    <s v="AUD"/>
    <n v="1487093020"/>
    <n v="1485278620"/>
    <b v="0"/>
    <n v="210"/>
    <b v="1"/>
    <s v="games/tabletop games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n v="154"/>
    <x v="0"/>
    <x v="0"/>
    <s v="USD"/>
    <n v="1416268800"/>
    <n v="1413295358"/>
    <b v="0"/>
    <n v="181"/>
    <b v="1"/>
    <s v="games/tabletop games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x v="11"/>
    <s v="SEK"/>
    <n v="1422734313"/>
    <n v="1420919913"/>
    <b v="0"/>
    <n v="60"/>
    <b v="1"/>
    <s v="games/tabletop games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x v="0"/>
    <s v="USD"/>
    <n v="1463972400"/>
    <n v="1462543114"/>
    <b v="0"/>
    <n v="445"/>
    <b v="1"/>
    <s v="games/tabletop games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x v="1"/>
    <s v="GBP"/>
    <n v="1479846507"/>
    <n v="1479241707"/>
    <b v="0"/>
    <n v="17"/>
    <b v="1"/>
    <s v="games/tabletop games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n v="320"/>
    <x v="0"/>
    <x v="0"/>
    <s v="USD"/>
    <n v="1461722400"/>
    <n v="1460235592"/>
    <b v="0"/>
    <n v="194"/>
    <b v="1"/>
    <s v="games/tabletop games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x v="0"/>
    <s v="USD"/>
    <n v="1419123600"/>
    <n v="1416945297"/>
    <b v="0"/>
    <n v="404"/>
    <b v="1"/>
    <s v="games/tabletop games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x v="0"/>
    <s v="USD"/>
    <n v="1489283915"/>
    <n v="1486691915"/>
    <b v="0"/>
    <n v="194"/>
    <b v="1"/>
    <s v="games/tabletop games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x v="0"/>
    <s v="USD"/>
    <n v="1488862800"/>
    <n v="1486745663"/>
    <b v="0"/>
    <n v="902"/>
    <b v="1"/>
    <s v="games/tabletop games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x v="0"/>
    <s v="USD"/>
    <n v="1484085540"/>
    <n v="1482353513"/>
    <b v="0"/>
    <n v="1670"/>
    <b v="1"/>
    <s v="games/tabletop games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x v="0"/>
    <s v="USD"/>
    <n v="1481328004"/>
    <n v="1478736004"/>
    <b v="0"/>
    <n v="1328"/>
    <b v="1"/>
    <s v="games/tabletop games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n v="1357"/>
    <x v="0"/>
    <x v="0"/>
    <s v="USD"/>
    <n v="1449506836"/>
    <n v="1446914836"/>
    <b v="0"/>
    <n v="944"/>
    <b v="1"/>
    <s v="games/tabletop games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x v="5"/>
    <s v="CAD"/>
    <n v="1489320642"/>
    <n v="1487164242"/>
    <b v="0"/>
    <n v="147"/>
    <b v="1"/>
    <s v="games/tabletop games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x v="0"/>
    <s v="USD"/>
    <n v="1393156857"/>
    <n v="1390564857"/>
    <b v="0"/>
    <n v="99"/>
    <b v="1"/>
    <s v="games/tabletop games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x v="1"/>
    <s v="GBP"/>
    <n v="1419259679"/>
    <n v="1416667679"/>
    <b v="0"/>
    <n v="79"/>
    <b v="1"/>
    <s v="games/tabletop games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x v="0"/>
    <s v="USD"/>
    <n v="1388936289"/>
    <n v="1386344289"/>
    <b v="0"/>
    <n v="75"/>
    <b v="1"/>
    <s v="games/tabletop games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x v="0"/>
    <s v="USD"/>
    <n v="1330359423"/>
    <n v="1327767423"/>
    <b v="0"/>
    <n v="207"/>
    <b v="1"/>
    <s v="games/tabletop games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n v="271"/>
    <x v="0"/>
    <x v="13"/>
    <s v="EUR"/>
    <n v="1451861940"/>
    <n v="1448902867"/>
    <b v="0"/>
    <n v="102"/>
    <b v="1"/>
    <s v="games/tabletop games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x v="0"/>
    <s v="USD"/>
    <n v="1423022400"/>
    <n v="1421436099"/>
    <b v="0"/>
    <n v="32"/>
    <b v="1"/>
    <s v="games/tabletop games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x v="0"/>
    <s v="USD"/>
    <n v="1442501991"/>
    <n v="1439909991"/>
    <b v="0"/>
    <n v="480"/>
    <b v="1"/>
    <s v="games/tabletop games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x v="0"/>
    <s v="USD"/>
    <n v="1311576600"/>
    <n v="1306219897"/>
    <b v="0"/>
    <n v="11"/>
    <b v="1"/>
    <s v="music/rock"/>
    <n v="50.45"/>
    <x v="4"/>
    <s v="rock"/>
  </r>
  <r>
    <n v="2282"/>
    <s v="Sage King's Debut Album"/>
    <s v="Sage King is recording his debut album and wants YOU to be a part of the creation process"/>
    <n v="750"/>
    <n v="1390"/>
    <n v="185"/>
    <x v="0"/>
    <x v="0"/>
    <s v="USD"/>
    <n v="1452744686"/>
    <n v="1447560686"/>
    <b v="0"/>
    <n v="12"/>
    <b v="1"/>
    <s v="music/rock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x v="0"/>
    <s v="USD"/>
    <n v="1336528804"/>
    <n v="1331348404"/>
    <b v="0"/>
    <n v="48"/>
    <b v="1"/>
    <s v="music/rock"/>
    <n v="63.03"/>
    <x v="4"/>
    <s v="rock"/>
  </r>
  <r>
    <n v="2284"/>
    <s v="Make a record, write a song, take the Vinyl Skyway. "/>
    <s v="The Vinyl Skyway reunite to make a third album. "/>
    <n v="6000"/>
    <n v="6373.27"/>
    <n v="106"/>
    <x v="0"/>
    <x v="0"/>
    <s v="USD"/>
    <n v="1299902400"/>
    <n v="1297451245"/>
    <b v="0"/>
    <n v="59"/>
    <b v="1"/>
    <s v="music/rock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x v="0"/>
    <s v="USD"/>
    <n v="1340944043"/>
    <n v="1338352043"/>
    <b v="0"/>
    <n v="79"/>
    <b v="1"/>
    <s v="music/rock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x v="0"/>
    <s v="USD"/>
    <n v="1378439940"/>
    <n v="1376003254"/>
    <b v="0"/>
    <n v="14"/>
    <b v="1"/>
    <s v="music/rock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x v="0"/>
    <s v="USD"/>
    <n v="1403539260"/>
    <n v="1401724860"/>
    <b v="0"/>
    <n v="106"/>
    <b v="1"/>
    <s v="music/rock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x v="0"/>
    <s v="USD"/>
    <n v="1340733600"/>
    <n v="1339098689"/>
    <b v="0"/>
    <n v="25"/>
    <b v="1"/>
    <s v="music/rock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x v="0"/>
    <s v="USD"/>
    <n v="1386372120"/>
    <n v="1382659060"/>
    <b v="0"/>
    <n v="25"/>
    <b v="1"/>
    <s v="music/rock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x v="0"/>
    <s v="USD"/>
    <n v="1259686800"/>
    <n v="1252908330"/>
    <b v="0"/>
    <n v="29"/>
    <b v="1"/>
    <s v="music/rock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x v="0"/>
    <s v="USD"/>
    <n v="1335153600"/>
    <n v="1332199618"/>
    <b v="0"/>
    <n v="43"/>
    <b v="1"/>
    <s v="music/rock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x v="0"/>
    <s v="USD"/>
    <n v="1334767476"/>
    <n v="1332175476"/>
    <b v="0"/>
    <n v="46"/>
    <b v="1"/>
    <s v="music/rock"/>
    <n v="46.63"/>
    <x v="4"/>
    <s v="rock"/>
  </r>
  <r>
    <n v="2293"/>
    <s v="&quot;Hurt N' Wrong&quot; New Album Fundraiser!"/>
    <s v="Donate here to be a part of the upcoming album. Every little bit helps!"/>
    <n v="850"/>
    <n v="920"/>
    <n v="108"/>
    <x v="0"/>
    <x v="0"/>
    <s v="USD"/>
    <n v="1348545540"/>
    <n v="1346345999"/>
    <b v="0"/>
    <n v="27"/>
    <b v="1"/>
    <s v="music/rock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x v="0"/>
    <s v="USD"/>
    <n v="1358702480"/>
    <n v="1356110480"/>
    <b v="0"/>
    <n v="112"/>
    <b v="1"/>
    <s v="music/rock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x v="0"/>
    <s v="USD"/>
    <n v="1359240856"/>
    <n v="1356648856"/>
    <b v="0"/>
    <n v="34"/>
    <b v="1"/>
    <s v="music/rock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x v="0"/>
    <s v="USD"/>
    <n v="1330018426"/>
    <n v="1326994426"/>
    <b v="0"/>
    <n v="145"/>
    <b v="1"/>
    <s v="music/rock"/>
    <n v="71.97"/>
    <x v="4"/>
    <s v="rock"/>
  </r>
  <r>
    <n v="2297"/>
    <s v="Company Company: Debut EP"/>
    <s v="New Jersey Alternative Rock band COCO needs YOUR help self-releasing debut EP!"/>
    <n v="1000"/>
    <n v="1006"/>
    <n v="101"/>
    <x v="0"/>
    <x v="0"/>
    <s v="USD"/>
    <n v="1331697540"/>
    <n v="1328749249"/>
    <b v="0"/>
    <n v="19"/>
    <b v="1"/>
    <s v="music/rock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n v="105"/>
    <x v="0"/>
    <x v="0"/>
    <s v="USD"/>
    <n v="1395861033"/>
    <n v="1393272633"/>
    <b v="0"/>
    <n v="288"/>
    <b v="1"/>
    <s v="music/rock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x v="0"/>
    <s v="USD"/>
    <n v="1296953209"/>
    <n v="1295657209"/>
    <b v="0"/>
    <n v="14"/>
    <b v="1"/>
    <s v="music/rock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x v="0"/>
    <s v="USD"/>
    <n v="1340904416"/>
    <n v="1339694816"/>
    <b v="0"/>
    <n v="7"/>
    <b v="1"/>
    <s v="music/rock"/>
    <n v="115.71"/>
    <x v="4"/>
    <s v="rock"/>
  </r>
  <r>
    <n v="2301"/>
    <s v="Time Crash"/>
    <s v="We are America's first trock band, and we're ready to bring you our first album!"/>
    <n v="5000"/>
    <n v="6680.22"/>
    <n v="134"/>
    <x v="0"/>
    <x v="0"/>
    <s v="USD"/>
    <n v="1371785496"/>
    <n v="1369193496"/>
    <b v="1"/>
    <n v="211"/>
    <b v="1"/>
    <s v="music/indie rock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x v="0"/>
    <s v="USD"/>
    <n v="1388473200"/>
    <n v="1385585434"/>
    <b v="1"/>
    <n v="85"/>
    <b v="1"/>
    <s v="music/indie rock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x v="0"/>
    <s v="USD"/>
    <n v="1323747596"/>
    <n v="1320287996"/>
    <b v="1"/>
    <n v="103"/>
    <b v="1"/>
    <s v="music/indie rock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x v="0"/>
    <s v="USD"/>
    <n v="1293857940"/>
    <n v="1290281691"/>
    <b v="1"/>
    <n v="113"/>
    <b v="1"/>
    <s v="music/indie rock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x v="0"/>
    <s v="USD"/>
    <n v="1407520800"/>
    <n v="1405356072"/>
    <b v="1"/>
    <n v="167"/>
    <b v="1"/>
    <s v="music/indie rock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x v="0"/>
    <s v="USD"/>
    <n v="1331352129"/>
    <n v="1328760129"/>
    <b v="1"/>
    <n v="73"/>
    <b v="1"/>
    <s v="music/indie rock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x v="0"/>
    <s v="USD"/>
    <n v="1336245328"/>
    <n v="1333653333"/>
    <b v="1"/>
    <n v="75"/>
    <b v="1"/>
    <s v="music/indie rock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x v="0"/>
    <s v="USD"/>
    <n v="1409274000"/>
    <n v="1406847996"/>
    <b v="1"/>
    <n v="614"/>
    <b v="1"/>
    <s v="music/indie rock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x v="0"/>
    <s v="USD"/>
    <n v="1362872537"/>
    <n v="1359848537"/>
    <b v="1"/>
    <n v="107"/>
    <b v="1"/>
    <s v="music/indie rock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x v="0"/>
    <s v="USD"/>
    <n v="1363889015"/>
    <n v="1361300615"/>
    <b v="1"/>
    <n v="1224"/>
    <b v="1"/>
    <s v="music/indie rock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n v="104"/>
    <x v="0"/>
    <x v="0"/>
    <s v="USD"/>
    <n v="1399421189"/>
    <n v="1396829189"/>
    <b v="1"/>
    <n v="104"/>
    <b v="1"/>
    <s v="music/indie rock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n v="108"/>
    <x v="0"/>
    <x v="0"/>
    <s v="USD"/>
    <n v="1397862000"/>
    <n v="1395155478"/>
    <b v="1"/>
    <n v="79"/>
    <b v="1"/>
    <s v="music/indie rock"/>
    <n v="40.96"/>
    <x v="4"/>
    <s v="indie rock"/>
  </r>
  <r>
    <n v="2313"/>
    <s v="A SUNNY DAY IN GLASGOW"/>
    <s v="A Sunny Day in Glasgow are recording a new album and we need your help!"/>
    <n v="5000"/>
    <n v="8792.02"/>
    <n v="176"/>
    <x v="0"/>
    <x v="0"/>
    <s v="USD"/>
    <n v="1336086026"/>
    <n v="1333494026"/>
    <b v="1"/>
    <n v="157"/>
    <b v="1"/>
    <s v="music/indie rock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x v="0"/>
    <s v="USD"/>
    <n v="1339074857"/>
    <n v="1336482857"/>
    <b v="1"/>
    <n v="50"/>
    <b v="1"/>
    <s v="music/indie rock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x v="0"/>
    <s v="USD"/>
    <n v="1336238743"/>
    <n v="1333646743"/>
    <b v="1"/>
    <n v="64"/>
    <b v="1"/>
    <s v="music/indie rock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x v="0"/>
    <s v="USD"/>
    <n v="1260383040"/>
    <n v="1253726650"/>
    <b v="1"/>
    <n v="200"/>
    <b v="1"/>
    <s v="music/indie rock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x v="0"/>
    <s v="USD"/>
    <n v="1266210000"/>
    <n v="1263474049"/>
    <b v="1"/>
    <n v="22"/>
    <b v="1"/>
    <s v="music/indie rock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x v="0"/>
    <s v="USD"/>
    <n v="1253937540"/>
    <n v="1251214014"/>
    <b v="1"/>
    <n v="163"/>
    <b v="1"/>
    <s v="music/indie rock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x v="0"/>
    <s v="USD"/>
    <n v="1387072685"/>
    <n v="1384480685"/>
    <b v="1"/>
    <n v="77"/>
    <b v="1"/>
    <s v="music/indie rock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x v="0"/>
    <s v="USD"/>
    <n v="1396463800"/>
    <n v="1393443400"/>
    <b v="1"/>
    <n v="89"/>
    <b v="1"/>
    <s v="music/indie rock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n v="39"/>
    <x v="3"/>
    <x v="15"/>
    <s v="EUR"/>
    <n v="1491282901"/>
    <n v="1488694501"/>
    <b v="0"/>
    <n v="64"/>
    <b v="0"/>
    <s v="food/small batch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x v="0"/>
    <s v="USD"/>
    <n v="1491769769"/>
    <n v="1489181369"/>
    <b v="0"/>
    <n v="4"/>
    <b v="0"/>
    <s v="food/small batch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0"/>
    <s v="USD"/>
    <n v="1490033247"/>
    <n v="1489428447"/>
    <b v="0"/>
    <n v="4"/>
    <b v="0"/>
    <s v="food/small batch"/>
    <n v="30"/>
    <x v="7"/>
    <s v="small batch"/>
  </r>
  <r>
    <n v="2324"/>
    <s v="Pies not Lies"/>
    <s v="A city centre shop selling great locally made food with room to chat and learn about eachother."/>
    <n v="7500"/>
    <n v="1555"/>
    <n v="21"/>
    <x v="3"/>
    <x v="1"/>
    <s v="GBP"/>
    <n v="1490559285"/>
    <n v="1487970885"/>
    <b v="0"/>
    <n v="61"/>
    <b v="0"/>
    <s v="food/small batch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0"/>
    <s v="USD"/>
    <n v="1490830331"/>
    <n v="1488241931"/>
    <b v="0"/>
    <n v="7"/>
    <b v="0"/>
    <s v="food/small batch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x v="0"/>
    <s v="USD"/>
    <n v="1493571600"/>
    <n v="1489106948"/>
    <b v="0"/>
    <n v="1"/>
    <b v="0"/>
    <s v="food/small batch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n v="526"/>
    <x v="0"/>
    <x v="0"/>
    <s v="USD"/>
    <n v="1409090440"/>
    <n v="1406066440"/>
    <b v="1"/>
    <n v="3355"/>
    <b v="1"/>
    <s v="food/small batch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x v="0"/>
    <s v="USD"/>
    <n v="1434307537"/>
    <n v="1431715537"/>
    <b v="1"/>
    <n v="537"/>
    <b v="1"/>
    <s v="food/small batch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x v="0"/>
    <s v="USD"/>
    <n v="1405609146"/>
    <n v="1403017146"/>
    <b v="1"/>
    <n v="125"/>
    <b v="1"/>
    <s v="food/small batch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x v="0"/>
    <s v="USD"/>
    <n v="1451001600"/>
    <n v="1448400943"/>
    <b v="1"/>
    <n v="163"/>
    <b v="1"/>
    <s v="food/small batch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n v="144"/>
    <x v="0"/>
    <x v="0"/>
    <s v="USD"/>
    <n v="1408320490"/>
    <n v="1405728490"/>
    <b v="1"/>
    <n v="283"/>
    <b v="1"/>
    <s v="food/small batch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x v="0"/>
    <s v="USD"/>
    <n v="1423235071"/>
    <n v="1420643071"/>
    <b v="1"/>
    <n v="352"/>
    <b v="1"/>
    <s v="food/small batch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x v="0"/>
    <s v="USD"/>
    <n v="1401385800"/>
    <n v="1399563390"/>
    <b v="1"/>
    <n v="94"/>
    <b v="1"/>
    <s v="food/small batch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x v="0"/>
    <s v="USD"/>
    <n v="1415208840"/>
    <n v="1412611498"/>
    <b v="1"/>
    <n v="67"/>
    <b v="1"/>
    <s v="food/small batch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x v="0"/>
    <s v="USD"/>
    <n v="1402494243"/>
    <n v="1399902243"/>
    <b v="1"/>
    <n v="221"/>
    <b v="1"/>
    <s v="food/small batch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x v="0"/>
    <s v="USD"/>
    <n v="1394316695"/>
    <n v="1390860695"/>
    <b v="1"/>
    <n v="2165"/>
    <b v="1"/>
    <s v="food/small batch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n v="111"/>
    <x v="0"/>
    <x v="0"/>
    <s v="USD"/>
    <n v="1403796143"/>
    <n v="1401204143"/>
    <b v="1"/>
    <n v="179"/>
    <b v="1"/>
    <s v="food/small batch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x v="0"/>
    <s v="USD"/>
    <n v="1404077484"/>
    <n v="1401485484"/>
    <b v="1"/>
    <n v="123"/>
    <b v="1"/>
    <s v="food/small batch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x v="0"/>
    <s v="USD"/>
    <n v="1482134340"/>
    <n v="1479496309"/>
    <b v="1"/>
    <n v="1104"/>
    <b v="1"/>
    <s v="food/small batch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x v="0"/>
    <s v="USD"/>
    <n v="1477841138"/>
    <n v="1475249138"/>
    <b v="1"/>
    <n v="403"/>
    <b v="1"/>
    <s v="food/small batch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n v="1434137504"/>
    <b v="0"/>
    <n v="0"/>
    <b v="0"/>
    <s v="technology/web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n v="1410799870"/>
    <b v="0"/>
    <n v="0"/>
    <b v="0"/>
    <s v="technology/web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x v="0"/>
    <s v="USD"/>
    <n v="1452282420"/>
    <n v="1447962505"/>
    <b v="0"/>
    <n v="1"/>
    <b v="0"/>
    <s v="technology/web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x v="5"/>
    <s v="CAD"/>
    <n v="1466789269"/>
    <n v="1464197269"/>
    <b v="0"/>
    <n v="1"/>
    <b v="0"/>
    <s v="technology/web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n v="1424822556"/>
    <b v="0"/>
    <n v="0"/>
    <b v="0"/>
    <s v="technology/web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n v="0"/>
    <x v="1"/>
    <x v="0"/>
    <s v="USD"/>
    <n v="1476731431"/>
    <n v="1472843431"/>
    <b v="0"/>
    <n v="3"/>
    <b v="0"/>
    <s v="technology/web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x v="0"/>
    <s v="USD"/>
    <n v="1472135676"/>
    <n v="1469543676"/>
    <b v="0"/>
    <n v="1"/>
    <b v="0"/>
    <s v="technology/web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x v="0"/>
    <s v="USD"/>
    <n v="1456006938"/>
    <n v="1450822938"/>
    <b v="0"/>
    <n v="5"/>
    <b v="0"/>
    <s v="technology/web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n v="1436812628"/>
    <b v="0"/>
    <n v="0"/>
    <b v="0"/>
    <s v="technology/web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n v="1480882370"/>
    <b v="0"/>
    <n v="0"/>
    <b v="0"/>
    <s v="technology/web"/>
    <n v="0"/>
    <x v="2"/>
    <s v="web"/>
  </r>
  <r>
    <n v="2351"/>
    <s v="NZ Auction site.  No listing or success fees. Only $2 p/m"/>
    <s v="Donate $30 or more and receive a free selfie stick."/>
    <n v="18900"/>
    <n v="108"/>
    <n v="1"/>
    <x v="1"/>
    <x v="4"/>
    <s v="NZD"/>
    <n v="1430360739"/>
    <n v="1427768739"/>
    <b v="0"/>
    <n v="7"/>
    <b v="0"/>
    <s v="technology/web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n v="1428419552"/>
    <b v="0"/>
    <n v="0"/>
    <b v="0"/>
    <s v="technology/web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n v="1428596022"/>
    <b v="0"/>
    <n v="0"/>
    <b v="0"/>
    <s v="technology/web"/>
    <n v="0"/>
    <x v="2"/>
    <s v="web"/>
  </r>
  <r>
    <n v="2354"/>
    <s v="Dissertation (Canceled)"/>
    <s v="Almost done with doctorate degree but need funding of $35,000 to complete research of project."/>
    <n v="35000"/>
    <n v="25"/>
    <n v="0"/>
    <x v="1"/>
    <x v="0"/>
    <s v="USD"/>
    <n v="1420910460"/>
    <n v="1415726460"/>
    <b v="0"/>
    <n v="1"/>
    <b v="0"/>
    <s v="technology/web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x v="2"/>
    <s v="AUD"/>
    <n v="1430604136"/>
    <n v="1428012136"/>
    <b v="0"/>
    <n v="2"/>
    <b v="0"/>
    <s v="technology/web"/>
    <n v="27.5"/>
    <x v="2"/>
    <s v="web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n v="1430938104"/>
    <b v="0"/>
    <n v="0"/>
    <b v="0"/>
    <s v="technology/web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n v="1442501578"/>
    <b v="0"/>
    <n v="0"/>
    <b v="0"/>
    <s v="technology/web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n v="1417818036"/>
    <b v="0"/>
    <n v="0"/>
    <b v="0"/>
    <s v="technology/web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x v="0"/>
    <s v="USD"/>
    <n v="1438616124"/>
    <n v="1433432124"/>
    <b v="0"/>
    <n v="3"/>
    <b v="0"/>
    <s v="technology/web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n v="0"/>
    <x v="1"/>
    <x v="5"/>
    <s v="CAD"/>
    <n v="1454864280"/>
    <n v="1452272280"/>
    <b v="0"/>
    <n v="1"/>
    <b v="0"/>
    <s v="technology/web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n v="1459975008"/>
    <b v="0"/>
    <n v="0"/>
    <b v="0"/>
    <s v="technology/web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n v="29"/>
    <x v="1"/>
    <x v="0"/>
    <s v="USD"/>
    <n v="1418315470"/>
    <n v="1415723470"/>
    <b v="0"/>
    <n v="2"/>
    <b v="0"/>
    <s v="technology/web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n v="1447460200"/>
    <b v="0"/>
    <n v="0"/>
    <b v="0"/>
    <s v="technology/web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n v="1441146356"/>
    <b v="0"/>
    <n v="0"/>
    <b v="0"/>
    <s v="technology/web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n v="1449596425"/>
    <b v="0"/>
    <n v="0"/>
    <b v="0"/>
    <s v="technology/web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x v="1"/>
    <s v="GBP"/>
    <n v="1445431533"/>
    <n v="1442839533"/>
    <b v="0"/>
    <n v="27"/>
    <b v="0"/>
    <s v="technology/web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x v="0"/>
    <s v="USD"/>
    <n v="1461622616"/>
    <n v="1456442216"/>
    <b v="0"/>
    <n v="14"/>
    <b v="0"/>
    <s v="technology/web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x v="0"/>
    <s v="USD"/>
    <n v="1429028365"/>
    <n v="1425143965"/>
    <b v="0"/>
    <n v="2"/>
    <b v="0"/>
    <s v="technology/web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n v="1452540611"/>
    <b v="0"/>
    <n v="0"/>
    <b v="0"/>
    <s v="technology/web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x v="0"/>
    <s v="USD"/>
    <n v="1418877141"/>
    <n v="1416285141"/>
    <b v="0"/>
    <n v="4"/>
    <b v="0"/>
    <s v="technology/web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n v="1432665596"/>
    <b v="0"/>
    <n v="0"/>
    <b v="0"/>
    <s v="technology/web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x v="2"/>
    <s v="AUD"/>
    <n v="1429839571"/>
    <n v="1427247571"/>
    <b v="0"/>
    <n v="6"/>
    <b v="0"/>
    <s v="technology/web"/>
    <n v="30"/>
    <x v="2"/>
    <s v="web"/>
  </r>
  <r>
    <n v="2373"/>
    <s v="Cykelauktion.com (Canceled)"/>
    <s v="We want to create a safe marketplace for buying and selling bicycles."/>
    <n v="850000"/>
    <n v="50"/>
    <n v="0"/>
    <x v="1"/>
    <x v="11"/>
    <s v="SEK"/>
    <n v="1440863624"/>
    <n v="1438271624"/>
    <b v="0"/>
    <n v="1"/>
    <b v="0"/>
    <s v="technology/web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x v="0"/>
    <s v="USD"/>
    <n v="1423772060"/>
    <n v="1421180060"/>
    <b v="0"/>
    <n v="1"/>
    <b v="0"/>
    <s v="technology/web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n v="1470859437"/>
    <b v="0"/>
    <n v="0"/>
    <b v="0"/>
    <s v="technology/web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x v="0"/>
    <s v="USD"/>
    <n v="1449785566"/>
    <n v="1447193566"/>
    <b v="0"/>
    <n v="4"/>
    <b v="0"/>
    <s v="technology/web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n v="1477515183"/>
    <b v="0"/>
    <n v="0"/>
    <b v="0"/>
    <s v="technology/web"/>
    <n v="0"/>
    <x v="2"/>
    <s v="web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n v="1438042730"/>
    <b v="0"/>
    <n v="0"/>
    <b v="0"/>
    <s v="technology/web"/>
    <n v="0"/>
    <x v="2"/>
    <s v="web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n v="1440116616"/>
    <b v="0"/>
    <n v="0"/>
    <b v="0"/>
    <s v="technology/web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x v="0"/>
    <s v="USD"/>
    <n v="1443726142"/>
    <n v="1441134142"/>
    <b v="0"/>
    <n v="3"/>
    <b v="0"/>
    <s v="technology/web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n v="2"/>
    <x v="1"/>
    <x v="0"/>
    <s v="USD"/>
    <n v="1428704848"/>
    <n v="1426112848"/>
    <b v="0"/>
    <n v="7"/>
    <b v="0"/>
    <s v="technology/web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x v="0"/>
    <s v="USD"/>
    <n v="1438662603"/>
    <n v="1436502603"/>
    <b v="0"/>
    <n v="2"/>
    <b v="0"/>
    <s v="technology/web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x v="4"/>
    <s v="NZD"/>
    <n v="1424568107"/>
    <n v="1421976107"/>
    <b v="0"/>
    <n v="3"/>
    <b v="0"/>
    <s v="technology/web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x v="0"/>
    <s v="USD"/>
    <n v="1415932643"/>
    <n v="1413337043"/>
    <b v="0"/>
    <n v="8"/>
    <b v="0"/>
    <s v="technology/web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x v="0"/>
    <s v="USD"/>
    <n v="1438793432"/>
    <n v="1436201432"/>
    <b v="0"/>
    <n v="7"/>
    <b v="0"/>
    <s v="technology/web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n v="1415736424"/>
    <b v="0"/>
    <n v="0"/>
    <b v="0"/>
    <s v="technology/web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x v="0"/>
    <s v="USD"/>
    <n v="1469199740"/>
    <n v="1465311740"/>
    <b v="0"/>
    <n v="3"/>
    <b v="0"/>
    <s v="technology/web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x v="0"/>
    <s v="USD"/>
    <n v="1421350140"/>
    <n v="1418761759"/>
    <b v="0"/>
    <n v="8"/>
    <b v="0"/>
    <s v="technology/web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x v="6"/>
    <s v="EUR"/>
    <n v="1437861540"/>
    <n v="1435160452"/>
    <b v="0"/>
    <n v="1"/>
    <b v="0"/>
    <s v="technology/web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n v="1416896264"/>
    <b v="0"/>
    <n v="0"/>
    <b v="0"/>
    <s v="technology/web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n v="0"/>
    <x v="1"/>
    <x v="0"/>
    <s v="USD"/>
    <n v="1427825044"/>
    <n v="1425236644"/>
    <b v="0"/>
    <n v="1"/>
    <b v="0"/>
    <s v="technology/web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n v="1443495223"/>
    <b v="0"/>
    <n v="0"/>
    <b v="0"/>
    <s v="technology/web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x v="0"/>
    <s v="USD"/>
    <n v="1439048017"/>
    <n v="1436456017"/>
    <b v="0"/>
    <n v="1"/>
    <b v="0"/>
    <s v="technology/web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x v="17"/>
    <s v="EUR"/>
    <n v="1424940093"/>
    <n v="1422348093"/>
    <b v="0"/>
    <n v="2"/>
    <b v="0"/>
    <s v="technology/web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n v="1481597687"/>
    <b v="0"/>
    <n v="0"/>
    <b v="0"/>
    <s v="technology/web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x v="16"/>
    <s v="CHF"/>
    <n v="1444940558"/>
    <n v="1442348558"/>
    <b v="0"/>
    <n v="1"/>
    <b v="0"/>
    <s v="technology/web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n v="1417641256"/>
    <b v="0"/>
    <n v="0"/>
    <b v="0"/>
    <s v="technology/web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n v="1433282384"/>
    <b v="0"/>
    <n v="0"/>
    <b v="0"/>
    <s v="technology/web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n v="1415910506"/>
    <b v="0"/>
    <n v="0"/>
    <b v="0"/>
    <s v="technology/web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n v="1458023164"/>
    <b v="0"/>
    <n v="0"/>
    <b v="0"/>
    <s v="technology/web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x v="0"/>
    <s v="USD"/>
    <n v="1457207096"/>
    <n v="1452023096"/>
    <b v="0"/>
    <n v="9"/>
    <b v="0"/>
    <s v="food/food trucks"/>
    <n v="22.33"/>
    <x v="7"/>
    <s v="food trucks"/>
  </r>
  <r>
    <n v="2402"/>
    <s v="Cupcake Truck Unite"/>
    <s v="Small town, delicious treats, and a mobile truck"/>
    <n v="12000"/>
    <n v="52"/>
    <n v="0"/>
    <x v="2"/>
    <x v="0"/>
    <s v="USD"/>
    <n v="1431533931"/>
    <n v="1428941931"/>
    <b v="0"/>
    <n v="1"/>
    <b v="0"/>
    <s v="food/food trucks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x v="1"/>
    <s v="GBP"/>
    <n v="1459368658"/>
    <n v="1454188258"/>
    <b v="0"/>
    <n v="12"/>
    <b v="0"/>
    <s v="food/food trucks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n v="1449190607"/>
    <b v="0"/>
    <n v="0"/>
    <b v="0"/>
    <s v="food/food trucks"/>
    <n v="0"/>
    <x v="7"/>
    <s v="food trucks"/>
  </r>
  <r>
    <n v="2405"/>
    <s v="JoyShtick Food Truck"/>
    <s v="We are the first gaming-themed food truck, bringing gourmet pub fare to the Jacksonville area."/>
    <n v="5000"/>
    <n v="1126"/>
    <n v="23"/>
    <x v="2"/>
    <x v="0"/>
    <s v="USD"/>
    <n v="1472911375"/>
    <n v="1471096975"/>
    <b v="0"/>
    <n v="20"/>
    <b v="0"/>
    <s v="food/food trucks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x v="0"/>
    <s v="USD"/>
    <n v="1421635190"/>
    <n v="1418179190"/>
    <b v="0"/>
    <n v="16"/>
    <b v="0"/>
    <s v="food/food trucks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x v="0"/>
    <s v="USD"/>
    <n v="1428732000"/>
    <n v="1426772928"/>
    <b v="0"/>
    <n v="33"/>
    <b v="0"/>
    <s v="food/food trucks"/>
    <n v="168.39"/>
    <x v="7"/>
    <s v="food trucks"/>
  </r>
  <r>
    <n v="2408"/>
    <s v="Sabroso On Wheels"/>
    <s v="A US Army Vet trying to get a Peruvian food truck going! Really good Peruvian food now mobile!"/>
    <n v="15000"/>
    <n v="30"/>
    <n v="0"/>
    <x v="2"/>
    <x v="0"/>
    <s v="USD"/>
    <n v="1415247757"/>
    <n v="1412652157"/>
    <b v="0"/>
    <n v="2"/>
    <b v="0"/>
    <s v="food/food trucks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x v="0"/>
    <s v="USD"/>
    <n v="1439931675"/>
    <n v="1437339675"/>
    <b v="0"/>
    <n v="6"/>
    <b v="0"/>
    <s v="food/food trucks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n v="1439027275"/>
    <b v="0"/>
    <n v="0"/>
    <b v="0"/>
    <s v="food/food trucks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x v="0"/>
    <s v="USD"/>
    <n v="1440524082"/>
    <n v="1437932082"/>
    <b v="0"/>
    <n v="3"/>
    <b v="0"/>
    <s v="food/food trucks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n v="1476294073"/>
    <b v="0"/>
    <n v="0"/>
    <b v="0"/>
    <s v="food/food trucks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n v="1"/>
    <x v="2"/>
    <x v="0"/>
    <s v="USD"/>
    <n v="1401579000"/>
    <n v="1398911882"/>
    <b v="0"/>
    <n v="3"/>
    <b v="0"/>
    <s v="food/food trucks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x v="0"/>
    <s v="USD"/>
    <n v="1440215940"/>
    <n v="1436805660"/>
    <b v="0"/>
    <n v="13"/>
    <b v="0"/>
    <s v="food/food trucks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x v="0"/>
    <s v="USD"/>
    <n v="1468615346"/>
    <n v="1466023346"/>
    <b v="0"/>
    <n v="6"/>
    <b v="0"/>
    <s v="food/food trucks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x v="0"/>
    <s v="USD"/>
    <n v="1426345200"/>
    <n v="1421343743"/>
    <b v="0"/>
    <n v="1"/>
    <b v="0"/>
    <s v="food/food trucks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n v="1405113187"/>
    <b v="0"/>
    <n v="0"/>
    <b v="0"/>
    <s v="food/food trucks"/>
    <n v="0"/>
    <x v="7"/>
    <s v="food trucks"/>
  </r>
  <r>
    <n v="2418"/>
    <s v="Mexican food truck"/>
    <s v="I want to start my food truck business."/>
    <n v="25000"/>
    <n v="5"/>
    <n v="0"/>
    <x v="2"/>
    <x v="0"/>
    <s v="USD"/>
    <n v="1427225644"/>
    <n v="1422045244"/>
    <b v="0"/>
    <n v="5"/>
    <b v="0"/>
    <s v="food/food trucks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n v="1419097389"/>
    <b v="0"/>
    <n v="0"/>
    <b v="0"/>
    <s v="food/food trucks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x v="0"/>
    <s v="USD"/>
    <n v="1415583695"/>
    <n v="1410396095"/>
    <b v="0"/>
    <n v="36"/>
    <b v="0"/>
    <s v="food/food trucks"/>
    <n v="69.47"/>
    <x v="7"/>
    <s v="food trucks"/>
  </r>
  <r>
    <n v="2421"/>
    <s v="hot dog cart"/>
    <s v="help me start Merrill's first hot dog cart in this empty lot"/>
    <n v="6000"/>
    <n v="1"/>
    <n v="0"/>
    <x v="2"/>
    <x v="0"/>
    <s v="USD"/>
    <n v="1424536196"/>
    <n v="1421944196"/>
    <b v="0"/>
    <n v="1"/>
    <b v="0"/>
    <s v="food/food trucks"/>
    <n v="1"/>
    <x v="7"/>
    <s v="food trucks"/>
  </r>
  <r>
    <n v="2422"/>
    <s v="Help starting a family owned food truck"/>
    <s v="Family owned business serving BBQ and seafood to the public"/>
    <n v="500"/>
    <n v="1"/>
    <n v="0"/>
    <x v="2"/>
    <x v="0"/>
    <s v="USD"/>
    <n v="1426091036"/>
    <n v="1423502636"/>
    <b v="0"/>
    <n v="1"/>
    <b v="0"/>
    <s v="food/food trucks"/>
    <n v="1"/>
    <x v="7"/>
    <s v="food trucks"/>
  </r>
  <r>
    <n v="2423"/>
    <s v="FBTR BBQ"/>
    <s v="FBTR is a Texas-style, North Carolina based, homemade BBQ company looking to bring good meat to the masses."/>
    <n v="60000"/>
    <n v="8"/>
    <n v="0"/>
    <x v="2"/>
    <x v="0"/>
    <s v="USD"/>
    <n v="1420044890"/>
    <n v="1417452890"/>
    <b v="0"/>
    <n v="1"/>
    <b v="0"/>
    <s v="food/food trucks"/>
    <n v="8"/>
    <x v="7"/>
    <s v="food trucks"/>
  </r>
  <r>
    <n v="2424"/>
    <s v="Lily and Memphs"/>
    <s v="Great and creative food from the heart in the form of a sweet food truck!"/>
    <n v="25000"/>
    <n v="310"/>
    <n v="1"/>
    <x v="2"/>
    <x v="0"/>
    <s v="USD"/>
    <n v="1414445108"/>
    <n v="1411853108"/>
    <b v="0"/>
    <n v="9"/>
    <b v="0"/>
    <s v="food/food trucks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x v="0"/>
    <s v="USD"/>
    <n v="1464386640"/>
    <n v="1463090149"/>
    <b v="0"/>
    <n v="1"/>
    <b v="0"/>
    <s v="food/food trucks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n v="1433822692"/>
    <b v="0"/>
    <n v="0"/>
    <b v="0"/>
    <s v="food/food trucks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n v="0"/>
    <x v="2"/>
    <x v="0"/>
    <s v="USD"/>
    <n v="1458715133"/>
    <n v="1455262733"/>
    <b v="0"/>
    <n v="1"/>
    <b v="0"/>
    <s v="food/food trucks"/>
    <n v="1"/>
    <x v="7"/>
    <s v="food trucks"/>
  </r>
  <r>
    <n v="2428"/>
    <s v="Premium Burgers"/>
    <s v="From Moo 2 You! We want to offer premium burgers to a taco flooded environment."/>
    <n v="35000"/>
    <n v="1"/>
    <n v="0"/>
    <x v="2"/>
    <x v="0"/>
    <s v="USD"/>
    <n v="1426182551"/>
    <n v="1423594151"/>
    <b v="0"/>
    <n v="1"/>
    <b v="0"/>
    <s v="food/food trucks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x v="10"/>
    <s v="NOK"/>
    <n v="1486313040"/>
    <n v="1483131966"/>
    <b v="0"/>
    <n v="4"/>
    <b v="0"/>
    <s v="food/food trucks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x v="0"/>
    <s v="USD"/>
    <n v="1455246504"/>
    <n v="1452654504"/>
    <b v="0"/>
    <n v="2"/>
    <b v="0"/>
    <s v="food/food trucks"/>
    <n v="10.5"/>
    <x v="7"/>
    <s v="food trucks"/>
  </r>
  <r>
    <n v="2431"/>
    <s v="Murphy's good eatin'"/>
    <s v="Go to Colorado and run a food truck with homemade food of all kinds."/>
    <n v="100000"/>
    <n v="2"/>
    <n v="0"/>
    <x v="2"/>
    <x v="0"/>
    <s v="USD"/>
    <n v="1467080613"/>
    <n v="1461896613"/>
    <b v="0"/>
    <n v="2"/>
    <b v="0"/>
    <s v="food/food trucks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n v="0"/>
    <x v="2"/>
    <x v="0"/>
    <s v="USD"/>
    <n v="1425791697"/>
    <n v="1423199697"/>
    <b v="0"/>
    <n v="2"/>
    <b v="0"/>
    <s v="food/food trucks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n v="1454016943"/>
    <b v="0"/>
    <n v="0"/>
    <b v="0"/>
    <s v="food/food trucks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x v="0"/>
    <s v="USD"/>
    <n v="1438662474"/>
    <n v="1435206474"/>
    <b v="0"/>
    <n v="2"/>
    <b v="0"/>
    <s v="food/food trucks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x v="11"/>
    <s v="SEK"/>
    <n v="1444027186"/>
    <n v="1441435186"/>
    <b v="0"/>
    <n v="4"/>
    <b v="0"/>
    <s v="food/food trucks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x v="5"/>
    <s v="CAD"/>
    <n v="1454078770"/>
    <n v="1448894770"/>
    <b v="0"/>
    <n v="2"/>
    <b v="0"/>
    <s v="food/food trucks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n v="1422400188"/>
    <b v="0"/>
    <n v="0"/>
    <b v="0"/>
    <s v="food/food trucks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n v="0"/>
    <x v="2"/>
    <x v="0"/>
    <s v="USD"/>
    <n v="1449529062"/>
    <n v="1444341462"/>
    <b v="0"/>
    <n v="1"/>
    <b v="0"/>
    <s v="food/food trucks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n v="1442605129"/>
    <b v="0"/>
    <n v="0"/>
    <b v="0"/>
    <s v="food/food trucks"/>
    <n v="0"/>
    <x v="7"/>
    <s v="food trucks"/>
  </r>
  <r>
    <n v="2440"/>
    <s v="The first green Food Truck in Phnom Penh"/>
    <s v="Starting a entire clean energy food truck and set a new standard for Cambodia"/>
    <n v="5000"/>
    <n v="10"/>
    <n v="0"/>
    <x v="2"/>
    <x v="18"/>
    <s v="EUR"/>
    <n v="1455399313"/>
    <n v="1452807313"/>
    <b v="0"/>
    <n v="2"/>
    <b v="0"/>
    <s v="food/food trucks"/>
    <n v="5"/>
    <x v="7"/>
    <s v="food trucks"/>
  </r>
  <r>
    <n v="2441"/>
    <s v="Bring Alchemy Pops to the People!"/>
    <s v="YOU can help Alchemy Pops POP up on a street near you!"/>
    <n v="7500"/>
    <n v="8091"/>
    <n v="108"/>
    <x v="0"/>
    <x v="0"/>
    <s v="USD"/>
    <n v="1437627540"/>
    <n v="1435806054"/>
    <b v="0"/>
    <n v="109"/>
    <b v="1"/>
    <s v="food/small batch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n v="126"/>
    <x v="0"/>
    <x v="0"/>
    <s v="USD"/>
    <n v="1426777228"/>
    <n v="1424188828"/>
    <b v="0"/>
    <n v="372"/>
    <b v="1"/>
    <s v="food/small batch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x v="0"/>
    <s v="USD"/>
    <n v="1408114822"/>
    <n v="1405522822"/>
    <b v="0"/>
    <n v="311"/>
    <b v="1"/>
    <s v="food/small batch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x v="0"/>
    <s v="USD"/>
    <n v="1464199591"/>
    <n v="1461607591"/>
    <b v="0"/>
    <n v="61"/>
    <b v="1"/>
    <s v="food/small batch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x v="0"/>
    <s v="USD"/>
    <n v="1443242021"/>
    <n v="1440650021"/>
    <b v="0"/>
    <n v="115"/>
    <b v="1"/>
    <s v="food/small batch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x v="0"/>
    <s v="USD"/>
    <n v="1480174071"/>
    <n v="1477578471"/>
    <b v="0"/>
    <n v="111"/>
    <b v="1"/>
    <s v="food/small batch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x v="0"/>
    <s v="USD"/>
    <n v="1478923200"/>
    <n v="1476184593"/>
    <b v="0"/>
    <n v="337"/>
    <b v="1"/>
    <s v="food/small batch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x v="0"/>
    <s v="USD"/>
    <n v="1472621760"/>
    <n v="1472110513"/>
    <b v="0"/>
    <n v="9"/>
    <b v="1"/>
    <s v="food/small batch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x v="0"/>
    <s v="USD"/>
    <n v="1417321515"/>
    <n v="1414725915"/>
    <b v="0"/>
    <n v="120"/>
    <b v="1"/>
    <s v="food/small batch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x v="0"/>
    <s v="USD"/>
    <n v="1414465860"/>
    <n v="1411177456"/>
    <b v="0"/>
    <n v="102"/>
    <b v="1"/>
    <s v="food/small batch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x v="0"/>
    <s v="USD"/>
    <n v="1488750490"/>
    <n v="1487022490"/>
    <b v="0"/>
    <n v="186"/>
    <b v="1"/>
    <s v="food/small batch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x v="0"/>
    <s v="USD"/>
    <n v="1451430000"/>
    <n v="1448914500"/>
    <b v="0"/>
    <n v="15"/>
    <b v="1"/>
    <s v="food/small batch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x v="0"/>
    <s v="USD"/>
    <n v="1486053409"/>
    <n v="1483461409"/>
    <b v="0"/>
    <n v="67"/>
    <b v="1"/>
    <s v="food/small batch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x v="0"/>
    <s v="USD"/>
    <n v="1489207808"/>
    <n v="1486183808"/>
    <b v="0"/>
    <n v="130"/>
    <b v="1"/>
    <s v="food/small batch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n v="182"/>
    <x v="0"/>
    <x v="0"/>
    <s v="USD"/>
    <n v="1461177950"/>
    <n v="1458758750"/>
    <b v="0"/>
    <n v="16"/>
    <b v="1"/>
    <s v="food/small batch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n v="181"/>
    <x v="0"/>
    <x v="0"/>
    <s v="USD"/>
    <n v="1488063839"/>
    <n v="1485471839"/>
    <b v="0"/>
    <n v="67"/>
    <b v="1"/>
    <s v="food/small batch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x v="0"/>
    <s v="USD"/>
    <n v="1458826056"/>
    <n v="1456237656"/>
    <b v="0"/>
    <n v="124"/>
    <b v="1"/>
    <s v="food/small batch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x v="0"/>
    <s v="USD"/>
    <n v="1465498800"/>
    <n v="1462481718"/>
    <b v="0"/>
    <n v="80"/>
    <b v="1"/>
    <s v="food/small batch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x v="0"/>
    <s v="USD"/>
    <n v="1458742685"/>
    <n v="1454858285"/>
    <b v="0"/>
    <n v="282"/>
    <b v="1"/>
    <s v="food/small batch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x v="0"/>
    <s v="USD"/>
    <n v="1483417020"/>
    <n v="1480480167"/>
    <b v="0"/>
    <n v="68"/>
    <b v="1"/>
    <s v="food/small batch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x v="0"/>
    <s v="USD"/>
    <n v="1317438000"/>
    <n v="1314577097"/>
    <b v="0"/>
    <n v="86"/>
    <b v="1"/>
    <s v="music/indie rock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x v="0"/>
    <s v="USD"/>
    <n v="1342672096"/>
    <n v="1340944096"/>
    <b v="0"/>
    <n v="115"/>
    <b v="1"/>
    <s v="music/indie rock"/>
    <n v="28.88"/>
    <x v="4"/>
    <s v="indie rock"/>
  </r>
  <r>
    <n v="2463"/>
    <s v="Emma Ate the Lion &quot;Songs Two Count Too&quot;"/>
    <s v="Emma Ate The Lion's debut full length album"/>
    <n v="2000"/>
    <n v="2325"/>
    <n v="116"/>
    <x v="0"/>
    <x v="0"/>
    <s v="USD"/>
    <n v="1366138800"/>
    <n v="1362710425"/>
    <b v="0"/>
    <n v="75"/>
    <b v="1"/>
    <s v="music/indie rock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n v="111"/>
    <x v="0"/>
    <x v="5"/>
    <s v="CAD"/>
    <n v="1443641340"/>
    <n v="1441143397"/>
    <b v="0"/>
    <n v="43"/>
    <b v="1"/>
    <s v="music/indie rock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n v="180"/>
    <x v="0"/>
    <x v="0"/>
    <s v="USD"/>
    <n v="1348420548"/>
    <n v="1345828548"/>
    <b v="0"/>
    <n v="48"/>
    <b v="1"/>
    <s v="music/indie rock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x v="0"/>
    <s v="USD"/>
    <n v="1368066453"/>
    <n v="1365474453"/>
    <b v="0"/>
    <n v="52"/>
    <b v="1"/>
    <s v="music/indie rock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n v="119"/>
    <x v="0"/>
    <x v="0"/>
    <s v="USD"/>
    <n v="1336669200"/>
    <n v="1335473931"/>
    <b v="0"/>
    <n v="43"/>
    <b v="1"/>
    <s v="music/indie rock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n v="107"/>
    <x v="0"/>
    <x v="0"/>
    <s v="USD"/>
    <n v="1351400400"/>
    <n v="1348285321"/>
    <b v="0"/>
    <n v="58"/>
    <b v="1"/>
    <s v="music/indie rock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x v="0"/>
    <s v="USD"/>
    <n v="1297160329"/>
    <n v="1295000329"/>
    <b v="0"/>
    <n v="47"/>
    <b v="1"/>
    <s v="music/indie rock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x v="0"/>
    <s v="USD"/>
    <n v="1337824055"/>
    <n v="1335232055"/>
    <b v="0"/>
    <n v="36"/>
    <b v="1"/>
    <s v="music/indie rock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x v="0"/>
    <s v="USD"/>
    <n v="1327535392"/>
    <n v="1324079392"/>
    <b v="0"/>
    <n v="17"/>
    <b v="1"/>
    <s v="music/indie rock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x v="0"/>
    <s v="USD"/>
    <n v="1283562180"/>
    <n v="1277433980"/>
    <b v="0"/>
    <n v="104"/>
    <b v="1"/>
    <s v="music/indie rock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x v="0"/>
    <s v="USD"/>
    <n v="1352573869"/>
    <n v="1349978269"/>
    <b v="0"/>
    <n v="47"/>
    <b v="1"/>
    <s v="music/indie rock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x v="0"/>
    <s v="USD"/>
    <n v="1286756176"/>
    <n v="1282868176"/>
    <b v="0"/>
    <n v="38"/>
    <b v="1"/>
    <s v="music/indie rock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n v="105"/>
    <x v="0"/>
    <x v="0"/>
    <s v="USD"/>
    <n v="1278799200"/>
    <n v="1273647255"/>
    <b v="0"/>
    <n v="81"/>
    <b v="1"/>
    <s v="music/indie rock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n v="105"/>
    <x v="0"/>
    <x v="0"/>
    <s v="USD"/>
    <n v="1415004770"/>
    <n v="1412149970"/>
    <b v="0"/>
    <n v="55"/>
    <b v="1"/>
    <s v="music/indie rock"/>
    <n v="61.1"/>
    <x v="4"/>
    <s v="indie rock"/>
  </r>
  <r>
    <n v="2477"/>
    <s v="Debut Album"/>
    <s v="Releasing my first album in August, and I need your help in order to get it done!"/>
    <n v="750"/>
    <n v="1285"/>
    <n v="171"/>
    <x v="0"/>
    <x v="0"/>
    <s v="USD"/>
    <n v="1344789345"/>
    <n v="1340901345"/>
    <b v="0"/>
    <n v="41"/>
    <b v="1"/>
    <s v="music/indie rock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x v="0"/>
    <s v="USD"/>
    <n v="1358117313"/>
    <n v="1355525313"/>
    <b v="0"/>
    <n v="79"/>
    <b v="1"/>
    <s v="music/indie rock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n v="133"/>
    <x v="0"/>
    <x v="0"/>
    <s v="USD"/>
    <n v="1343440800"/>
    <n v="1342545994"/>
    <b v="0"/>
    <n v="16"/>
    <b v="1"/>
    <s v="music/indie rock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x v="0"/>
    <s v="USD"/>
    <n v="1444516084"/>
    <n v="1439332084"/>
    <b v="0"/>
    <n v="8"/>
    <b v="1"/>
    <s v="music/indie rock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x v="0"/>
    <s v="USD"/>
    <n v="1335799808"/>
    <n v="1333207808"/>
    <b v="0"/>
    <n v="95"/>
    <b v="1"/>
    <s v="music/indie rock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x v="0"/>
    <s v="USD"/>
    <n v="1312224383"/>
    <n v="1308336383"/>
    <b v="0"/>
    <n v="25"/>
    <b v="1"/>
    <s v="music/indie rock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x v="0"/>
    <s v="USD"/>
    <n v="1335891603"/>
    <n v="1330711203"/>
    <b v="0"/>
    <n v="19"/>
    <b v="1"/>
    <s v="music/indie rock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x v="0"/>
    <s v="USD"/>
    <n v="1316124003"/>
    <n v="1313532003"/>
    <b v="0"/>
    <n v="90"/>
    <b v="1"/>
    <s v="music/indie rock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x v="0"/>
    <s v="USD"/>
    <n v="1318463879"/>
    <n v="1315439879"/>
    <b v="0"/>
    <n v="41"/>
    <b v="1"/>
    <s v="music/indie rock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x v="0"/>
    <s v="USD"/>
    <n v="1335113976"/>
    <n v="1332521976"/>
    <b v="0"/>
    <n v="30"/>
    <b v="1"/>
    <s v="music/indie rock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x v="0"/>
    <s v="USD"/>
    <n v="1338083997"/>
    <n v="1335491997"/>
    <b v="0"/>
    <n v="38"/>
    <b v="1"/>
    <s v="music/indie rock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x v="0"/>
    <s v="USD"/>
    <n v="1321459908"/>
    <n v="1318864308"/>
    <b v="0"/>
    <n v="65"/>
    <b v="1"/>
    <s v="music/indie rock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x v="0"/>
    <s v="USD"/>
    <n v="1368117239"/>
    <n v="1365525239"/>
    <b v="0"/>
    <n v="75"/>
    <b v="1"/>
    <s v="music/indie rock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x v="0"/>
    <s v="USD"/>
    <n v="1340429276"/>
    <n v="1335245276"/>
    <b v="0"/>
    <n v="16"/>
    <b v="1"/>
    <s v="music/indie rock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x v="0"/>
    <s v="USD"/>
    <n v="1295142660"/>
    <n v="1293739714"/>
    <b v="0"/>
    <n v="10"/>
    <b v="1"/>
    <s v="music/indie rock"/>
    <n v="51.6"/>
    <x v="4"/>
    <s v="indie rock"/>
  </r>
  <r>
    <n v="2492"/>
    <s v="SUPER NICE EP 2012"/>
    <s v="We're a band from Hawaii trying to produce our first EP and we need help!"/>
    <n v="600"/>
    <n v="750"/>
    <n v="125"/>
    <x v="0"/>
    <x v="0"/>
    <s v="USD"/>
    <n v="1339840740"/>
    <n v="1335397188"/>
    <b v="0"/>
    <n v="27"/>
    <b v="1"/>
    <s v="music/indie rock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x v="0"/>
    <s v="USD"/>
    <n v="1367208140"/>
    <n v="1363320140"/>
    <b v="0"/>
    <n v="259"/>
    <b v="1"/>
    <s v="music/indie rock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x v="0"/>
    <s v="USD"/>
    <n v="1337786944"/>
    <n v="1335194944"/>
    <b v="0"/>
    <n v="39"/>
    <b v="1"/>
    <s v="music/indie rock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x v="0"/>
    <s v="USD"/>
    <n v="1339022575"/>
    <n v="1336430575"/>
    <b v="0"/>
    <n v="42"/>
    <b v="1"/>
    <s v="music/indie rock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n v="100"/>
    <x v="0"/>
    <x v="0"/>
    <s v="USD"/>
    <n v="1364597692"/>
    <n v="1361577292"/>
    <b v="0"/>
    <n v="10"/>
    <b v="1"/>
    <s v="music/indie rock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x v="0"/>
    <s v="USD"/>
    <n v="1312578338"/>
    <n v="1309986338"/>
    <b v="0"/>
    <n v="56"/>
    <b v="1"/>
    <s v="music/indie rock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x v="0"/>
    <s v="USD"/>
    <n v="1422400387"/>
    <n v="1421190787"/>
    <b v="0"/>
    <n v="20"/>
    <b v="1"/>
    <s v="music/indie rock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x v="0"/>
    <s v="USD"/>
    <n v="1356976800"/>
    <n v="1352820837"/>
    <b v="0"/>
    <n v="170"/>
    <b v="1"/>
    <s v="music/indie rock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x v="0"/>
    <s v="USD"/>
    <n v="1340476375"/>
    <n v="1337884375"/>
    <b v="0"/>
    <n v="29"/>
    <b v="1"/>
    <s v="music/indie rock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x v="5"/>
    <s v="CAD"/>
    <n v="1443379104"/>
    <n v="1440787104"/>
    <b v="0"/>
    <n v="7"/>
    <b v="0"/>
    <s v="food/restaurants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x v="0"/>
    <s v="USD"/>
    <n v="1411328918"/>
    <n v="1407440918"/>
    <b v="0"/>
    <n v="5"/>
    <b v="0"/>
    <s v="food/restaurants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n v="1462743308"/>
    <b v="0"/>
    <n v="0"/>
    <b v="0"/>
    <s v="food/restaurants"/>
    <n v="0"/>
    <x v="7"/>
    <s v="restaurants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n v="1413418934"/>
    <b v="0"/>
    <n v="0"/>
    <b v="0"/>
    <s v="food/restaurants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n v="1423704016"/>
    <b v="0"/>
    <n v="0"/>
    <b v="0"/>
    <s v="food/restaurants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n v="1"/>
    <x v="2"/>
    <x v="1"/>
    <s v="GBP"/>
    <n v="1443906000"/>
    <n v="1441955269"/>
    <b v="0"/>
    <n v="2"/>
    <b v="0"/>
    <s v="food/restaurants"/>
    <n v="15"/>
    <x v="7"/>
    <s v="restaurants"/>
  </r>
  <r>
    <n v="2507"/>
    <s v="Help Cafe Talavera get a New Kitchen!"/>
    <s v="Unique dishes for a unique city!."/>
    <n v="42850"/>
    <n v="0"/>
    <n v="0"/>
    <x v="2"/>
    <x v="0"/>
    <s v="USD"/>
    <n v="1431308704"/>
    <n v="1428716704"/>
    <b v="0"/>
    <n v="0"/>
    <b v="0"/>
    <s v="food/restaurants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n v="1405464634"/>
    <b v="0"/>
    <n v="0"/>
    <b v="0"/>
    <s v="food/restaurants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x v="1"/>
    <s v="GBP"/>
    <n v="1429554349"/>
    <n v="1424719549"/>
    <b v="0"/>
    <n v="28"/>
    <b v="0"/>
    <s v="food/restaurants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x v="0"/>
    <s v="USD"/>
    <n v="1431647772"/>
    <n v="1426463772"/>
    <b v="0"/>
    <n v="2"/>
    <b v="0"/>
    <s v="food/restaurants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n v="1451731413"/>
    <b v="0"/>
    <n v="0"/>
    <b v="0"/>
    <s v="food/restaurants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n v="1417208561"/>
    <b v="0"/>
    <n v="0"/>
    <b v="0"/>
    <s v="food/restaurants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n v="1482883789"/>
    <b v="0"/>
    <n v="0"/>
    <b v="0"/>
    <s v="food/restaurants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x v="0"/>
    <s v="USD"/>
    <n v="1408526477"/>
    <n v="1407057677"/>
    <b v="0"/>
    <n v="4"/>
    <b v="0"/>
    <s v="food/restaurants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x v="0"/>
    <s v="USD"/>
    <n v="1424635753"/>
    <n v="1422043753"/>
    <b v="0"/>
    <n v="12"/>
    <b v="0"/>
    <s v="food/restaurants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n v="1414683652"/>
    <b v="0"/>
    <n v="0"/>
    <b v="0"/>
    <s v="food/restaurants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x v="5"/>
    <s v="CAD"/>
    <n v="1426788930"/>
    <n v="1424200530"/>
    <b v="0"/>
    <n v="33"/>
    <b v="0"/>
    <s v="food/restaurants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n v="1413303628"/>
    <b v="0"/>
    <n v="0"/>
    <b v="0"/>
    <s v="food/restaurants"/>
    <n v="0"/>
    <x v="7"/>
    <s v="restaurants"/>
  </r>
  <r>
    <n v="2519"/>
    <s v="Kelli's Kitchen"/>
    <s v="Better than your mom's, better than Cracker Barrel, only at Kelli's Kitchen (all from scratch)."/>
    <n v="150000"/>
    <n v="65"/>
    <n v="0"/>
    <x v="2"/>
    <x v="0"/>
    <s v="USD"/>
    <n v="1405741404"/>
    <n v="1403149404"/>
    <b v="0"/>
    <n v="4"/>
    <b v="0"/>
    <s v="food/restaurants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n v="1472567085"/>
    <b v="0"/>
    <n v="0"/>
    <b v="0"/>
    <s v="food/restaurants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x v="0"/>
    <s v="USD"/>
    <n v="1444778021"/>
    <n v="1442963621"/>
    <b v="0"/>
    <n v="132"/>
    <b v="1"/>
    <s v="music/classical music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x v="0"/>
    <s v="USD"/>
    <n v="1461336720"/>
    <n v="1459431960"/>
    <b v="0"/>
    <n v="27"/>
    <b v="1"/>
    <s v="music/classical music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x v="0"/>
    <s v="USD"/>
    <n v="1416270292"/>
    <n v="1413674692"/>
    <b v="0"/>
    <n v="26"/>
    <b v="1"/>
    <s v="music/classical music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n v="102"/>
    <x v="0"/>
    <x v="0"/>
    <s v="USD"/>
    <n v="1419136200"/>
    <n v="1416338557"/>
    <b v="0"/>
    <n v="43"/>
    <b v="1"/>
    <s v="music/classical music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x v="0"/>
    <s v="USD"/>
    <n v="1340914571"/>
    <n v="1338322571"/>
    <b v="0"/>
    <n v="80"/>
    <b v="1"/>
    <s v="music/classical music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x v="0"/>
    <s v="USD"/>
    <n v="1418014740"/>
    <n v="1415585474"/>
    <b v="0"/>
    <n v="33"/>
    <b v="1"/>
    <s v="music/classical music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x v="0"/>
    <s v="USD"/>
    <n v="1382068740"/>
    <n v="1380477691"/>
    <b v="0"/>
    <n v="71"/>
    <b v="1"/>
    <s v="music/classical music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x v="1"/>
    <s v="GBP"/>
    <n v="1440068400"/>
    <n v="1438459303"/>
    <b v="0"/>
    <n v="81"/>
    <b v="1"/>
    <s v="music/classical music"/>
    <n v="52.96"/>
    <x v="4"/>
    <s v="classical music"/>
  </r>
  <r>
    <n v="2529"/>
    <s v="UrbanArias is DC's Contemporary Opera Company"/>
    <s v="Opera. Short. New."/>
    <n v="6000"/>
    <n v="6257"/>
    <n v="104"/>
    <x v="0"/>
    <x v="0"/>
    <s v="USD"/>
    <n v="1332636975"/>
    <n v="1328752575"/>
    <b v="0"/>
    <n v="76"/>
    <b v="1"/>
    <s v="music/classical music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x v="0"/>
    <s v="USD"/>
    <n v="1429505400"/>
    <n v="1426711505"/>
    <b v="0"/>
    <n v="48"/>
    <b v="1"/>
    <s v="music/classical music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x v="0"/>
    <s v="USD"/>
    <n v="1439611140"/>
    <n v="1437668354"/>
    <b v="0"/>
    <n v="61"/>
    <b v="1"/>
    <s v="music/classical music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x v="0"/>
    <s v="USD"/>
    <n v="1345148566"/>
    <n v="1342556566"/>
    <b v="0"/>
    <n v="60"/>
    <b v="1"/>
    <s v="music/classical music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x v="0"/>
    <s v="USD"/>
    <n v="1362160868"/>
    <n v="1359568911"/>
    <b v="0"/>
    <n v="136"/>
    <b v="1"/>
    <s v="music/classical music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x v="0"/>
    <s v="USD"/>
    <n v="1262325600"/>
    <n v="1257871712"/>
    <b v="0"/>
    <n v="14"/>
    <b v="1"/>
    <s v="music/classical music"/>
    <n v="150"/>
    <x v="4"/>
    <s v="classical music"/>
  </r>
  <r>
    <n v="2535"/>
    <s v="Mark Hayes Requiem Recording"/>
    <s v="Mark Hayes: Requiem Recording"/>
    <n v="20000"/>
    <n v="20755"/>
    <n v="104"/>
    <x v="0"/>
    <x v="0"/>
    <s v="USD"/>
    <n v="1417463945"/>
    <n v="1414781945"/>
    <b v="0"/>
    <n v="78"/>
    <b v="1"/>
    <s v="music/classical music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x v="0"/>
    <s v="USD"/>
    <n v="1375151566"/>
    <n v="1373337166"/>
    <b v="0"/>
    <n v="4"/>
    <b v="1"/>
    <s v="music/classical music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x v="0"/>
    <s v="USD"/>
    <n v="1312212855"/>
    <n v="1307028855"/>
    <b v="0"/>
    <n v="11"/>
    <b v="1"/>
    <s v="music/classical music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n v="113"/>
    <x v="0"/>
    <x v="0"/>
    <s v="USD"/>
    <n v="1361681940"/>
    <n v="1359029661"/>
    <b v="0"/>
    <n v="185"/>
    <b v="1"/>
    <s v="music/classical music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x v="0"/>
    <s v="USD"/>
    <n v="1422913152"/>
    <n v="1417729152"/>
    <b v="0"/>
    <n v="59"/>
    <b v="1"/>
    <s v="music/classical music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x v="0"/>
    <s v="USD"/>
    <n v="1319904721"/>
    <n v="1314720721"/>
    <b v="0"/>
    <n v="27"/>
    <b v="1"/>
    <s v="music/classical music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x v="1"/>
    <s v="GBP"/>
    <n v="1380192418"/>
    <n v="1375008418"/>
    <b v="0"/>
    <n v="63"/>
    <b v="1"/>
    <s v="music/classical music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n v="104"/>
    <x v="0"/>
    <x v="0"/>
    <s v="USD"/>
    <n v="1380599940"/>
    <n v="1377252857"/>
    <b v="0"/>
    <n v="13"/>
    <b v="1"/>
    <s v="music/classical music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x v="0"/>
    <s v="USD"/>
    <n v="1293937200"/>
    <n v="1291257298"/>
    <b v="0"/>
    <n v="13"/>
    <b v="1"/>
    <s v="music/classical music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n v="101"/>
    <x v="0"/>
    <x v="0"/>
    <s v="USD"/>
    <n v="1341750569"/>
    <n v="1339158569"/>
    <b v="0"/>
    <n v="57"/>
    <b v="1"/>
    <s v="music/classical music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x v="0"/>
    <s v="USD"/>
    <n v="1424997000"/>
    <n v="1421983138"/>
    <b v="0"/>
    <n v="61"/>
    <b v="1"/>
    <s v="music/classical music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x v="0"/>
    <s v="USD"/>
    <n v="1380949200"/>
    <n v="1378586179"/>
    <b v="0"/>
    <n v="65"/>
    <b v="1"/>
    <s v="music/classical music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x v="0"/>
    <s v="USD"/>
    <n v="1333560803"/>
    <n v="1330972403"/>
    <b v="0"/>
    <n v="134"/>
    <b v="1"/>
    <s v="music/classical music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x v="6"/>
    <s v="EUR"/>
    <n v="1475209620"/>
    <n v="1473087637"/>
    <b v="0"/>
    <n v="37"/>
    <b v="1"/>
    <s v="music/classical music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x v="1"/>
    <s v="GBP"/>
    <n v="1370019600"/>
    <n v="1366999870"/>
    <b v="0"/>
    <n v="37"/>
    <b v="1"/>
    <s v="music/classical music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x v="0"/>
    <s v="USD"/>
    <n v="1444276740"/>
    <n v="1439392406"/>
    <b v="0"/>
    <n v="150"/>
    <b v="1"/>
    <s v="music/classical music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x v="0"/>
    <s v="USD"/>
    <n v="1332362880"/>
    <n v="1329890585"/>
    <b v="0"/>
    <n v="56"/>
    <b v="1"/>
    <s v="music/classical music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n v="107"/>
    <x v="0"/>
    <x v="0"/>
    <s v="USD"/>
    <n v="1488741981"/>
    <n v="1486149981"/>
    <b v="0"/>
    <n v="18"/>
    <b v="1"/>
    <s v="music/classical music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x v="0"/>
    <s v="USD"/>
    <n v="1348202807"/>
    <n v="1343018807"/>
    <b v="0"/>
    <n v="60"/>
    <b v="1"/>
    <s v="music/classical music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x v="0"/>
    <s v="USD"/>
    <n v="1433131140"/>
    <n v="1430445163"/>
    <b v="0"/>
    <n v="67"/>
    <b v="1"/>
    <s v="music/classical music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x v="0"/>
    <s v="USD"/>
    <n v="1338219793"/>
    <n v="1335541393"/>
    <b v="0"/>
    <n v="35"/>
    <b v="1"/>
    <s v="music/classical music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x v="0"/>
    <s v="USD"/>
    <n v="1356392857"/>
    <n v="1352504857"/>
    <b v="0"/>
    <n v="34"/>
    <b v="1"/>
    <s v="music/classical music"/>
    <n v="23.12"/>
    <x v="4"/>
    <s v="classical music"/>
  </r>
  <r>
    <n v="2557"/>
    <s v="European Tour"/>
    <s v="Raising money for our concert tour of Switzerland and Germany in June/July 2014"/>
    <n v="900"/>
    <n v="1066"/>
    <n v="118"/>
    <x v="0"/>
    <x v="1"/>
    <s v="GBP"/>
    <n v="1400176386"/>
    <n v="1397584386"/>
    <b v="0"/>
    <n v="36"/>
    <b v="1"/>
    <s v="music/classical music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n v="109"/>
    <x v="0"/>
    <x v="2"/>
    <s v="AUD"/>
    <n v="1430488740"/>
    <n v="1427747906"/>
    <b v="0"/>
    <n v="18"/>
    <b v="1"/>
    <s v="music/classical music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x v="0"/>
    <s v="USD"/>
    <n v="1321385820"/>
    <n v="1318539484"/>
    <b v="0"/>
    <n v="25"/>
    <b v="1"/>
    <s v="music/classical music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x v="1"/>
    <s v="GBP"/>
    <n v="1425682174"/>
    <n v="1423090174"/>
    <b v="0"/>
    <n v="21"/>
    <b v="1"/>
    <s v="music/classical music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n v="1442148089"/>
    <b v="0"/>
    <n v="0"/>
    <b v="0"/>
    <s v="food/food trucks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x v="12"/>
    <s v="EUR"/>
    <n v="1476189339"/>
    <n v="1471005339"/>
    <b v="0"/>
    <n v="3"/>
    <b v="0"/>
    <s v="food/food trucks"/>
    <n v="25"/>
    <x v="7"/>
    <s v="food trucks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n v="1433042451"/>
    <b v="0"/>
    <n v="0"/>
    <b v="0"/>
    <s v="food/food trucks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n v="1404262699"/>
    <b v="0"/>
    <n v="0"/>
    <b v="0"/>
    <s v="food/food trucks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x v="0"/>
    <s v="USD"/>
    <n v="1462827000"/>
    <n v="1457710589"/>
    <b v="0"/>
    <n v="1"/>
    <b v="0"/>
    <s v="food/food trucks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n v="1406071948"/>
    <b v="0"/>
    <n v="0"/>
    <b v="0"/>
    <s v="food/food trucks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x v="0"/>
    <s v="USD"/>
    <n v="1429823138"/>
    <n v="1427231138"/>
    <b v="0"/>
    <n v="2"/>
    <b v="0"/>
    <s v="food/food trucks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x v="1"/>
    <s v="GBP"/>
    <n v="1472745594"/>
    <n v="1470153594"/>
    <b v="0"/>
    <n v="1"/>
    <b v="0"/>
    <s v="food/food trucks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x v="0"/>
    <s v="USD"/>
    <n v="1442457112"/>
    <n v="1439865112"/>
    <b v="0"/>
    <n v="2"/>
    <b v="0"/>
    <s v="food/food trucks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x v="0"/>
    <s v="USD"/>
    <n v="1486590035"/>
    <n v="1483998035"/>
    <b v="0"/>
    <n v="2"/>
    <b v="0"/>
    <s v="food/food trucks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x v="2"/>
    <s v="AUD"/>
    <n v="1463645521"/>
    <n v="1458461521"/>
    <b v="0"/>
    <n v="4"/>
    <b v="0"/>
    <s v="food/food trucks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n v="1426301517"/>
    <b v="0"/>
    <n v="0"/>
    <b v="0"/>
    <s v="food/food trucks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n v="1404915149"/>
    <b v="0"/>
    <n v="0"/>
    <b v="0"/>
    <s v="food/food trucks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n v="1461786545"/>
    <b v="0"/>
    <n v="0"/>
    <b v="0"/>
    <s v="food/food trucks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n v="1418438194"/>
    <b v="0"/>
    <n v="0"/>
    <b v="0"/>
    <s v="food/food trucks"/>
    <n v="0"/>
    <x v="7"/>
    <s v="food trucks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n v="1424823247"/>
    <b v="0"/>
    <n v="0"/>
    <b v="0"/>
    <s v="food/food trucks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n v="1405021297"/>
    <b v="0"/>
    <n v="0"/>
    <b v="0"/>
    <s v="food/food trucks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n v="1440203579"/>
    <b v="0"/>
    <n v="0"/>
    <b v="0"/>
    <s v="food/food trucks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x v="0"/>
    <s v="USD"/>
    <n v="1410810903"/>
    <n v="1405626903"/>
    <b v="0"/>
    <n v="12"/>
    <b v="0"/>
    <s v="food/food trucks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x v="0"/>
    <s v="USD"/>
    <n v="1431745200"/>
    <n v="1429170603"/>
    <b v="0"/>
    <n v="2"/>
    <b v="0"/>
    <s v="food/food trucks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n v="11"/>
    <x v="2"/>
    <x v="0"/>
    <s v="USD"/>
    <n v="1447689898"/>
    <n v="1445094298"/>
    <b v="0"/>
    <n v="11"/>
    <b v="0"/>
    <s v="food/food trucks"/>
    <n v="48.18"/>
    <x v="7"/>
    <s v="food trucks"/>
  </r>
  <r>
    <n v="2582"/>
    <s v="Drunken Wings"/>
    <s v="The place where chicken meets liquor for the first time!"/>
    <n v="90000"/>
    <n v="1"/>
    <n v="0"/>
    <x v="2"/>
    <x v="0"/>
    <s v="USD"/>
    <n v="1477784634"/>
    <n v="1475192634"/>
    <b v="0"/>
    <n v="1"/>
    <b v="0"/>
    <s v="food/food trucks"/>
    <n v="1"/>
    <x v="7"/>
    <s v="food trucks"/>
  </r>
  <r>
    <n v="2583"/>
    <s v="Crazy Daisy Food Truck"/>
    <s v="Crazy Daisy will become the newest member of the food truck distributors in Kansas City, Missouri."/>
    <n v="1000"/>
    <n v="5"/>
    <n v="1"/>
    <x v="2"/>
    <x v="0"/>
    <s v="USD"/>
    <n v="1426526880"/>
    <n v="1421346480"/>
    <b v="0"/>
    <n v="5"/>
    <b v="0"/>
    <s v="food/food trucks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n v="1431749369"/>
    <b v="0"/>
    <n v="0"/>
    <b v="0"/>
    <s v="food/food trucks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x v="0"/>
    <s v="USD"/>
    <n v="1404601632"/>
    <n v="1402009632"/>
    <b v="0"/>
    <n v="1"/>
    <b v="0"/>
    <s v="food/food trucks"/>
    <n v="50"/>
    <x v="7"/>
    <s v="food trucks"/>
  </r>
  <r>
    <n v="2586"/>
    <s v="Inspire Healthy Eating"/>
    <s v="I would like to bring fresh salad and food to the streets of London at a reasonable price."/>
    <n v="3000"/>
    <n v="5"/>
    <n v="0"/>
    <x v="2"/>
    <x v="1"/>
    <s v="GBP"/>
    <n v="1451030136"/>
    <n v="1448438136"/>
    <b v="0"/>
    <n v="1"/>
    <b v="0"/>
    <s v="food/food trucks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x v="0"/>
    <s v="USD"/>
    <n v="1451491953"/>
    <n v="1448899953"/>
    <b v="0"/>
    <n v="6"/>
    <b v="0"/>
    <s v="food/food trucks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x v="0"/>
    <s v="USD"/>
    <n v="1427807640"/>
    <n v="1423325626"/>
    <b v="0"/>
    <n v="8"/>
    <b v="0"/>
    <s v="food/food trucks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x v="8"/>
    <s v="DKK"/>
    <n v="1458733927"/>
    <n v="1456145527"/>
    <b v="0"/>
    <n v="1"/>
    <b v="0"/>
    <s v="food/food trucks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n v="1453212497"/>
    <b v="0"/>
    <n v="0"/>
    <b v="0"/>
    <s v="food/food trucks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n v="2"/>
    <x v="2"/>
    <x v="0"/>
    <s v="USD"/>
    <n v="1457901924"/>
    <n v="1452721524"/>
    <b v="0"/>
    <n v="2"/>
    <b v="0"/>
    <s v="food/food trucks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x v="0"/>
    <s v="USD"/>
    <n v="1412536421"/>
    <n v="1409944421"/>
    <b v="0"/>
    <n v="1"/>
    <b v="0"/>
    <s v="food/food trucks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n v="1427401026"/>
    <b v="0"/>
    <n v="0"/>
    <b v="0"/>
    <s v="food/food trucks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x v="0"/>
    <s v="USD"/>
    <n v="1407453228"/>
    <n v="1404861228"/>
    <b v="0"/>
    <n v="1"/>
    <b v="0"/>
    <s v="food/food trucks"/>
    <n v="1"/>
    <x v="7"/>
    <s v="food trucks"/>
  </r>
  <r>
    <n v="2595"/>
    <s v="Food Truck for Little Fox Bakery"/>
    <s v="Looking to put the best baked goods in Bowling Green on wheels"/>
    <n v="15000"/>
    <n v="1825"/>
    <n v="12"/>
    <x v="2"/>
    <x v="0"/>
    <s v="USD"/>
    <n v="1487915500"/>
    <n v="1485323500"/>
    <b v="0"/>
    <n v="19"/>
    <b v="0"/>
    <s v="food/food trucks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x v="5"/>
    <s v="CAD"/>
    <n v="1407427009"/>
    <n v="1404835009"/>
    <b v="0"/>
    <n v="27"/>
    <b v="0"/>
    <s v="food/food trucks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x v="1"/>
    <s v="GBP"/>
    <n v="1466323917"/>
    <n v="1463731917"/>
    <b v="0"/>
    <n v="7"/>
    <b v="0"/>
    <s v="food/food trucks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x v="0"/>
    <s v="USD"/>
    <n v="1443039001"/>
    <n v="1440447001"/>
    <b v="0"/>
    <n v="14"/>
    <b v="0"/>
    <s v="food/food trucks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n v="1"/>
    <x v="2"/>
    <x v="0"/>
    <s v="USD"/>
    <n v="1407089147"/>
    <n v="1403201147"/>
    <b v="0"/>
    <n v="5"/>
    <b v="0"/>
    <s v="food/food trucks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n v="7"/>
    <x v="2"/>
    <x v="0"/>
    <s v="USD"/>
    <n v="1458938200"/>
    <n v="1453757800"/>
    <b v="0"/>
    <n v="30"/>
    <b v="0"/>
    <s v="food/food trucks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x v="0"/>
    <s v="USD"/>
    <n v="1347508740"/>
    <n v="1346276349"/>
    <b v="1"/>
    <n v="151"/>
    <b v="1"/>
    <s v="technology/space exploration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x v="0"/>
    <s v="USD"/>
    <n v="1415827200"/>
    <n v="1412358968"/>
    <b v="1"/>
    <n v="489"/>
    <b v="1"/>
    <s v="technology/space exploration"/>
    <n v="80.02"/>
    <x v="2"/>
    <s v="space exploration"/>
  </r>
  <r>
    <n v="2603"/>
    <s v="Manned Mock Mars Mission"/>
    <s v="I will be building a mock space station and simulate living on Mars for two weeks."/>
    <n v="1750"/>
    <n v="1776"/>
    <n v="101"/>
    <x v="0"/>
    <x v="0"/>
    <s v="USD"/>
    <n v="1387835654"/>
    <n v="1386626054"/>
    <b v="1"/>
    <n v="50"/>
    <b v="1"/>
    <s v="technology/space exploration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x v="0"/>
    <s v="USD"/>
    <n v="1335662023"/>
    <n v="1333070023"/>
    <b v="1"/>
    <n v="321"/>
    <b v="1"/>
    <s v="technology/space exploration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x v="0"/>
    <s v="USD"/>
    <n v="1466168390"/>
    <n v="1463576390"/>
    <b v="1"/>
    <n v="1762"/>
    <b v="1"/>
    <s v="technology/space exploration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x v="0"/>
    <s v="USD"/>
    <n v="1398791182"/>
    <n v="1396026382"/>
    <b v="1"/>
    <n v="385"/>
    <b v="1"/>
    <s v="technology/space exploration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x v="0"/>
    <s v="USD"/>
    <n v="1439344800"/>
    <n v="1435611572"/>
    <b v="1"/>
    <n v="398"/>
    <b v="1"/>
    <s v="technology/space exploration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x v="0"/>
    <s v="USD"/>
    <n v="1489536000"/>
    <n v="1485976468"/>
    <b v="1"/>
    <n v="304"/>
    <b v="1"/>
    <s v="technology/space exploration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x v="0"/>
    <s v="USD"/>
    <n v="1342330951"/>
    <n v="1339738951"/>
    <b v="1"/>
    <n v="676"/>
    <b v="1"/>
    <s v="technology/space exploration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n v="141"/>
    <x v="0"/>
    <x v="0"/>
    <s v="USD"/>
    <n v="1471849140"/>
    <n v="1468444125"/>
    <b v="1"/>
    <n v="577"/>
    <b v="1"/>
    <s v="technology/space exploration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x v="12"/>
    <s v="EUR"/>
    <n v="1483397940"/>
    <n v="1480493014"/>
    <b v="1"/>
    <n v="3663"/>
    <b v="1"/>
    <s v="technology/space exploration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x v="0"/>
    <s v="USD"/>
    <n v="1420773970"/>
    <n v="1418095570"/>
    <b v="1"/>
    <n v="294"/>
    <b v="1"/>
    <s v="technology/space exploration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n v="101"/>
    <x v="0"/>
    <x v="0"/>
    <s v="USD"/>
    <n v="1348256294"/>
    <n v="1345664294"/>
    <b v="1"/>
    <n v="28"/>
    <b v="1"/>
    <s v="technology/space exploration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x v="0"/>
    <s v="USD"/>
    <n v="1398834000"/>
    <n v="1396371612"/>
    <b v="1"/>
    <n v="100"/>
    <b v="1"/>
    <s v="technology/space exploration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x v="1"/>
    <s v="GBP"/>
    <n v="1462017600"/>
    <n v="1458820564"/>
    <b v="0"/>
    <n v="72"/>
    <b v="1"/>
    <s v="technology/space exploration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x v="0"/>
    <s v="USD"/>
    <n v="1440546729"/>
    <n v="1437954729"/>
    <b v="1"/>
    <n v="238"/>
    <b v="1"/>
    <s v="technology/space exploration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x v="0"/>
    <s v="USD"/>
    <n v="1413838751"/>
    <n v="1411246751"/>
    <b v="1"/>
    <n v="159"/>
    <b v="1"/>
    <s v="technology/space exploration"/>
    <n v="27.6"/>
    <x v="2"/>
    <s v="space exploration"/>
  </r>
  <r>
    <n v="2618"/>
    <s v="SPACE ART FEATURING ASTRONAUTS #WeBelieveInAstronauts"/>
    <s v="LTD ED COLLECTIBLE SPACE ART FEAT. ASTRONAUTS"/>
    <n v="15000"/>
    <n v="15808"/>
    <n v="105"/>
    <x v="0"/>
    <x v="0"/>
    <s v="USD"/>
    <n v="1449000061"/>
    <n v="1443812461"/>
    <b v="1"/>
    <n v="77"/>
    <b v="1"/>
    <s v="technology/space exploration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x v="0"/>
    <s v="USD"/>
    <n v="1445598000"/>
    <n v="1443302004"/>
    <b v="1"/>
    <n v="53"/>
    <b v="1"/>
    <s v="technology/space exploration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x v="2"/>
    <s v="AUD"/>
    <n v="1444525200"/>
    <n v="1441339242"/>
    <b v="1"/>
    <n v="1251"/>
    <b v="1"/>
    <s v="technology/space exploration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x v="0"/>
    <s v="USD"/>
    <n v="1432230988"/>
    <n v="1429638988"/>
    <b v="1"/>
    <n v="465"/>
    <b v="1"/>
    <s v="technology/space exploration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x v="13"/>
    <s v="EUR"/>
    <n v="1483120216"/>
    <n v="1479232216"/>
    <b v="0"/>
    <n v="74"/>
    <b v="1"/>
    <s v="technology/space exploration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x v="0"/>
    <s v="USD"/>
    <n v="1480658966"/>
    <n v="1479449366"/>
    <b v="0"/>
    <n v="62"/>
    <b v="1"/>
    <s v="technology/space exploration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x v="0"/>
    <s v="USD"/>
    <n v="1347530822"/>
    <n v="1345716422"/>
    <b v="0"/>
    <n v="3468"/>
    <b v="1"/>
    <s v="technology/space exploration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x v="12"/>
    <s v="EUR"/>
    <n v="1478723208"/>
    <n v="1476559608"/>
    <b v="0"/>
    <n v="52"/>
    <b v="1"/>
    <s v="technology/space exploration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x v="0"/>
    <s v="USD"/>
    <n v="1433343869"/>
    <n v="1430751869"/>
    <b v="0"/>
    <n v="50"/>
    <b v="1"/>
    <s v="technology/space exploration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x v="0"/>
    <s v="USD"/>
    <n v="1448571261"/>
    <n v="1445975661"/>
    <b v="0"/>
    <n v="45"/>
    <b v="1"/>
    <s v="technology/space exploration"/>
    <n v="21.56"/>
    <x v="2"/>
    <s v="space exploration"/>
  </r>
  <r>
    <n v="2628"/>
    <s v="Pie In Space!"/>
    <s v="A high school freshman is sending pie into space and you can be a part of it.  GO SCIENCE!!!"/>
    <n v="839"/>
    <n v="926"/>
    <n v="110"/>
    <x v="0"/>
    <x v="0"/>
    <s v="USD"/>
    <n v="1417389067"/>
    <n v="1415661067"/>
    <b v="0"/>
    <n v="21"/>
    <b v="1"/>
    <s v="technology/space exploration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n v="128"/>
    <x v="0"/>
    <x v="1"/>
    <s v="GBP"/>
    <n v="1431608122"/>
    <n v="1429016122"/>
    <b v="0"/>
    <n v="100"/>
    <b v="1"/>
    <s v="technology/space exploration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x v="2"/>
    <s v="AUD"/>
    <n v="1467280800"/>
    <n v="1464921112"/>
    <b v="0"/>
    <n v="81"/>
    <b v="1"/>
    <s v="technology/space exploration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x v="0"/>
    <s v="USD"/>
    <n v="1440907427"/>
    <n v="1438488227"/>
    <b v="0"/>
    <n v="286"/>
    <b v="1"/>
    <s v="technology/space exploration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n v="137"/>
    <x v="0"/>
    <x v="0"/>
    <s v="USD"/>
    <n v="1464485339"/>
    <n v="1462325339"/>
    <b v="0"/>
    <n v="42"/>
    <b v="1"/>
    <s v="technology/space exploration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n v="355"/>
    <x v="0"/>
    <x v="0"/>
    <s v="USD"/>
    <n v="1393542000"/>
    <n v="1390938332"/>
    <b v="0"/>
    <n v="199"/>
    <b v="1"/>
    <s v="technology/space exploration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x v="0"/>
    <s v="USD"/>
    <n v="1475163921"/>
    <n v="1472571921"/>
    <b v="0"/>
    <n v="25"/>
    <b v="1"/>
    <s v="technology/space exploration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x v="5"/>
    <s v="CAD"/>
    <n v="1425937761"/>
    <n v="1422917361"/>
    <b v="0"/>
    <n v="84"/>
    <b v="1"/>
    <s v="technology/space exploration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x v="0"/>
    <s v="USD"/>
    <n v="1476579600"/>
    <n v="1474641914"/>
    <b v="0"/>
    <n v="50"/>
    <b v="1"/>
    <s v="technology/space exploration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n v="166"/>
    <x v="0"/>
    <x v="0"/>
    <s v="USD"/>
    <n v="1476277875"/>
    <n v="1474895475"/>
    <b v="0"/>
    <n v="26"/>
    <b v="1"/>
    <s v="technology/space exploration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n v="102"/>
    <x v="0"/>
    <x v="0"/>
    <s v="USD"/>
    <n v="1421358895"/>
    <n v="1418766895"/>
    <b v="0"/>
    <n v="14"/>
    <b v="1"/>
    <s v="technology/space exploration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x v="1"/>
    <s v="GBP"/>
    <n v="1424378748"/>
    <n v="1421786748"/>
    <b v="0"/>
    <n v="49"/>
    <b v="1"/>
    <s v="technology/space exploration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x v="0"/>
    <s v="USD"/>
    <n v="1433735474"/>
    <n v="1428551474"/>
    <b v="0"/>
    <n v="69"/>
    <b v="1"/>
    <s v="technology/space exploration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n v="1"/>
    <x v="2"/>
    <x v="0"/>
    <s v="USD"/>
    <n v="1410811740"/>
    <n v="1409341863"/>
    <b v="0"/>
    <n v="1"/>
    <b v="0"/>
    <s v="technology/space exploration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n v="1465970108"/>
    <b v="0"/>
    <n v="0"/>
    <b v="0"/>
    <s v="technology/space exploration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x v="0"/>
    <s v="USD"/>
    <n v="1482307140"/>
    <n v="1479218315"/>
    <b v="1"/>
    <n v="1501"/>
    <b v="0"/>
    <s v="technology/space exploration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x v="0"/>
    <s v="USD"/>
    <n v="1489172435"/>
    <n v="1486580435"/>
    <b v="1"/>
    <n v="52"/>
    <b v="0"/>
    <s v="technology/space exploration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x v="2"/>
    <s v="AUD"/>
    <n v="1415481203"/>
    <n v="1412885603"/>
    <b v="1"/>
    <n v="23"/>
    <b v="0"/>
    <s v="technology/space exploration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x v="0"/>
    <s v="USD"/>
    <n v="1441783869"/>
    <n v="1439191869"/>
    <b v="1"/>
    <n v="535"/>
    <b v="0"/>
    <s v="technology/space exploration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x v="5"/>
    <s v="CAD"/>
    <n v="1439533019"/>
    <n v="1436941019"/>
    <b v="0"/>
    <n v="3"/>
    <b v="0"/>
    <s v="technology/space exploration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x v="0"/>
    <s v="USD"/>
    <n v="1457543360"/>
    <n v="1454951360"/>
    <b v="0"/>
    <n v="6"/>
    <b v="0"/>
    <s v="technology/space exploration"/>
    <n v="17.670000000000002"/>
    <x v="2"/>
    <s v="space exploration"/>
  </r>
  <r>
    <n v="2649"/>
    <s v="The Mission - Please Check Back Soon (Canceled)"/>
    <s v="They have launched a Kickstarter."/>
    <n v="125000"/>
    <n v="124"/>
    <n v="0"/>
    <x v="1"/>
    <x v="0"/>
    <s v="USD"/>
    <n v="1454370941"/>
    <n v="1449186941"/>
    <b v="0"/>
    <n v="3"/>
    <b v="0"/>
    <s v="technology/space exploration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x v="0"/>
    <s v="USD"/>
    <n v="1482332343"/>
    <n v="1479740343"/>
    <b v="0"/>
    <n v="5"/>
    <b v="0"/>
    <s v="technology/space exploration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x v="0"/>
    <s v="USD"/>
    <n v="1450380009"/>
    <n v="1447960809"/>
    <b v="0"/>
    <n v="17"/>
    <b v="0"/>
    <s v="technology/space exploration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x v="2"/>
    <s v="AUD"/>
    <n v="1418183325"/>
    <n v="1415591325"/>
    <b v="0"/>
    <n v="11"/>
    <b v="0"/>
    <s v="technology/space exploration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n v="12"/>
    <x v="1"/>
    <x v="0"/>
    <s v="USD"/>
    <n v="1402632000"/>
    <n v="1399909127"/>
    <b v="0"/>
    <n v="70"/>
    <b v="0"/>
    <s v="technology/space exploration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x v="0"/>
    <s v="USD"/>
    <n v="1429622726"/>
    <n v="1424442326"/>
    <b v="0"/>
    <n v="6"/>
    <b v="0"/>
    <s v="technology/space exploration"/>
    <n v="8.5"/>
    <x v="2"/>
    <s v="space exploration"/>
  </r>
  <r>
    <n v="2655"/>
    <s v="Balloons (Canceled)"/>
    <s v="Thank you for your support!"/>
    <n v="15000"/>
    <n v="3155"/>
    <n v="21"/>
    <x v="1"/>
    <x v="0"/>
    <s v="USD"/>
    <n v="1455048000"/>
    <n v="1452631647"/>
    <b v="0"/>
    <n v="43"/>
    <b v="0"/>
    <s v="technology/space exploration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n v="11"/>
    <x v="1"/>
    <x v="0"/>
    <s v="USD"/>
    <n v="1489345200"/>
    <n v="1485966688"/>
    <b v="0"/>
    <n v="152"/>
    <b v="0"/>
    <s v="technology/space exploration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x v="0"/>
    <s v="USD"/>
    <n v="1470187800"/>
    <n v="1467325053"/>
    <b v="0"/>
    <n v="59"/>
    <b v="0"/>
    <s v="technology/space exploration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x v="0"/>
    <s v="USD"/>
    <n v="1469913194"/>
    <n v="1467321194"/>
    <b v="0"/>
    <n v="4"/>
    <b v="0"/>
    <s v="technology/space exploration"/>
    <n v="22.75"/>
    <x v="2"/>
    <s v="space exploration"/>
  </r>
  <r>
    <n v="2659"/>
    <s v="test (Canceled)"/>
    <s v="test"/>
    <n v="49000"/>
    <n v="1333"/>
    <n v="3"/>
    <x v="1"/>
    <x v="0"/>
    <s v="USD"/>
    <n v="1429321210"/>
    <n v="1426729210"/>
    <b v="0"/>
    <n v="10"/>
    <b v="0"/>
    <s v="technology/space exploration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x v="0"/>
    <s v="USD"/>
    <n v="1448388418"/>
    <n v="1443200818"/>
    <b v="0"/>
    <n v="5"/>
    <b v="0"/>
    <s v="technology/space exploration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x v="0"/>
    <s v="USD"/>
    <n v="1382742010"/>
    <n v="1380150010"/>
    <b v="0"/>
    <n v="60"/>
    <b v="1"/>
    <s v="technology/makerspaces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x v="0"/>
    <s v="USD"/>
    <n v="1440179713"/>
    <n v="1437587713"/>
    <b v="0"/>
    <n v="80"/>
    <b v="1"/>
    <s v="technology/makerspaces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x v="5"/>
    <s v="CAD"/>
    <n v="1441378800"/>
    <n v="1438873007"/>
    <b v="0"/>
    <n v="56"/>
    <b v="1"/>
    <s v="technology/makerspaces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x v="0"/>
    <s v="USD"/>
    <n v="1449644340"/>
    <n v="1446683797"/>
    <b v="0"/>
    <n v="104"/>
    <b v="1"/>
    <s v="technology/makerspaces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x v="0"/>
    <s v="USD"/>
    <n v="1430774974"/>
    <n v="1426886974"/>
    <b v="0"/>
    <n v="46"/>
    <b v="1"/>
    <s v="technology/makerspaces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x v="0"/>
    <s v="USD"/>
    <n v="1443214800"/>
    <n v="1440008439"/>
    <b v="0"/>
    <n v="206"/>
    <b v="1"/>
    <s v="technology/makerspaces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x v="0"/>
    <s v="USD"/>
    <n v="1455142416"/>
    <n v="1452550416"/>
    <b v="0"/>
    <n v="18"/>
    <b v="1"/>
    <s v="technology/makerspaces"/>
    <n v="92.22"/>
    <x v="2"/>
    <s v="makerspaces"/>
  </r>
  <r>
    <n v="2668"/>
    <s v="UOttawa Makermobile"/>
    <s v="Creativity on the go! |_x000a_CrÃ©ativitÃ© en mouvement !"/>
    <n v="1000"/>
    <n v="1707"/>
    <n v="171"/>
    <x v="0"/>
    <x v="5"/>
    <s v="CAD"/>
    <n v="1447079520"/>
    <n v="1443449265"/>
    <b v="0"/>
    <n v="28"/>
    <b v="1"/>
    <s v="technology/makerspaces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x v="0"/>
    <s v="USD"/>
    <n v="1452387096"/>
    <n v="1447203096"/>
    <b v="0"/>
    <n v="11"/>
    <b v="1"/>
    <s v="technology/makerspaces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x v="2"/>
    <s v="AUD"/>
    <n v="1406593780"/>
    <n v="1404174580"/>
    <b v="1"/>
    <n v="60"/>
    <b v="0"/>
    <s v="technology/makerspaces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x v="0"/>
    <s v="USD"/>
    <n v="1419017880"/>
    <n v="1416419916"/>
    <b v="1"/>
    <n v="84"/>
    <b v="0"/>
    <s v="technology/makerspaces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x v="0"/>
    <s v="USD"/>
    <n v="1451282400"/>
    <n v="1449436390"/>
    <b v="1"/>
    <n v="47"/>
    <b v="0"/>
    <s v="technology/makerspaces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x v="0"/>
    <s v="USD"/>
    <n v="1414622700"/>
    <n v="1412081999"/>
    <b v="1"/>
    <n v="66"/>
    <b v="0"/>
    <s v="technology/makerspaces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x v="0"/>
    <s v="USD"/>
    <n v="1467694740"/>
    <n v="1465398670"/>
    <b v="1"/>
    <n v="171"/>
    <b v="0"/>
    <s v="technology/makerspaces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x v="0"/>
    <s v="USD"/>
    <n v="1415655289"/>
    <n v="1413059689"/>
    <b v="1"/>
    <n v="29"/>
    <b v="0"/>
    <s v="technology/makerspaces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x v="5"/>
    <s v="CAD"/>
    <n v="1463929174"/>
    <n v="1461337174"/>
    <b v="0"/>
    <n v="9"/>
    <b v="0"/>
    <s v="technology/makerspaces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x v="0"/>
    <s v="USD"/>
    <n v="1404348143"/>
    <n v="1401756143"/>
    <b v="0"/>
    <n v="27"/>
    <b v="0"/>
    <s v="technology/makerspaces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x v="3"/>
    <s v="EUR"/>
    <n v="1443121765"/>
    <n v="1440529765"/>
    <b v="0"/>
    <n v="2"/>
    <b v="0"/>
    <s v="technology/makerspaces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x v="0"/>
    <s v="USD"/>
    <n v="1425081694"/>
    <n v="1422489694"/>
    <b v="0"/>
    <n v="3"/>
    <b v="0"/>
    <s v="technology/makerspaces"/>
    <n v="44"/>
    <x v="2"/>
    <s v="makerspaces"/>
  </r>
  <r>
    <n v="2680"/>
    <s v="iHeart Pillow"/>
    <s v="iHeartPillow, Connecting loved ones"/>
    <n v="32000"/>
    <n v="276"/>
    <n v="1"/>
    <x v="2"/>
    <x v="3"/>
    <s v="EUR"/>
    <n v="1459915491"/>
    <n v="1457327091"/>
    <b v="0"/>
    <n v="4"/>
    <b v="0"/>
    <s v="technology/makerspaces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n v="1"/>
    <x v="2"/>
    <x v="0"/>
    <s v="USD"/>
    <n v="1405027750"/>
    <n v="1402867750"/>
    <b v="0"/>
    <n v="2"/>
    <b v="0"/>
    <s v="food/food trucks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n v="28"/>
    <x v="2"/>
    <x v="0"/>
    <s v="USD"/>
    <n v="1416635940"/>
    <n v="1413838540"/>
    <b v="0"/>
    <n v="20"/>
    <b v="0"/>
    <s v="food/food trucks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x v="0"/>
    <s v="USD"/>
    <n v="1425233240"/>
    <n v="1422641240"/>
    <b v="0"/>
    <n v="3"/>
    <b v="0"/>
    <s v="food/food trucks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n v="1"/>
    <x v="2"/>
    <x v="0"/>
    <s v="USD"/>
    <n v="1407621425"/>
    <n v="1404165425"/>
    <b v="0"/>
    <n v="4"/>
    <b v="0"/>
    <s v="food/food trucks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n v="0"/>
    <x v="2"/>
    <x v="0"/>
    <s v="USD"/>
    <n v="1430149330"/>
    <n v="1424968930"/>
    <b v="0"/>
    <n v="1"/>
    <b v="0"/>
    <s v="food/food trucks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n v="1410391423"/>
    <b v="0"/>
    <n v="0"/>
    <b v="0"/>
    <s v="food/food trucks"/>
    <n v="0"/>
    <x v="7"/>
    <s v="food trucks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n v="1432999318"/>
    <b v="0"/>
    <n v="0"/>
    <b v="0"/>
    <s v="food/food trucks"/>
    <n v="0"/>
    <x v="7"/>
    <s v="food trucks"/>
  </r>
  <r>
    <n v="2688"/>
    <s v="Mac N Cheez Food Truck"/>
    <s v="The amazing gourmet Mac N Cheez Food Truck Campaigne!"/>
    <n v="50000"/>
    <n v="74"/>
    <n v="0"/>
    <x v="2"/>
    <x v="0"/>
    <s v="USD"/>
    <n v="1424746800"/>
    <n v="1422067870"/>
    <b v="0"/>
    <n v="14"/>
    <b v="0"/>
    <s v="food/food trucks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x v="0"/>
    <s v="USD"/>
    <n v="1469919890"/>
    <n v="1467327890"/>
    <b v="0"/>
    <n v="1"/>
    <b v="0"/>
    <s v="food/food trucks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x v="0"/>
    <s v="USD"/>
    <n v="1433298676"/>
    <n v="1429410676"/>
    <b v="0"/>
    <n v="118"/>
    <b v="0"/>
    <s v="food/food trucks"/>
    <n v="72.760000000000005"/>
    <x v="7"/>
    <s v="food trucks"/>
  </r>
  <r>
    <n v="2691"/>
    <s v="Cook"/>
    <s v="A Great New local Food Truck serving up ethnic fusion inspired eats in Ottawa."/>
    <n v="65000"/>
    <n v="35"/>
    <n v="0"/>
    <x v="2"/>
    <x v="5"/>
    <s v="CAD"/>
    <n v="1431278557"/>
    <n v="1427390557"/>
    <b v="0"/>
    <n v="2"/>
    <b v="0"/>
    <s v="food/food trucks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x v="0"/>
    <s v="USD"/>
    <n v="1427266860"/>
    <n v="1424678460"/>
    <b v="0"/>
    <n v="1"/>
    <b v="0"/>
    <s v="food/food trucks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n v="1"/>
    <x v="2"/>
    <x v="0"/>
    <s v="USD"/>
    <n v="1407899966"/>
    <n v="1405307966"/>
    <b v="0"/>
    <n v="3"/>
    <b v="0"/>
    <s v="food/food trucks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x v="0"/>
    <s v="USD"/>
    <n v="1411701739"/>
    <n v="1409109739"/>
    <b v="0"/>
    <n v="1"/>
    <b v="0"/>
    <s v="food/food trucks"/>
    <n v="1"/>
    <x v="7"/>
    <s v="food trucks"/>
  </r>
  <r>
    <n v="2695"/>
    <s v="Fat daddy mac food truck"/>
    <s v="I am creating food magic on the go! Amazing food isn't just for sitdown restaraunts anymore!"/>
    <n v="15000"/>
    <n v="71"/>
    <n v="0"/>
    <x v="2"/>
    <x v="0"/>
    <s v="USD"/>
    <n v="1428981718"/>
    <n v="1423801318"/>
    <b v="0"/>
    <n v="3"/>
    <b v="0"/>
    <s v="food/food trucks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x v="0"/>
    <s v="USD"/>
    <n v="1419538560"/>
    <n v="1416600960"/>
    <b v="0"/>
    <n v="38"/>
    <b v="0"/>
    <s v="food/food trucks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x v="0"/>
    <s v="USD"/>
    <n v="1438552800"/>
    <n v="1435876423"/>
    <b v="0"/>
    <n v="52"/>
    <b v="0"/>
    <s v="food/food trucks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x v="0"/>
    <s v="USD"/>
    <n v="1403904808"/>
    <n v="1401312808"/>
    <b v="0"/>
    <n v="2"/>
    <b v="0"/>
    <s v="food/food trucks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n v="1404941463"/>
    <b v="0"/>
    <n v="0"/>
    <b v="0"/>
    <s v="food/food trucks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n v="1"/>
    <x v="2"/>
    <x v="0"/>
    <s v="USD"/>
    <n v="1411073972"/>
    <n v="1408481972"/>
    <b v="0"/>
    <n v="4"/>
    <b v="0"/>
    <s v="food/food trucks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x v="17"/>
    <s v="EUR"/>
    <n v="1491586534"/>
    <n v="1488911734"/>
    <b v="0"/>
    <n v="46"/>
    <b v="0"/>
    <s v="theater/spaces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x v="0"/>
    <s v="USD"/>
    <n v="1491416077"/>
    <n v="1488827677"/>
    <b v="1"/>
    <n v="26"/>
    <b v="0"/>
    <s v="theater/spaces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n v="104"/>
    <x v="3"/>
    <x v="14"/>
    <s v="MXN"/>
    <n v="1490196830"/>
    <n v="1485016430"/>
    <b v="0"/>
    <n v="45"/>
    <b v="0"/>
    <s v="theater/spaces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x v="0"/>
    <s v="USD"/>
    <n v="1491421314"/>
    <n v="1487709714"/>
    <b v="0"/>
    <n v="7"/>
    <b v="0"/>
    <s v="theater/spaces"/>
    <n v="163.57"/>
    <x v="1"/>
    <s v="spaces"/>
  </r>
  <r>
    <n v="2705"/>
    <s v="Fischer Theatre Marquee"/>
    <s v="Help light the lights at the historic Fischer Theatre in Danville, IL."/>
    <n v="16500"/>
    <n v="1739"/>
    <n v="11"/>
    <x v="3"/>
    <x v="0"/>
    <s v="USD"/>
    <n v="1490389158"/>
    <n v="1486504758"/>
    <b v="0"/>
    <n v="8"/>
    <b v="0"/>
    <s v="theater/spaces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x v="0"/>
    <s v="USD"/>
    <n v="1413442740"/>
    <n v="1410937483"/>
    <b v="1"/>
    <n v="263"/>
    <b v="1"/>
    <s v="theater/spaces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x v="0"/>
    <s v="USD"/>
    <n v="1369637940"/>
    <n v="1367088443"/>
    <b v="1"/>
    <n v="394"/>
    <b v="1"/>
    <s v="theater/spaces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n v="233"/>
    <x v="0"/>
    <x v="1"/>
    <s v="GBP"/>
    <n v="1469119526"/>
    <n v="1463935526"/>
    <b v="1"/>
    <n v="1049"/>
    <b v="1"/>
    <s v="theater/spaces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x v="0"/>
    <s v="USD"/>
    <n v="1475553540"/>
    <n v="1472528141"/>
    <b v="1"/>
    <n v="308"/>
    <b v="1"/>
    <s v="theater/spaces"/>
    <n v="164.94"/>
    <x v="1"/>
    <s v="spaces"/>
  </r>
  <r>
    <n v="2710"/>
    <s v="House of Yes"/>
    <s v="Building Brooklyn's own creative venue for circus, theater and events of all types."/>
    <n v="60000"/>
    <n v="92340.21"/>
    <n v="154"/>
    <x v="0"/>
    <x v="0"/>
    <s v="USD"/>
    <n v="1407549600"/>
    <n v="1404797428"/>
    <b v="1"/>
    <n v="1088"/>
    <b v="1"/>
    <s v="theater/spaces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x v="1"/>
    <s v="GBP"/>
    <n v="1403301660"/>
    <n v="1400694790"/>
    <b v="1"/>
    <n v="73"/>
    <b v="1"/>
    <s v="theater/spaces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x v="0"/>
    <s v="USD"/>
    <n v="1373738400"/>
    <n v="1370568560"/>
    <b v="1"/>
    <n v="143"/>
    <b v="1"/>
    <s v="theater/spaces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x v="0"/>
    <s v="USD"/>
    <n v="1450971684"/>
    <n v="1447515684"/>
    <b v="1"/>
    <n v="1420"/>
    <b v="1"/>
    <s v="theater/spaces"/>
    <n v="108"/>
    <x v="1"/>
    <s v="spaces"/>
  </r>
  <r>
    <n v="2714"/>
    <s v="The Crane Theater"/>
    <s v="The Crane will be the new home for independent theater in Northeast Minneapolis"/>
    <n v="25000"/>
    <n v="29089"/>
    <n v="116"/>
    <x v="0"/>
    <x v="0"/>
    <s v="USD"/>
    <n v="1476486000"/>
    <n v="1474040596"/>
    <b v="1"/>
    <n v="305"/>
    <b v="1"/>
    <s v="theater/spaces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x v="0"/>
    <s v="USD"/>
    <n v="1456047228"/>
    <n v="1453109628"/>
    <b v="1"/>
    <n v="551"/>
    <b v="1"/>
    <s v="theater/spaces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x v="12"/>
    <s v="EUR"/>
    <n v="1444291193"/>
    <n v="1441699193"/>
    <b v="1"/>
    <n v="187"/>
    <b v="1"/>
    <s v="theater/spaces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x v="0"/>
    <s v="USD"/>
    <n v="1417906649"/>
    <n v="1414015049"/>
    <b v="1"/>
    <n v="325"/>
    <b v="1"/>
    <s v="theater/spaces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x v="0"/>
    <s v="USD"/>
    <n v="1462316400"/>
    <n v="1459865945"/>
    <b v="1"/>
    <n v="148"/>
    <b v="1"/>
    <s v="theater/spaces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x v="0"/>
    <s v="USD"/>
    <n v="1460936694"/>
    <n v="1455756294"/>
    <b v="0"/>
    <n v="69"/>
    <b v="1"/>
    <s v="theater/spaces"/>
    <n v="94.64"/>
    <x v="1"/>
    <s v="spaces"/>
  </r>
  <r>
    <n v="2720"/>
    <s v="The Comedy Project"/>
    <s v="An improv, sketch and experimental comedy and cocktail venue in downtown Grand Rapids, Michigan"/>
    <n v="25000"/>
    <n v="29531"/>
    <n v="118"/>
    <x v="0"/>
    <x v="0"/>
    <s v="USD"/>
    <n v="1478866253"/>
    <n v="1476270653"/>
    <b v="0"/>
    <n v="173"/>
    <b v="1"/>
    <s v="theater/spaces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x v="1"/>
    <s v="GBP"/>
    <n v="1378494000"/>
    <n v="1375880598"/>
    <b v="0"/>
    <n v="269"/>
    <b v="1"/>
    <s v="technology/hardware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x v="0"/>
    <s v="USD"/>
    <n v="1485722053"/>
    <n v="1480538053"/>
    <b v="0"/>
    <n v="185"/>
    <b v="1"/>
    <s v="technology/hardware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x v="0"/>
    <s v="USD"/>
    <n v="1420060088"/>
    <n v="1414872488"/>
    <b v="0"/>
    <n v="176"/>
    <b v="1"/>
    <s v="technology/hardware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x v="1"/>
    <s v="GBP"/>
    <n v="1439625059"/>
    <n v="1436860259"/>
    <b v="0"/>
    <n v="1019"/>
    <b v="1"/>
    <s v="technology/hardware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x v="5"/>
    <s v="CAD"/>
    <n v="1488390735"/>
    <n v="1484070735"/>
    <b v="0"/>
    <n v="113"/>
    <b v="1"/>
    <s v="technology/hardware"/>
    <n v="511.65"/>
    <x v="2"/>
    <s v="hardware"/>
  </r>
  <r>
    <n v="2726"/>
    <s v="Krimston TWO - Dual SIM case for iPhone"/>
    <s v="Krimston TWO: iPhone Dual SIM Case"/>
    <n v="100000"/>
    <n v="105745"/>
    <n v="106"/>
    <x v="0"/>
    <x v="0"/>
    <s v="USD"/>
    <n v="1461333311"/>
    <n v="1458741311"/>
    <b v="0"/>
    <n v="404"/>
    <b v="1"/>
    <s v="technology/hardware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x v="0"/>
    <s v="USD"/>
    <n v="1438964063"/>
    <n v="1436804063"/>
    <b v="0"/>
    <n v="707"/>
    <b v="1"/>
    <s v="technology/hardware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n v="202"/>
    <x v="0"/>
    <x v="0"/>
    <s v="USD"/>
    <n v="1451485434"/>
    <n v="1448461434"/>
    <b v="0"/>
    <n v="392"/>
    <b v="1"/>
    <s v="technology/hardware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n v="104"/>
    <x v="0"/>
    <x v="0"/>
    <s v="USD"/>
    <n v="1430459197"/>
    <n v="1427867197"/>
    <b v="0"/>
    <n v="23"/>
    <b v="1"/>
    <s v="technology/hardware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n v="170"/>
    <x v="0"/>
    <x v="0"/>
    <s v="USD"/>
    <n v="1366635575"/>
    <n v="1363611575"/>
    <b v="0"/>
    <n v="682"/>
    <b v="1"/>
    <s v="technology/hardware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x v="0"/>
    <s v="USD"/>
    <n v="1413604800"/>
    <n v="1408624622"/>
    <b v="0"/>
    <n v="37"/>
    <b v="1"/>
    <s v="technology/hardware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x v="0"/>
    <s v="USD"/>
    <n v="1369699200"/>
    <n v="1366917828"/>
    <b v="0"/>
    <n v="146"/>
    <b v="1"/>
    <s v="technology/hardware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x v="0"/>
    <s v="USD"/>
    <n v="1428643974"/>
    <n v="1423463574"/>
    <b v="0"/>
    <n v="119"/>
    <b v="1"/>
    <s v="technology/hardware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x v="0"/>
    <s v="USD"/>
    <n v="1476395940"/>
    <n v="1473782592"/>
    <b v="0"/>
    <n v="163"/>
    <b v="1"/>
    <s v="technology/hardware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x v="1"/>
    <s v="GBP"/>
    <n v="1363204800"/>
    <n v="1360551250"/>
    <b v="0"/>
    <n v="339"/>
    <b v="1"/>
    <s v="technology/hardware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x v="5"/>
    <s v="CAD"/>
    <n v="1398268773"/>
    <n v="1395676773"/>
    <b v="0"/>
    <n v="58"/>
    <b v="1"/>
    <s v="technology/hardware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x v="0"/>
    <s v="USD"/>
    <n v="1389812400"/>
    <n v="1386108087"/>
    <b v="0"/>
    <n v="456"/>
    <b v="1"/>
    <s v="technology/hardware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x v="0"/>
    <s v="USD"/>
    <n v="1478402804"/>
    <n v="1473218804"/>
    <b v="0"/>
    <n v="15"/>
    <b v="1"/>
    <s v="technology/hardware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x v="1"/>
    <s v="GBP"/>
    <n v="1399324717"/>
    <n v="1395436717"/>
    <b v="0"/>
    <n v="191"/>
    <b v="1"/>
    <s v="technology/hardware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n v="103"/>
    <x v="0"/>
    <x v="0"/>
    <s v="USD"/>
    <n v="1426117552"/>
    <n v="1423529152"/>
    <b v="0"/>
    <n v="17"/>
    <b v="1"/>
    <s v="technology/hardware"/>
    <n v="18.239999999999998"/>
    <x v="2"/>
    <s v="hardware"/>
  </r>
  <r>
    <n v="2741"/>
    <s v="Mrs. Brown and Her Lost Puppy."/>
    <s v="Help me publish my 1st children's book as an aspiring author!"/>
    <n v="8000"/>
    <n v="35"/>
    <n v="0"/>
    <x v="2"/>
    <x v="0"/>
    <s v="USD"/>
    <n v="1413770820"/>
    <n v="1412005602"/>
    <b v="0"/>
    <n v="4"/>
    <b v="0"/>
    <s v="publishing/children's books"/>
    <n v="8.75"/>
    <x v="3"/>
    <s v="children's books"/>
  </r>
  <r>
    <n v="2742"/>
    <s v="What a Zoo!"/>
    <s v="The pachyderms at the Denver Zoo are moving. Follow along on the convoluted journey to their new home."/>
    <n v="2500"/>
    <n v="731"/>
    <n v="29"/>
    <x v="2"/>
    <x v="0"/>
    <s v="USD"/>
    <n v="1337102187"/>
    <n v="1335892587"/>
    <b v="0"/>
    <n v="18"/>
    <b v="0"/>
    <s v="publishing/children's books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n v="1474271607"/>
    <b v="0"/>
    <n v="0"/>
    <b v="0"/>
    <s v="publishing/children's books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x v="0"/>
    <s v="USD"/>
    <n v="1330478998"/>
    <n v="1327886998"/>
    <b v="0"/>
    <n v="22"/>
    <b v="0"/>
    <s v="publishing/children's books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x v="0"/>
    <s v="USD"/>
    <n v="1342309368"/>
    <n v="1337125368"/>
    <b v="0"/>
    <n v="49"/>
    <b v="0"/>
    <s v="publishing/children's books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x v="0"/>
    <s v="USD"/>
    <n v="1409337911"/>
    <n v="1406745911"/>
    <b v="0"/>
    <n v="19"/>
    <b v="0"/>
    <s v="publishing/children's books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x v="0"/>
    <s v="USD"/>
    <n v="1339816200"/>
    <n v="1337095997"/>
    <b v="0"/>
    <n v="4"/>
    <b v="0"/>
    <s v="publishing/children's books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n v="1"/>
    <x v="2"/>
    <x v="0"/>
    <s v="USD"/>
    <n v="1472835802"/>
    <n v="1470243802"/>
    <b v="0"/>
    <n v="4"/>
    <b v="0"/>
    <s v="publishing/children's books"/>
    <n v="13.25"/>
    <x v="3"/>
    <s v="children's books"/>
  </r>
  <r>
    <n v="2749"/>
    <s v="A Tree is a Tree, no matter what you see.  CHILDREN'S BOOK"/>
    <s v="Self-publishing my children's book."/>
    <n v="10000"/>
    <n v="110"/>
    <n v="1"/>
    <x v="2"/>
    <x v="0"/>
    <s v="USD"/>
    <n v="1428171037"/>
    <n v="1425582637"/>
    <b v="0"/>
    <n v="2"/>
    <b v="0"/>
    <s v="publishing/children's books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n v="1340055345"/>
    <b v="0"/>
    <n v="0"/>
    <b v="0"/>
    <s v="publishing/children's books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n v="1397855842"/>
    <b v="0"/>
    <n v="0"/>
    <b v="0"/>
    <s v="publishing/children's books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x v="0"/>
    <s v="USD"/>
    <n v="1324232504"/>
    <n v="1320776504"/>
    <b v="0"/>
    <n v="14"/>
    <b v="0"/>
    <s v="publishing/children's books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x v="0"/>
    <s v="USD"/>
    <n v="1346017023"/>
    <n v="1343425023"/>
    <b v="0"/>
    <n v="8"/>
    <b v="0"/>
    <s v="publishing/children's books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n v="1407856551"/>
    <b v="0"/>
    <n v="0"/>
    <b v="0"/>
    <s v="publishing/children's books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x v="17"/>
    <s v="EUR"/>
    <n v="1428519527"/>
    <n v="1425927527"/>
    <b v="0"/>
    <n v="15"/>
    <b v="0"/>
    <s v="publishing/children's books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x v="0"/>
    <s v="USD"/>
    <n v="1389476201"/>
    <n v="1386884201"/>
    <b v="0"/>
    <n v="33"/>
    <b v="0"/>
    <s v="publishing/children's books"/>
    <n v="31.76"/>
    <x v="3"/>
    <s v="children's books"/>
  </r>
  <r>
    <n v="2757"/>
    <s v="C is for Crooked"/>
    <s v="A children's letter book that Lampoons Hillary Clinton"/>
    <n v="1500"/>
    <n v="10"/>
    <n v="1"/>
    <x v="2"/>
    <x v="0"/>
    <s v="USD"/>
    <n v="1470498332"/>
    <n v="1469202332"/>
    <b v="0"/>
    <n v="2"/>
    <b v="0"/>
    <s v="publishing/children's books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x v="2"/>
    <s v="AUD"/>
    <n v="1476095783"/>
    <n v="1474886183"/>
    <b v="0"/>
    <n v="6"/>
    <b v="0"/>
    <s v="publishing/children's books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x v="2"/>
    <s v="AUD"/>
    <n v="1468658866"/>
    <n v="1464943666"/>
    <b v="0"/>
    <n v="2"/>
    <b v="0"/>
    <s v="publishing/children's books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n v="1369134258"/>
    <b v="0"/>
    <n v="0"/>
    <b v="0"/>
    <s v="publishing/children's books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n v="1"/>
    <x v="2"/>
    <x v="0"/>
    <s v="USD"/>
    <n v="1357176693"/>
    <n v="1354584693"/>
    <b v="0"/>
    <n v="4"/>
    <b v="0"/>
    <s v="publishing/children's books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x v="0"/>
    <s v="USD"/>
    <n v="1332114795"/>
    <n v="1326934395"/>
    <b v="0"/>
    <n v="1"/>
    <b v="0"/>
    <s v="publishing/children's books"/>
    <n v="25"/>
    <x v="3"/>
    <s v="children's books"/>
  </r>
  <r>
    <n v="2763"/>
    <s v="My Christmas Star"/>
    <s v="How Santa finds childrens homes without getting lost by following certain stars."/>
    <n v="39400"/>
    <n v="90"/>
    <n v="0"/>
    <x v="2"/>
    <x v="0"/>
    <s v="USD"/>
    <n v="1369403684"/>
    <n v="1365515684"/>
    <b v="0"/>
    <n v="3"/>
    <b v="0"/>
    <s v="publishing/children's books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n v="1"/>
    <x v="2"/>
    <x v="0"/>
    <s v="USD"/>
    <n v="1338404400"/>
    <n v="1335855631"/>
    <b v="0"/>
    <n v="4"/>
    <b v="0"/>
    <s v="publishing/children's books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n v="1350050028"/>
    <b v="0"/>
    <n v="0"/>
    <b v="0"/>
    <s v="publishing/children's books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n v="2"/>
    <x v="2"/>
    <x v="0"/>
    <s v="USD"/>
    <n v="1313078518"/>
    <n v="1310486518"/>
    <b v="0"/>
    <n v="4"/>
    <b v="0"/>
    <s v="publishing/children's books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n v="1"/>
    <x v="2"/>
    <x v="5"/>
    <s v="CAD"/>
    <n v="1439766050"/>
    <n v="1434582050"/>
    <b v="0"/>
    <n v="3"/>
    <b v="0"/>
    <s v="publishing/children's books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x v="0"/>
    <s v="USD"/>
    <n v="1333028723"/>
    <n v="1330440323"/>
    <b v="0"/>
    <n v="34"/>
    <b v="0"/>
    <s v="publishing/children's books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n v="0"/>
    <x v="2"/>
    <x v="1"/>
    <s v="GBP"/>
    <n v="1401997790"/>
    <n v="1397677790"/>
    <b v="0"/>
    <n v="2"/>
    <b v="0"/>
    <s v="publishing/children's books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x v="0"/>
    <s v="USD"/>
    <n v="1395158130"/>
    <n v="1392569730"/>
    <b v="0"/>
    <n v="33"/>
    <b v="0"/>
    <s v="publishing/children's books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n v="1355489140"/>
    <b v="0"/>
    <n v="0"/>
    <b v="0"/>
    <s v="publishing/children's books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n v="1379710294"/>
    <b v="0"/>
    <n v="0"/>
    <b v="0"/>
    <s v="publishing/children's books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n v="0"/>
    <x v="2"/>
    <x v="5"/>
    <s v="CAD"/>
    <n v="1461530721"/>
    <n v="1460666721"/>
    <b v="0"/>
    <n v="1"/>
    <b v="0"/>
    <s v="publishing/children's books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x v="0"/>
    <s v="USD"/>
    <n v="1362711728"/>
    <n v="1360119728"/>
    <b v="0"/>
    <n v="13"/>
    <b v="0"/>
    <s v="publishing/children's books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x v="0"/>
    <s v="USD"/>
    <n v="1323994754"/>
    <n v="1321402754"/>
    <b v="0"/>
    <n v="2"/>
    <b v="0"/>
    <s v="publishing/children's books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x v="0"/>
    <s v="USD"/>
    <n v="1434092876"/>
    <n v="1431414476"/>
    <b v="0"/>
    <n v="36"/>
    <b v="0"/>
    <s v="publishing/children's books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x v="0"/>
    <s v="USD"/>
    <n v="1437149004"/>
    <n v="1434557004"/>
    <b v="0"/>
    <n v="1"/>
    <b v="0"/>
    <s v="publishing/children's books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x v="0"/>
    <s v="USD"/>
    <n v="1409009306"/>
    <n v="1406417306"/>
    <b v="0"/>
    <n v="15"/>
    <b v="0"/>
    <s v="publishing/children's books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x v="0"/>
    <s v="USD"/>
    <n v="1448204621"/>
    <n v="1445609021"/>
    <b v="0"/>
    <n v="1"/>
    <b v="0"/>
    <s v="publishing/children's books"/>
    <n v="53"/>
    <x v="3"/>
    <s v="children's books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n v="1486550688"/>
    <b v="0"/>
    <n v="0"/>
    <b v="0"/>
    <s v="publishing/children's books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x v="0"/>
    <s v="USD"/>
    <n v="1423724400"/>
    <n v="1421274954"/>
    <b v="0"/>
    <n v="28"/>
    <b v="1"/>
    <s v="theater/plays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n v="120"/>
    <x v="0"/>
    <x v="0"/>
    <s v="USD"/>
    <n v="1424149140"/>
    <n v="1421964718"/>
    <b v="0"/>
    <n v="18"/>
    <b v="1"/>
    <s v="theater/plays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x v="1"/>
    <s v="GBP"/>
    <n v="1429793446"/>
    <n v="1428583846"/>
    <b v="0"/>
    <n v="61"/>
    <b v="1"/>
    <s v="theater/plays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x v="0"/>
    <s v="USD"/>
    <n v="1414608843"/>
    <n v="1412794443"/>
    <b v="0"/>
    <n v="108"/>
    <b v="1"/>
    <s v="theater/plays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n v="105"/>
    <x v="0"/>
    <x v="0"/>
    <s v="USD"/>
    <n v="1470430800"/>
    <n v="1467865967"/>
    <b v="0"/>
    <n v="142"/>
    <b v="1"/>
    <s v="theater/plays"/>
    <n v="36.86"/>
    <x v="1"/>
    <s v="plays"/>
  </r>
  <r>
    <n v="2786"/>
    <s v="Fierce"/>
    <s v="A heart-melting farce about sex, art and the lovelorn lay-abouts of London-town."/>
    <n v="2500"/>
    <n v="2946"/>
    <n v="118"/>
    <x v="0"/>
    <x v="1"/>
    <s v="GBP"/>
    <n v="1404913180"/>
    <n v="1403703580"/>
    <b v="0"/>
    <n v="74"/>
    <b v="1"/>
    <s v="theater/plays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x v="0"/>
    <s v="USD"/>
    <n v="1405658752"/>
    <n v="1403066752"/>
    <b v="0"/>
    <n v="38"/>
    <b v="1"/>
    <s v="theater/plays"/>
    <n v="31.5"/>
    <x v="1"/>
    <s v="plays"/>
  </r>
  <r>
    <n v="2788"/>
    <s v="ACT Underground Theatre, TLDC"/>
    <s v="MOVING FORWARD! WE HAVE REACHED GOAL BUT HAVE MORE TIME!! PLEASE CONSIDER PLEDGING."/>
    <n v="2000"/>
    <n v="2050"/>
    <n v="103"/>
    <x v="0"/>
    <x v="0"/>
    <s v="USD"/>
    <n v="1469811043"/>
    <n v="1467219043"/>
    <b v="0"/>
    <n v="20"/>
    <b v="1"/>
    <s v="theater/plays"/>
    <n v="102.5"/>
    <x v="1"/>
    <s v="plays"/>
  </r>
  <r>
    <n v="2789"/>
    <s v="The Adventurers Club"/>
    <s v="BNT's Biggest Adventure So Far: Our 2015 full length production!"/>
    <n v="3000"/>
    <n v="3035"/>
    <n v="101"/>
    <x v="0"/>
    <x v="0"/>
    <s v="USD"/>
    <n v="1426132800"/>
    <n v="1424477934"/>
    <b v="0"/>
    <n v="24"/>
    <b v="1"/>
    <s v="theater/plays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x v="0"/>
    <s v="USD"/>
    <n v="1423693903"/>
    <n v="1421101903"/>
    <b v="0"/>
    <n v="66"/>
    <b v="1"/>
    <s v="theater/plays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x v="0"/>
    <s v="USD"/>
    <n v="1473393600"/>
    <n v="1470778559"/>
    <b v="0"/>
    <n v="28"/>
    <b v="1"/>
    <s v="theater/plays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x v="0"/>
    <s v="USD"/>
    <n v="1439357559"/>
    <n v="1435469559"/>
    <b v="0"/>
    <n v="24"/>
    <b v="1"/>
    <s v="theater/plays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x v="2"/>
    <s v="AUD"/>
    <n v="1437473005"/>
    <n v="1434881005"/>
    <b v="0"/>
    <n v="73"/>
    <b v="1"/>
    <s v="theater/plays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x v="1"/>
    <s v="GBP"/>
    <n v="1457031600"/>
    <n v="1455640559"/>
    <b v="0"/>
    <n v="3"/>
    <b v="1"/>
    <s v="theater/plays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n v="104"/>
    <x v="0"/>
    <x v="0"/>
    <s v="USD"/>
    <n v="1402095600"/>
    <n v="1400675841"/>
    <b v="0"/>
    <n v="20"/>
    <b v="1"/>
    <s v="theater/plays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n v="116"/>
    <x v="0"/>
    <x v="1"/>
    <s v="GBP"/>
    <n v="1404564028"/>
    <n v="1401972028"/>
    <b v="0"/>
    <n v="21"/>
    <b v="1"/>
    <s v="theater/plays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x v="1"/>
    <s v="GBP"/>
    <n v="1404858840"/>
    <n v="1402266840"/>
    <b v="0"/>
    <n v="94"/>
    <b v="1"/>
    <s v="theater/plays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x v="1"/>
    <s v="GBP"/>
    <n v="1438358400"/>
    <n v="1437063121"/>
    <b v="0"/>
    <n v="139"/>
    <b v="1"/>
    <s v="theater/plays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x v="1"/>
    <s v="GBP"/>
    <n v="1466179200"/>
    <n v="1463466070"/>
    <b v="0"/>
    <n v="130"/>
    <b v="1"/>
    <s v="theater/plays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x v="1"/>
    <s v="GBP"/>
    <n v="1420377366"/>
    <n v="1415193366"/>
    <b v="0"/>
    <n v="31"/>
    <b v="1"/>
    <s v="theater/plays"/>
    <n v="42.9"/>
    <x v="1"/>
    <s v="plays"/>
  </r>
  <r>
    <n v="2801"/>
    <s v="A Dream Play"/>
    <s v="Arise Theatre Company's production of August Strindberg's expressionist masterpiece 'A Dream Play'."/>
    <n v="500"/>
    <n v="666"/>
    <n v="133"/>
    <x v="0"/>
    <x v="2"/>
    <s v="AUD"/>
    <n v="1412938800"/>
    <n v="1411019409"/>
    <b v="0"/>
    <n v="13"/>
    <b v="1"/>
    <s v="theater/plays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x v="1"/>
    <s v="GBP"/>
    <n v="1438875107"/>
    <n v="1436283107"/>
    <b v="0"/>
    <n v="90"/>
    <b v="1"/>
    <s v="theater/plays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x v="0"/>
    <s v="USD"/>
    <n v="1437004800"/>
    <n v="1433295276"/>
    <b v="0"/>
    <n v="141"/>
    <b v="1"/>
    <s v="theater/plays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n v="115"/>
    <x v="0"/>
    <x v="1"/>
    <s v="GBP"/>
    <n v="1411987990"/>
    <n v="1409395990"/>
    <b v="0"/>
    <n v="23"/>
    <b v="1"/>
    <s v="theater/plays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x v="1"/>
    <s v="GBP"/>
    <n v="1440245273"/>
    <n v="1438085273"/>
    <b v="0"/>
    <n v="18"/>
    <b v="1"/>
    <s v="theater/plays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n v="112"/>
    <x v="0"/>
    <x v="1"/>
    <s v="GBP"/>
    <n v="1438772400"/>
    <n v="1435645490"/>
    <b v="0"/>
    <n v="76"/>
    <b v="1"/>
    <s v="theater/plays"/>
    <n v="44.25"/>
    <x v="1"/>
    <s v="plays"/>
  </r>
  <r>
    <n v="2807"/>
    <s v="The Commission Theatre Co."/>
    <s v="Bringing Shakespeare back to the Playwrights"/>
    <n v="5000"/>
    <n v="6300"/>
    <n v="126"/>
    <x v="0"/>
    <x v="0"/>
    <s v="USD"/>
    <n v="1435611438"/>
    <n v="1433019438"/>
    <b v="0"/>
    <n v="93"/>
    <b v="1"/>
    <s v="theater/plays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x v="0"/>
    <s v="USD"/>
    <n v="1440274735"/>
    <n v="1437682735"/>
    <b v="0"/>
    <n v="69"/>
    <b v="1"/>
    <s v="theater/plays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x v="0"/>
    <s v="USD"/>
    <n v="1459348740"/>
    <n v="1458647725"/>
    <b v="0"/>
    <n v="21"/>
    <b v="1"/>
    <s v="theater/plays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x v="0"/>
    <s v="USD"/>
    <n v="1401595140"/>
    <n v="1398828064"/>
    <b v="0"/>
    <n v="57"/>
    <b v="1"/>
    <s v="theater/plays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n v="100"/>
    <x v="0"/>
    <x v="1"/>
    <s v="GBP"/>
    <n v="1424692503"/>
    <n v="1422100503"/>
    <b v="0"/>
    <n v="108"/>
    <b v="1"/>
    <s v="theater/plays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x v="5"/>
    <s v="CAD"/>
    <n v="1428292800"/>
    <n v="1424368298"/>
    <b v="0"/>
    <n v="83"/>
    <b v="1"/>
    <s v="theater/plays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x v="0"/>
    <s v="USD"/>
    <n v="1481737761"/>
    <n v="1479577761"/>
    <b v="0"/>
    <n v="96"/>
    <b v="1"/>
    <s v="theater/plays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x v="1"/>
    <s v="GBP"/>
    <n v="1431164115"/>
    <n v="1428572115"/>
    <b v="0"/>
    <n v="64"/>
    <b v="1"/>
    <s v="theater/plays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n v="242"/>
    <x v="0"/>
    <x v="5"/>
    <s v="CAD"/>
    <n v="1470595109"/>
    <n v="1468003109"/>
    <b v="0"/>
    <n v="14"/>
    <b v="1"/>
    <s v="theater/plays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x v="1"/>
    <s v="GBP"/>
    <n v="1438531200"/>
    <n v="1435921992"/>
    <b v="0"/>
    <n v="169"/>
    <b v="1"/>
    <s v="theater/plays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n v="130"/>
    <x v="0"/>
    <x v="1"/>
    <s v="GBP"/>
    <n v="1425136462"/>
    <n v="1421680462"/>
    <b v="0"/>
    <n v="33"/>
    <b v="1"/>
    <s v="theater/plays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n v="106"/>
    <x v="0"/>
    <x v="0"/>
    <s v="USD"/>
    <n v="1443018086"/>
    <n v="1441290086"/>
    <b v="0"/>
    <n v="102"/>
    <b v="1"/>
    <s v="theater/plays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x v="1"/>
    <s v="GBP"/>
    <n v="1434285409"/>
    <n v="1431693409"/>
    <b v="0"/>
    <n v="104"/>
    <b v="1"/>
    <s v="theater/plays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x v="1"/>
    <s v="GBP"/>
    <n v="1456444800"/>
    <n v="1454337589"/>
    <b v="0"/>
    <n v="20"/>
    <b v="1"/>
    <s v="theater/plays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x v="1"/>
    <s v="GBP"/>
    <n v="1411510135"/>
    <n v="1408918135"/>
    <b v="0"/>
    <n v="35"/>
    <b v="1"/>
    <s v="theater/plays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x v="0"/>
    <s v="USD"/>
    <n v="1427469892"/>
    <n v="1424881492"/>
    <b v="0"/>
    <n v="94"/>
    <b v="1"/>
    <s v="theater/plays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x v="1"/>
    <s v="GBP"/>
    <n v="1427842740"/>
    <n v="1425428206"/>
    <b v="0"/>
    <n v="14"/>
    <b v="1"/>
    <s v="theater/plays"/>
    <n v="8.86"/>
    <x v="1"/>
    <s v="plays"/>
  </r>
  <r>
    <n v="2824"/>
    <s v="The Rooftop"/>
    <s v="I wrote a One Act play called The Rooftop for a Female Playwright's festival. Every little bit helps!"/>
    <n v="650"/>
    <n v="760"/>
    <n v="117"/>
    <x v="0"/>
    <x v="0"/>
    <s v="USD"/>
    <n v="1434159780"/>
    <n v="1431412196"/>
    <b v="0"/>
    <n v="15"/>
    <b v="1"/>
    <s v="theater/plays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x v="1"/>
    <s v="GBP"/>
    <n v="1449255686"/>
    <n v="1446663686"/>
    <b v="0"/>
    <n v="51"/>
    <b v="1"/>
    <s v="theater/plays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x v="0"/>
    <s v="USD"/>
    <n v="1436511600"/>
    <n v="1434415812"/>
    <b v="0"/>
    <n v="19"/>
    <b v="1"/>
    <s v="theater/plays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x v="0"/>
    <s v="USD"/>
    <n v="1464971400"/>
    <n v="1462379066"/>
    <b v="0"/>
    <n v="23"/>
    <b v="1"/>
    <s v="theater/plays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x v="1"/>
    <s v="GBP"/>
    <n v="1443826800"/>
    <n v="1441606869"/>
    <b v="0"/>
    <n v="97"/>
    <b v="1"/>
    <s v="theater/plays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x v="1"/>
    <s v="GBP"/>
    <n v="1464863118"/>
    <n v="1462443918"/>
    <b v="0"/>
    <n v="76"/>
    <b v="1"/>
    <s v="theater/plays"/>
    <n v="35.04"/>
    <x v="1"/>
    <s v="plays"/>
  </r>
  <r>
    <n v="2830"/>
    <s v="Nakhtik and Avalon"/>
    <s v="Avalon is a new South African Township play and Nakhtik is a  danced political lecture."/>
    <n v="3000"/>
    <n v="3000"/>
    <n v="100"/>
    <x v="0"/>
    <x v="0"/>
    <s v="USD"/>
    <n v="1399867140"/>
    <n v="1398802148"/>
    <b v="0"/>
    <n v="11"/>
    <b v="1"/>
    <s v="theater/plays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n v="111"/>
    <x v="0"/>
    <x v="0"/>
    <s v="USD"/>
    <n v="1437076070"/>
    <n v="1434484070"/>
    <b v="0"/>
    <n v="52"/>
    <b v="1"/>
    <s v="theater/plays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x v="1"/>
    <s v="GBP"/>
    <n v="1416780000"/>
    <n v="1414342894"/>
    <b v="0"/>
    <n v="95"/>
    <b v="1"/>
    <s v="theater/plays"/>
    <n v="30.19"/>
    <x v="1"/>
    <s v="plays"/>
  </r>
  <r>
    <n v="2833"/>
    <s v="Star Man Rocket Man"/>
    <s v="A new play about exploring outer space"/>
    <n v="2700"/>
    <n v="2923"/>
    <n v="108"/>
    <x v="0"/>
    <x v="0"/>
    <s v="USD"/>
    <n v="1444528800"/>
    <n v="1442804633"/>
    <b v="0"/>
    <n v="35"/>
    <b v="1"/>
    <s v="theater/plays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x v="1"/>
    <s v="GBP"/>
    <n v="1422658930"/>
    <n v="1421362930"/>
    <b v="0"/>
    <n v="21"/>
    <b v="1"/>
    <s v="theater/plays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n v="187"/>
    <x v="0"/>
    <x v="1"/>
    <s v="GBP"/>
    <n v="1449273600"/>
    <n v="1446742417"/>
    <b v="0"/>
    <n v="93"/>
    <b v="1"/>
    <s v="theater/plays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x v="0"/>
    <s v="USD"/>
    <n v="1487393940"/>
    <n v="1484115418"/>
    <b v="0"/>
    <n v="11"/>
    <b v="1"/>
    <s v="theater/plays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x v="5"/>
    <s v="CAD"/>
    <n v="1449701284"/>
    <n v="1446241684"/>
    <b v="0"/>
    <n v="21"/>
    <b v="1"/>
    <s v="theater/plays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x v="0"/>
    <s v="USD"/>
    <n v="1407967200"/>
    <n v="1406039696"/>
    <b v="0"/>
    <n v="54"/>
    <b v="1"/>
    <s v="theater/plays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x v="0"/>
    <s v="USD"/>
    <n v="1408942740"/>
    <n v="1406958354"/>
    <b v="0"/>
    <n v="31"/>
    <b v="1"/>
    <s v="theater/plays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x v="1"/>
    <s v="GBP"/>
    <n v="1426698000"/>
    <n v="1424825479"/>
    <b v="0"/>
    <n v="132"/>
    <b v="1"/>
    <s v="theater/plays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n v="1"/>
    <x v="2"/>
    <x v="1"/>
    <s v="GBP"/>
    <n v="1450032297"/>
    <n v="1444844697"/>
    <b v="0"/>
    <n v="1"/>
    <b v="0"/>
    <s v="theater/plays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n v="1401058295"/>
    <b v="0"/>
    <n v="0"/>
    <b v="0"/>
    <s v="theater/plays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n v="1462210950"/>
    <b v="0"/>
    <n v="0"/>
    <b v="0"/>
    <s v="theater/plays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x v="15"/>
    <s v="EUR"/>
    <n v="1483535180"/>
    <n v="1480943180"/>
    <b v="0"/>
    <n v="1"/>
    <b v="0"/>
    <s v="theater/plays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x v="0"/>
    <s v="USD"/>
    <n v="1433723033"/>
    <n v="1428539033"/>
    <b v="0"/>
    <n v="39"/>
    <b v="0"/>
    <s v="theater/plays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n v="1429029394"/>
    <b v="0"/>
    <n v="0"/>
    <b v="0"/>
    <s v="theater/plays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n v="1458847265"/>
    <b v="0"/>
    <n v="0"/>
    <b v="0"/>
    <s v="theater/plays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x v="0"/>
    <s v="USD"/>
    <n v="1432913659"/>
    <n v="1430321659"/>
    <b v="0"/>
    <n v="3"/>
    <b v="0"/>
    <s v="theater/plays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n v="1"/>
    <x v="2"/>
    <x v="1"/>
    <s v="GBP"/>
    <n v="1461406600"/>
    <n v="1458814600"/>
    <b v="0"/>
    <n v="1"/>
    <b v="0"/>
    <s v="theater/plays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x v="0"/>
    <s v="USD"/>
    <n v="1409962211"/>
    <n v="1407370211"/>
    <b v="0"/>
    <n v="13"/>
    <b v="0"/>
    <s v="theater/plays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n v="1453334629"/>
    <b v="0"/>
    <n v="0"/>
    <b v="0"/>
    <s v="theater/plays"/>
    <n v="0"/>
    <x v="1"/>
    <s v="plays"/>
  </r>
  <r>
    <n v="2852"/>
    <s v="Freedom Train"/>
    <s v="Just one time back to the past on the Freedom Train will open your eyes and your lives will never ever be the same!"/>
    <n v="5000"/>
    <n v="95"/>
    <n v="2"/>
    <x v="2"/>
    <x v="0"/>
    <s v="USD"/>
    <n v="1403312703"/>
    <n v="1400720703"/>
    <b v="0"/>
    <n v="6"/>
    <b v="0"/>
    <s v="theater/plays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n v="1405485297"/>
    <b v="0"/>
    <n v="0"/>
    <b v="0"/>
    <s v="theater/plays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n v="42"/>
    <x v="2"/>
    <x v="1"/>
    <s v="GBP"/>
    <n v="1431018719"/>
    <n v="1429290719"/>
    <b v="0"/>
    <n v="14"/>
    <b v="0"/>
    <s v="theater/plays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x v="0"/>
    <s v="USD"/>
    <n v="1454110440"/>
    <n v="1451607071"/>
    <b v="0"/>
    <n v="5"/>
    <b v="0"/>
    <s v="theater/plays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x v="0"/>
    <s v="USD"/>
    <n v="1439069640"/>
    <n v="1433897647"/>
    <b v="0"/>
    <n v="6"/>
    <b v="0"/>
    <s v="theater/plays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x v="14"/>
    <s v="MXN"/>
    <n v="1487613600"/>
    <n v="1482444295"/>
    <b v="0"/>
    <n v="15"/>
    <b v="0"/>
    <s v="theater/plays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n v="1415711095"/>
    <b v="0"/>
    <n v="0"/>
    <b v="0"/>
    <s v="theater/plays"/>
    <n v="0"/>
    <x v="1"/>
    <s v="plays"/>
  </r>
  <r>
    <n v="2859"/>
    <s v="Grover Theatre Company (GTC)"/>
    <s v="A theatre company that will create works to inspire young people and get everyone involved."/>
    <n v="2000"/>
    <n v="35"/>
    <n v="2"/>
    <x v="2"/>
    <x v="2"/>
    <s v="AUD"/>
    <n v="1444984904"/>
    <n v="1439800904"/>
    <b v="0"/>
    <n v="1"/>
    <b v="0"/>
    <s v="theater/plays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x v="0"/>
    <s v="USD"/>
    <n v="1466363576"/>
    <n v="1461179576"/>
    <b v="0"/>
    <n v="9"/>
    <b v="0"/>
    <s v="theater/plays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n v="32"/>
    <x v="2"/>
    <x v="2"/>
    <s v="AUD"/>
    <n v="1443103848"/>
    <n v="1441894248"/>
    <b v="0"/>
    <n v="3"/>
    <b v="0"/>
    <s v="theater/plays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x v="0"/>
    <s v="USD"/>
    <n v="1403636229"/>
    <n v="1401044229"/>
    <b v="0"/>
    <n v="3"/>
    <b v="0"/>
    <s v="theater/plays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n v="0"/>
    <x v="2"/>
    <x v="0"/>
    <s v="USD"/>
    <n v="1410279123"/>
    <n v="1405095123"/>
    <b v="0"/>
    <n v="1"/>
    <b v="0"/>
    <s v="theater/plays"/>
    <n v="20"/>
    <x v="1"/>
    <s v="plays"/>
  </r>
  <r>
    <n v="2864"/>
    <s v="'Haunting Julia' by Alan Ayckbourn"/>
    <s v="Accessible, original theatre for all!"/>
    <n v="2500"/>
    <n v="40"/>
    <n v="2"/>
    <x v="2"/>
    <x v="1"/>
    <s v="GBP"/>
    <n v="1437139080"/>
    <n v="1434552207"/>
    <b v="0"/>
    <n v="3"/>
    <b v="0"/>
    <s v="theater/plays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n v="1415328259"/>
    <b v="0"/>
    <n v="0"/>
    <b v="0"/>
    <s v="theater/plays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x v="0"/>
    <s v="USD"/>
    <n v="1476482400"/>
    <n v="1473893721"/>
    <b v="0"/>
    <n v="2"/>
    <b v="0"/>
    <s v="theater/plays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x v="0"/>
    <s v="USD"/>
    <n v="1467604800"/>
    <n v="1465533672"/>
    <b v="0"/>
    <n v="10"/>
    <b v="0"/>
    <s v="theater/plays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x v="0"/>
    <s v="USD"/>
    <n v="1475697054"/>
    <n v="1473105054"/>
    <b v="0"/>
    <n v="60"/>
    <b v="0"/>
    <s v="theater/plays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x v="0"/>
    <s v="USD"/>
    <n v="1468937681"/>
    <n v="1466345681"/>
    <b v="0"/>
    <n v="5"/>
    <b v="0"/>
    <s v="theater/plays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x v="0"/>
    <s v="USD"/>
    <n v="1400301165"/>
    <n v="1397709165"/>
    <b v="0"/>
    <n v="9"/>
    <b v="0"/>
    <s v="theater/plays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x v="0"/>
    <s v="USD"/>
    <n v="1419183813"/>
    <n v="1417455813"/>
    <b v="0"/>
    <n v="13"/>
    <b v="0"/>
    <s v="theater/plays"/>
    <n v="35.92"/>
    <x v="1"/>
    <s v="plays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n v="1429584438"/>
    <b v="0"/>
    <n v="0"/>
    <b v="0"/>
    <s v="theater/plays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x v="0"/>
    <s v="USD"/>
    <n v="1422473831"/>
    <n v="1419881831"/>
    <b v="0"/>
    <n v="8"/>
    <b v="0"/>
    <s v="theater/plays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x v="0"/>
    <s v="USD"/>
    <n v="1484684186"/>
    <n v="1482092186"/>
    <b v="0"/>
    <n v="3"/>
    <b v="0"/>
    <s v="theater/plays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n v="0"/>
    <x v="2"/>
    <x v="0"/>
    <s v="USD"/>
    <n v="1462417493"/>
    <n v="1459825493"/>
    <b v="0"/>
    <n v="3"/>
    <b v="0"/>
    <s v="theater/plays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n v="1434477079"/>
    <b v="0"/>
    <n v="0"/>
    <b v="0"/>
    <s v="theater/plays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x v="0"/>
    <s v="USD"/>
    <n v="1480525200"/>
    <n v="1477781724"/>
    <b v="0"/>
    <n v="6"/>
    <b v="0"/>
    <s v="theater/plays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x v="1"/>
    <s v="GBP"/>
    <n v="1435934795"/>
    <n v="1430750795"/>
    <b v="0"/>
    <n v="4"/>
    <b v="0"/>
    <s v="theater/plays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x v="0"/>
    <s v="USD"/>
    <n v="1453310661"/>
    <n v="1450718661"/>
    <b v="0"/>
    <n v="1"/>
    <b v="0"/>
    <s v="theater/plays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x v="0"/>
    <s v="USD"/>
    <n v="1440090300"/>
    <n v="1436305452"/>
    <b v="0"/>
    <n v="29"/>
    <b v="0"/>
    <s v="theater/plays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n v="1412432436"/>
    <b v="0"/>
    <n v="0"/>
    <b v="0"/>
    <s v="theater/plays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x v="0"/>
    <s v="USD"/>
    <n v="1462112318"/>
    <n v="1459520318"/>
    <b v="0"/>
    <n v="4"/>
    <b v="0"/>
    <s v="theater/plays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x v="0"/>
    <s v="USD"/>
    <n v="1454734740"/>
    <n v="1451684437"/>
    <b v="0"/>
    <n v="5"/>
    <b v="0"/>
    <s v="theater/plays"/>
    <n v="381.6"/>
    <x v="1"/>
    <s v="plays"/>
  </r>
  <r>
    <n v="2884"/>
    <s v="The Lizard King, a play by Jay Jeff Jones"/>
    <s v="Come explore the dream world of Jim Morrison, rock singer, mystic, poet, shaman."/>
    <n v="45000"/>
    <n v="185"/>
    <n v="0"/>
    <x v="2"/>
    <x v="0"/>
    <s v="USD"/>
    <n v="1417800435"/>
    <n v="1415208435"/>
    <b v="0"/>
    <n v="4"/>
    <b v="0"/>
    <s v="theater/plays"/>
    <n v="46.25"/>
    <x v="1"/>
    <s v="plays"/>
  </r>
  <r>
    <n v="2885"/>
    <s v="The Wedding"/>
    <s v="An historic and proud work of Polish nationalistic literature performed on stage."/>
    <n v="400"/>
    <n v="130"/>
    <n v="33"/>
    <x v="2"/>
    <x v="0"/>
    <s v="USD"/>
    <n v="1426294201"/>
    <n v="1423705801"/>
    <b v="0"/>
    <n v="5"/>
    <b v="0"/>
    <s v="theater/plays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x v="0"/>
    <s v="USD"/>
    <n v="1442635140"/>
    <n v="1442243484"/>
    <b v="0"/>
    <n v="1"/>
    <b v="0"/>
    <s v="theater/plays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x v="0"/>
    <s v="USD"/>
    <n v="1420971324"/>
    <n v="1418379324"/>
    <b v="0"/>
    <n v="1"/>
    <b v="0"/>
    <s v="theater/plays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n v="1412945440"/>
    <b v="0"/>
    <n v="0"/>
    <b v="0"/>
    <s v="theater/plays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n v="38"/>
    <x v="2"/>
    <x v="0"/>
    <s v="USD"/>
    <n v="1409344985"/>
    <n v="1406752985"/>
    <b v="0"/>
    <n v="14"/>
    <b v="0"/>
    <s v="theater/plays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x v="0"/>
    <s v="USD"/>
    <n v="1407553200"/>
    <n v="1405100992"/>
    <b v="0"/>
    <n v="3"/>
    <b v="0"/>
    <s v="theater/plays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x v="0"/>
    <s v="USD"/>
    <n v="1460751128"/>
    <n v="1455570728"/>
    <b v="0"/>
    <n v="10"/>
    <b v="0"/>
    <s v="theater/plays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n v="9"/>
    <x v="2"/>
    <x v="0"/>
    <s v="USD"/>
    <n v="1409000400"/>
    <n v="1408381704"/>
    <b v="0"/>
    <n v="17"/>
    <b v="0"/>
    <s v="theater/plays"/>
    <n v="29.41"/>
    <x v="1"/>
    <s v="plays"/>
  </r>
  <r>
    <n v="2893"/>
    <s v="REDISCOVERING KIA THE PLAY"/>
    <s v="Fundraising for REDISCOVERING KIA THE PLAY"/>
    <n v="5000"/>
    <n v="25"/>
    <n v="1"/>
    <x v="2"/>
    <x v="0"/>
    <s v="USD"/>
    <n v="1420768800"/>
    <n v="1415644395"/>
    <b v="0"/>
    <n v="2"/>
    <b v="0"/>
    <s v="theater/plays"/>
    <n v="12.5"/>
    <x v="1"/>
    <s v="plays"/>
  </r>
  <r>
    <n v="2894"/>
    <s v="How Could You Do This To Me (The Stage Play)"/>
    <s v="This Is A Story About A Woman A Man And A Woman"/>
    <n v="50000"/>
    <n v="0"/>
    <n v="0"/>
    <x v="2"/>
    <x v="0"/>
    <s v="USD"/>
    <n v="1428100815"/>
    <n v="1422920415"/>
    <b v="0"/>
    <n v="0"/>
    <b v="0"/>
    <s v="theater/plays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x v="0"/>
    <s v="USD"/>
    <n v="1403470800"/>
    <n v="1403356792"/>
    <b v="0"/>
    <n v="4"/>
    <b v="0"/>
    <s v="theater/plays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x v="0"/>
    <s v="USD"/>
    <n v="1481522400"/>
    <n v="1480283321"/>
    <b v="0"/>
    <n v="12"/>
    <b v="0"/>
    <s v="theater/plays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n v="5"/>
    <x v="2"/>
    <x v="0"/>
    <s v="USD"/>
    <n v="1444577345"/>
    <n v="1441985458"/>
    <b v="0"/>
    <n v="3"/>
    <b v="0"/>
    <s v="theater/plays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x v="0"/>
    <s v="USD"/>
    <n v="1446307053"/>
    <n v="1443715053"/>
    <b v="0"/>
    <n v="12"/>
    <b v="0"/>
    <s v="theater/plays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n v="1464141158"/>
    <b v="0"/>
    <n v="0"/>
    <b v="0"/>
    <s v="theater/plays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x v="0"/>
    <s v="USD"/>
    <n v="1407562632"/>
    <n v="1404970632"/>
    <b v="0"/>
    <n v="7"/>
    <b v="0"/>
    <s v="theater/plays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x v="0"/>
    <s v="USD"/>
    <n v="1423345339"/>
    <n v="1418161339"/>
    <b v="0"/>
    <n v="2"/>
    <b v="0"/>
    <s v="theater/plays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x v="0"/>
    <s v="USD"/>
    <n v="1440412396"/>
    <n v="1437820396"/>
    <b v="0"/>
    <n v="1"/>
    <b v="0"/>
    <s v="theater/plays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x v="0"/>
    <s v="USD"/>
    <n v="1441771218"/>
    <n v="1436587218"/>
    <b v="0"/>
    <n v="4"/>
    <b v="0"/>
    <s v="theater/plays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n v="5"/>
    <x v="2"/>
    <x v="1"/>
    <s v="GBP"/>
    <n v="1415534400"/>
    <n v="1414538031"/>
    <b v="0"/>
    <n v="4"/>
    <b v="0"/>
    <s v="theater/plays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x v="0"/>
    <s v="USD"/>
    <n v="1473211313"/>
    <n v="1472001713"/>
    <b v="0"/>
    <n v="17"/>
    <b v="0"/>
    <s v="theater/plays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x v="0"/>
    <s v="USD"/>
    <n v="1438390800"/>
    <n v="1436888066"/>
    <b v="0"/>
    <n v="7"/>
    <b v="0"/>
    <s v="theater/plays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x v="0"/>
    <s v="USD"/>
    <n v="1463259837"/>
    <n v="1458075837"/>
    <b v="0"/>
    <n v="2"/>
    <b v="0"/>
    <s v="theater/plays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x v="0"/>
    <s v="USD"/>
    <n v="1465407219"/>
    <n v="1462815219"/>
    <b v="0"/>
    <n v="5"/>
    <b v="0"/>
    <s v="theater/plays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x v="0"/>
    <s v="USD"/>
    <n v="1416944760"/>
    <n v="1413527001"/>
    <b v="0"/>
    <n v="1"/>
    <b v="0"/>
    <s v="theater/plays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n v="0"/>
    <x v="2"/>
    <x v="1"/>
    <s v="GBP"/>
    <n v="1434139887"/>
    <n v="1428955887"/>
    <b v="0"/>
    <n v="1"/>
    <b v="0"/>
    <s v="theater/plays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x v="0"/>
    <s v="USD"/>
    <n v="1435429626"/>
    <n v="1431973626"/>
    <b v="0"/>
    <n v="14"/>
    <b v="0"/>
    <s v="theater/plays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n v="14"/>
    <x v="2"/>
    <x v="0"/>
    <s v="USD"/>
    <n v="1452827374"/>
    <n v="1450235374"/>
    <b v="0"/>
    <n v="26"/>
    <b v="0"/>
    <s v="theater/plays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x v="0"/>
    <s v="USD"/>
    <n v="1410041339"/>
    <n v="1404857339"/>
    <b v="0"/>
    <n v="2"/>
    <b v="0"/>
    <s v="theater/plays"/>
    <n v="1"/>
    <x v="1"/>
    <s v="plays"/>
  </r>
  <r>
    <n v="2914"/>
    <s v="Hercules the Panto"/>
    <s v="Hercules must complete four challenges in order to meet the father he never knew"/>
    <n v="25000"/>
    <n v="1"/>
    <n v="0"/>
    <x v="2"/>
    <x v="1"/>
    <s v="GBP"/>
    <n v="1426365994"/>
    <n v="1421185594"/>
    <b v="0"/>
    <n v="1"/>
    <b v="0"/>
    <s v="theater/plays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x v="1"/>
    <s v="GBP"/>
    <n v="1458117190"/>
    <n v="1455528790"/>
    <b v="0"/>
    <n v="3"/>
    <b v="0"/>
    <s v="theater/plays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n v="8"/>
    <x v="2"/>
    <x v="1"/>
    <s v="GBP"/>
    <n v="1400498789"/>
    <n v="1398511589"/>
    <b v="0"/>
    <n v="7"/>
    <b v="0"/>
    <s v="theater/plays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x v="0"/>
    <s v="USD"/>
    <n v="1442381847"/>
    <n v="1440826647"/>
    <b v="0"/>
    <n v="9"/>
    <b v="0"/>
    <s v="theater/plays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x v="0"/>
    <s v="USD"/>
    <n v="1446131207"/>
    <n v="1443712007"/>
    <b v="0"/>
    <n v="20"/>
    <b v="0"/>
    <s v="theater/plays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n v="9"/>
    <x v="2"/>
    <x v="0"/>
    <s v="USD"/>
    <n v="1407250329"/>
    <n v="1404658329"/>
    <b v="0"/>
    <n v="6"/>
    <b v="0"/>
    <s v="theater/plays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x v="5"/>
    <s v="CAD"/>
    <n v="1427306470"/>
    <n v="1424718070"/>
    <b v="0"/>
    <n v="13"/>
    <b v="0"/>
    <s v="theater/plays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x v="0"/>
    <s v="USD"/>
    <n v="1411679804"/>
    <n v="1409087804"/>
    <b v="0"/>
    <n v="3"/>
    <b v="1"/>
    <s v="theater/musical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x v="1"/>
    <s v="GBP"/>
    <n v="1431982727"/>
    <n v="1428094727"/>
    <b v="0"/>
    <n v="6"/>
    <b v="1"/>
    <s v="theater/musical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n v="100"/>
    <x v="0"/>
    <x v="0"/>
    <s v="USD"/>
    <n v="1422068400"/>
    <n v="1420774779"/>
    <b v="0"/>
    <n v="10"/>
    <b v="1"/>
    <s v="theater/musical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x v="0"/>
    <s v="USD"/>
    <n v="1431143940"/>
    <n v="1428585710"/>
    <b v="0"/>
    <n v="147"/>
    <b v="1"/>
    <s v="theater/musical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x v="0"/>
    <s v="USD"/>
    <n v="1410444068"/>
    <n v="1407852068"/>
    <b v="0"/>
    <n v="199"/>
    <b v="1"/>
    <s v="theater/musical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x v="0"/>
    <s v="USD"/>
    <n v="1424715779"/>
    <n v="1423506179"/>
    <b v="0"/>
    <n v="50"/>
    <b v="1"/>
    <s v="theater/musical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x v="0"/>
    <s v="USD"/>
    <n v="1405400400"/>
    <n v="1402934629"/>
    <b v="0"/>
    <n v="21"/>
    <b v="1"/>
    <s v="theater/musical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n v="100"/>
    <x v="0"/>
    <x v="0"/>
    <s v="USD"/>
    <n v="1457135846"/>
    <n v="1454543846"/>
    <b v="0"/>
    <n v="24"/>
    <b v="1"/>
    <s v="theater/musical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x v="0"/>
    <s v="USD"/>
    <n v="1401024758"/>
    <n v="1398432758"/>
    <b v="0"/>
    <n v="32"/>
    <b v="1"/>
    <s v="theater/musical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x v="1"/>
    <s v="GBP"/>
    <n v="1431007264"/>
    <n v="1428415264"/>
    <b v="0"/>
    <n v="62"/>
    <b v="1"/>
    <s v="theater/musical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x v="5"/>
    <s v="CAD"/>
    <n v="1410761280"/>
    <n v="1408604363"/>
    <b v="0"/>
    <n v="9"/>
    <b v="1"/>
    <s v="theater/musical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x v="2"/>
    <s v="AUD"/>
    <n v="1424516400"/>
    <n v="1421812637"/>
    <b v="0"/>
    <n v="38"/>
    <b v="1"/>
    <s v="theater/musical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x v="0"/>
    <s v="USD"/>
    <n v="1465081053"/>
    <n v="1462489053"/>
    <b v="0"/>
    <n v="54"/>
    <b v="1"/>
    <s v="theater/musical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n v="108"/>
    <x v="0"/>
    <x v="5"/>
    <s v="CAD"/>
    <n v="1402845364"/>
    <n v="1400253364"/>
    <b v="0"/>
    <n v="37"/>
    <b v="1"/>
    <s v="theater/musical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x v="0"/>
    <s v="USD"/>
    <n v="1472490000"/>
    <n v="1467468008"/>
    <b v="0"/>
    <n v="39"/>
    <b v="1"/>
    <s v="theater/musical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x v="0"/>
    <s v="USD"/>
    <n v="1413176340"/>
    <n v="1412091423"/>
    <b v="0"/>
    <n v="34"/>
    <b v="1"/>
    <s v="theater/musical"/>
    <n v="37.65"/>
    <x v="1"/>
    <s v="musical"/>
  </r>
  <r>
    <n v="2937"/>
    <s v="UCAS"/>
    <s v="UCAS is a new British musical premiering at the Edinburgh Fringe Festival 2014."/>
    <n v="1500"/>
    <n v="2000"/>
    <n v="133"/>
    <x v="0"/>
    <x v="1"/>
    <s v="GBP"/>
    <n v="1405249113"/>
    <n v="1402657113"/>
    <b v="0"/>
    <n v="55"/>
    <b v="1"/>
    <s v="theater/musical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x v="0"/>
    <s v="USD"/>
    <n v="1422636814"/>
    <n v="1420044814"/>
    <b v="0"/>
    <n v="32"/>
    <b v="1"/>
    <s v="theater/musical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x v="0"/>
    <s v="USD"/>
    <n v="1409187600"/>
    <n v="1406316312"/>
    <b v="0"/>
    <n v="25"/>
    <b v="1"/>
    <s v="theater/musical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x v="0"/>
    <s v="USD"/>
    <n v="1421606018"/>
    <n v="1418150018"/>
    <b v="0"/>
    <n v="33"/>
    <b v="1"/>
    <s v="theater/musical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x v="0"/>
    <s v="USD"/>
    <n v="1425250955"/>
    <n v="1422658955"/>
    <b v="0"/>
    <n v="1"/>
    <b v="0"/>
    <s v="theater/spaces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x v="5"/>
    <s v="CAD"/>
    <n v="1450297080"/>
    <n v="1448565459"/>
    <b v="0"/>
    <n v="202"/>
    <b v="0"/>
    <s v="theater/spaces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n v="1426302380"/>
    <b v="0"/>
    <n v="0"/>
    <b v="0"/>
    <s v="theater/spaces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n v="1"/>
    <x v="2"/>
    <x v="0"/>
    <s v="USD"/>
    <n v="1433714198"/>
    <n v="1431122198"/>
    <b v="0"/>
    <n v="1"/>
    <b v="0"/>
    <s v="theater/spaces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n v="1429845660"/>
    <b v="0"/>
    <n v="0"/>
    <b v="0"/>
    <s v="theater/spaces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x v="1"/>
    <s v="GBP"/>
    <n v="1471265092"/>
    <n v="1468673092"/>
    <b v="0"/>
    <n v="2"/>
    <b v="0"/>
    <s v="theater/spaces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x v="0"/>
    <s v="USD"/>
    <n v="1480007460"/>
    <n v="1475760567"/>
    <b v="0"/>
    <n v="13"/>
    <b v="0"/>
    <s v="theater/spaces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x v="0"/>
    <s v="USD"/>
    <n v="1433259293"/>
    <n v="1428075293"/>
    <b v="0"/>
    <n v="9"/>
    <b v="0"/>
    <s v="theater/spaces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x v="0"/>
    <s v="USD"/>
    <n v="1447965917"/>
    <n v="1445370317"/>
    <b v="0"/>
    <n v="2"/>
    <b v="0"/>
    <s v="theater/spaces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n v="1450946752"/>
    <b v="0"/>
    <n v="0"/>
    <b v="0"/>
    <s v="theater/spaces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x v="0"/>
    <s v="USD"/>
    <n v="1412536573"/>
    <n v="1408648573"/>
    <b v="0"/>
    <n v="58"/>
    <b v="0"/>
    <s v="theater/spaces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x v="0"/>
    <s v="USD"/>
    <n v="1476676800"/>
    <n v="1473957239"/>
    <b v="0"/>
    <n v="8"/>
    <b v="0"/>
    <s v="theater/spaces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x v="0"/>
    <s v="USD"/>
    <n v="1444330821"/>
    <n v="1441738821"/>
    <b v="0"/>
    <n v="3"/>
    <b v="0"/>
    <s v="theater/spaces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n v="1487944803"/>
    <b v="0"/>
    <n v="0"/>
    <b v="0"/>
    <s v="theater/spaces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n v="60"/>
    <x v="1"/>
    <x v="0"/>
    <s v="USD"/>
    <n v="1434476849"/>
    <n v="1431884849"/>
    <b v="0"/>
    <n v="11"/>
    <b v="0"/>
    <s v="theater/spaces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x v="0"/>
    <s v="USD"/>
    <n v="1462402850"/>
    <n v="1459810850"/>
    <b v="0"/>
    <n v="20"/>
    <b v="0"/>
    <s v="theater/spaces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x v="0"/>
    <s v="USD"/>
    <n v="1427498172"/>
    <n v="1422317772"/>
    <b v="0"/>
    <n v="3"/>
    <b v="0"/>
    <s v="theater/spaces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n v="1457548917"/>
    <b v="0"/>
    <n v="0"/>
    <b v="0"/>
    <s v="theater/spaces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n v="1462666325"/>
    <b v="0"/>
    <n v="0"/>
    <b v="0"/>
    <s v="theater/spaces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n v="1407867023"/>
    <b v="0"/>
    <n v="0"/>
    <b v="0"/>
    <s v="theater/spaces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x v="0"/>
    <s v="USD"/>
    <n v="1427342400"/>
    <n v="1424927159"/>
    <b v="0"/>
    <n v="108"/>
    <b v="1"/>
    <s v="theater/plays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x v="0"/>
    <s v="USD"/>
    <n v="1425193140"/>
    <n v="1422769906"/>
    <b v="0"/>
    <n v="20"/>
    <b v="1"/>
    <s v="theater/plays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x v="0"/>
    <s v="USD"/>
    <n v="1435835824"/>
    <n v="1433243824"/>
    <b v="0"/>
    <n v="98"/>
    <b v="1"/>
    <s v="theater/plays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x v="0"/>
    <s v="USD"/>
    <n v="1407360720"/>
    <n v="1404769819"/>
    <b v="0"/>
    <n v="196"/>
    <b v="1"/>
    <s v="theater/plays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x v="0"/>
    <s v="USD"/>
    <n v="1436290233"/>
    <n v="1433698233"/>
    <b v="0"/>
    <n v="39"/>
    <b v="1"/>
    <s v="theater/plays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x v="0"/>
    <s v="USD"/>
    <n v="1442425412"/>
    <n v="1439833412"/>
    <b v="0"/>
    <n v="128"/>
    <b v="1"/>
    <s v="theater/plays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x v="0"/>
    <s v="USD"/>
    <n v="1425872692"/>
    <n v="1423284292"/>
    <b v="0"/>
    <n v="71"/>
    <b v="1"/>
    <s v="theater/plays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n v="106"/>
    <x v="0"/>
    <x v="0"/>
    <s v="USD"/>
    <n v="1471406340"/>
    <n v="1470227660"/>
    <b v="0"/>
    <n v="47"/>
    <b v="1"/>
    <s v="theater/plays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x v="5"/>
    <s v="CAD"/>
    <n v="1430693460"/>
    <n v="1428087153"/>
    <b v="0"/>
    <n v="17"/>
    <b v="1"/>
    <s v="theater/plays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x v="0"/>
    <s v="USD"/>
    <n v="1405699451"/>
    <n v="1403107451"/>
    <b v="0"/>
    <n v="91"/>
    <b v="1"/>
    <s v="theater/plays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x v="0"/>
    <s v="USD"/>
    <n v="1409500078"/>
    <n v="1406908078"/>
    <b v="0"/>
    <n v="43"/>
    <b v="1"/>
    <s v="theater/plays"/>
    <n v="74.53"/>
    <x v="1"/>
    <s v="plays"/>
  </r>
  <r>
    <n v="2972"/>
    <s v="A Bad Plan"/>
    <s v="A group of artists. A mythical art piece. A harrowing quest. And some margaritas."/>
    <n v="2000"/>
    <n v="2107"/>
    <n v="105"/>
    <x v="0"/>
    <x v="0"/>
    <s v="USD"/>
    <n v="1480899600"/>
    <n v="1479609520"/>
    <b v="0"/>
    <n v="17"/>
    <b v="1"/>
    <s v="theater/plays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x v="0"/>
    <s v="USD"/>
    <n v="1451620800"/>
    <n v="1449171508"/>
    <b v="0"/>
    <n v="33"/>
    <b v="1"/>
    <s v="theater/plays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x v="0"/>
    <s v="USD"/>
    <n v="1411695300"/>
    <n v="1409275671"/>
    <b v="0"/>
    <n v="87"/>
    <b v="1"/>
    <s v="theater/plays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x v="0"/>
    <s v="USD"/>
    <n v="1417057200"/>
    <n v="1414599886"/>
    <b v="0"/>
    <n v="113"/>
    <b v="1"/>
    <s v="theater/plays"/>
    <n v="70.88"/>
    <x v="1"/>
    <s v="plays"/>
  </r>
  <r>
    <n v="2976"/>
    <s v="Pizza Delique"/>
    <s v="A play that addresses an important social issue, brought to light by members of the UoM Drama Society."/>
    <n v="70"/>
    <n v="120"/>
    <n v="171"/>
    <x v="0"/>
    <x v="1"/>
    <s v="GBP"/>
    <n v="1457870400"/>
    <n v="1456421530"/>
    <b v="0"/>
    <n v="14"/>
    <b v="1"/>
    <s v="theater/plays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x v="0"/>
    <s v="USD"/>
    <n v="1427076840"/>
    <n v="1421960934"/>
    <b v="0"/>
    <n v="30"/>
    <b v="1"/>
    <s v="theater/plays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x v="0"/>
    <s v="USD"/>
    <n v="1413784740"/>
    <n v="1412954547"/>
    <b v="0"/>
    <n v="16"/>
    <b v="1"/>
    <s v="theater/plays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n v="101"/>
    <x v="0"/>
    <x v="0"/>
    <s v="USD"/>
    <n v="1420524000"/>
    <n v="1419104823"/>
    <b v="0"/>
    <n v="46"/>
    <b v="1"/>
    <s v="theater/plays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n v="109"/>
    <x v="0"/>
    <x v="0"/>
    <s v="USD"/>
    <n v="1440381600"/>
    <n v="1438639130"/>
    <b v="0"/>
    <n v="24"/>
    <b v="1"/>
    <s v="theater/plays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x v="17"/>
    <s v="EUR"/>
    <n v="1443014756"/>
    <n v="1439126756"/>
    <b v="1"/>
    <n v="97"/>
    <b v="1"/>
    <s v="theater/spaces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x v="1"/>
    <s v="GBP"/>
    <n v="1455208143"/>
    <n v="1452616143"/>
    <b v="1"/>
    <n v="59"/>
    <b v="1"/>
    <s v="theater/spaces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n v="147"/>
    <x v="0"/>
    <x v="0"/>
    <s v="USD"/>
    <n v="1415722236"/>
    <n v="1410534636"/>
    <b v="1"/>
    <n v="1095"/>
    <b v="1"/>
    <s v="theater/spaces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x v="0"/>
    <s v="USD"/>
    <n v="1472020881"/>
    <n v="1469428881"/>
    <b v="1"/>
    <n v="218"/>
    <b v="1"/>
    <s v="theater/spaces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x v="4"/>
    <s v="NZD"/>
    <n v="1477886400"/>
    <n v="1476228128"/>
    <b v="0"/>
    <n v="111"/>
    <b v="1"/>
    <s v="theater/spaces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n v="106"/>
    <x v="0"/>
    <x v="1"/>
    <s v="GBP"/>
    <n v="1462100406"/>
    <n v="1456920006"/>
    <b v="0"/>
    <n v="56"/>
    <b v="1"/>
    <s v="theater/spaces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x v="0"/>
    <s v="USD"/>
    <n v="1476316800"/>
    <n v="1473837751"/>
    <b v="0"/>
    <n v="265"/>
    <b v="1"/>
    <s v="theater/spaces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x v="1"/>
    <s v="GBP"/>
    <n v="1466412081"/>
    <n v="1463820081"/>
    <b v="0"/>
    <n v="28"/>
    <b v="1"/>
    <s v="theater/spaces"/>
    <n v="35.71"/>
    <x v="1"/>
    <s v="spaces"/>
  </r>
  <r>
    <n v="2989"/>
    <s v="Let's Light Up The Gem!"/>
    <s v="Bring the movies back to Bethel, Maine."/>
    <n v="20000"/>
    <n v="35307"/>
    <n v="177"/>
    <x v="0"/>
    <x v="0"/>
    <s v="USD"/>
    <n v="1450673940"/>
    <n v="1448756962"/>
    <b v="0"/>
    <n v="364"/>
    <b v="1"/>
    <s v="theater/spaces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x v="0"/>
    <s v="USD"/>
    <n v="1452174420"/>
    <n v="1449150420"/>
    <b v="0"/>
    <n v="27"/>
    <b v="1"/>
    <s v="theater/spaces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x v="0"/>
    <s v="USD"/>
    <n v="1485547530"/>
    <n v="1483646730"/>
    <b v="0"/>
    <n v="93"/>
    <b v="1"/>
    <s v="theater/spaces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n v="105"/>
    <x v="0"/>
    <x v="0"/>
    <s v="USD"/>
    <n v="1476037510"/>
    <n v="1473445510"/>
    <b v="0"/>
    <n v="64"/>
    <b v="1"/>
    <s v="theater/spaces"/>
    <n v="48.98"/>
    <x v="1"/>
    <s v="spaces"/>
  </r>
  <r>
    <n v="2993"/>
    <s v="TRUE WEST: Think, Dog! Productions"/>
    <s v="Help us build the Kitchen from Hell!"/>
    <n v="1000"/>
    <n v="1003"/>
    <n v="100"/>
    <x v="0"/>
    <x v="0"/>
    <s v="USD"/>
    <n v="1455998867"/>
    <n v="1453406867"/>
    <b v="0"/>
    <n v="22"/>
    <b v="1"/>
    <s v="theater/spaces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x v="1"/>
    <s v="GBP"/>
    <n v="1412335772"/>
    <n v="1409743772"/>
    <b v="0"/>
    <n v="59"/>
    <b v="1"/>
    <s v="theater/spaces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x v="0"/>
    <s v="USD"/>
    <n v="1484841471"/>
    <n v="1482249471"/>
    <b v="0"/>
    <n v="249"/>
    <b v="1"/>
    <s v="theater/spaces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n v="172"/>
    <x v="0"/>
    <x v="0"/>
    <s v="USD"/>
    <n v="1432677240"/>
    <n v="1427493240"/>
    <b v="0"/>
    <n v="392"/>
    <b v="1"/>
    <s v="theater/spaces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x v="0"/>
    <s v="USD"/>
    <n v="1488171540"/>
    <n v="1486661793"/>
    <b v="0"/>
    <n v="115"/>
    <b v="1"/>
    <s v="theater/spaces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x v="0"/>
    <s v="USD"/>
    <n v="1402892700"/>
    <n v="1400474329"/>
    <b v="0"/>
    <n v="433"/>
    <b v="1"/>
    <s v="theater/spaces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n v="119"/>
    <x v="0"/>
    <x v="0"/>
    <s v="USD"/>
    <n v="1488333600"/>
    <n v="1487094360"/>
    <b v="0"/>
    <n v="20"/>
    <b v="1"/>
    <s v="theater/spaces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x v="0"/>
    <s v="USD"/>
    <n v="1485885600"/>
    <n v="1484682670"/>
    <b v="0"/>
    <n v="8"/>
    <b v="1"/>
    <s v="theater/spaces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x v="0"/>
    <s v="USD"/>
    <n v="1468445382"/>
    <n v="1465853382"/>
    <b v="0"/>
    <n v="175"/>
    <b v="1"/>
    <s v="theater/spaces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x v="0"/>
    <s v="USD"/>
    <n v="1356552252"/>
    <n v="1353960252"/>
    <b v="0"/>
    <n v="104"/>
    <b v="1"/>
    <s v="theater/spaces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x v="0"/>
    <s v="USD"/>
    <n v="1456811940"/>
    <n v="1454098976"/>
    <b v="0"/>
    <n v="17"/>
    <b v="1"/>
    <s v="theater/spaces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x v="0"/>
    <s v="USD"/>
    <n v="1416089324"/>
    <n v="1413493724"/>
    <b v="0"/>
    <n v="277"/>
    <b v="1"/>
    <s v="theater/spaces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x v="0"/>
    <s v="USD"/>
    <n v="1412611905"/>
    <n v="1410019905"/>
    <b v="0"/>
    <n v="118"/>
    <b v="1"/>
    <s v="theater/spaces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n v="108"/>
    <x v="0"/>
    <x v="5"/>
    <s v="CAD"/>
    <n v="1418580591"/>
    <n v="1415988591"/>
    <b v="0"/>
    <n v="97"/>
    <b v="1"/>
    <s v="theater/spaces"/>
    <n v="88.87"/>
    <x v="1"/>
    <s v="spaces"/>
  </r>
  <r>
    <n v="3007"/>
    <s v="Bethlem"/>
    <s v="Consuite for 2015 CoreCon.  An adventure into insanity."/>
    <n v="600"/>
    <n v="1080"/>
    <n v="180"/>
    <x v="0"/>
    <x v="0"/>
    <s v="USD"/>
    <n v="1429938683"/>
    <n v="1428124283"/>
    <b v="0"/>
    <n v="20"/>
    <b v="1"/>
    <s v="theater/spaces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x v="0"/>
    <s v="USD"/>
    <n v="1453352719"/>
    <n v="1450760719"/>
    <b v="0"/>
    <n v="26"/>
    <b v="1"/>
    <s v="theater/spaces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x v="0"/>
    <s v="USD"/>
    <n v="1417012840"/>
    <n v="1414417240"/>
    <b v="0"/>
    <n v="128"/>
    <b v="1"/>
    <s v="theater/spaces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x v="0"/>
    <s v="USD"/>
    <n v="1424548719"/>
    <n v="1419364719"/>
    <b v="0"/>
    <n v="15"/>
    <b v="1"/>
    <s v="theater/spaces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x v="3"/>
    <s v="EUR"/>
    <n v="1450911540"/>
    <n v="1448536516"/>
    <b v="0"/>
    <n v="25"/>
    <b v="1"/>
    <s v="theater/spaces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n v="117"/>
    <x v="0"/>
    <x v="0"/>
    <s v="USD"/>
    <n v="1423587130"/>
    <n v="1421772730"/>
    <b v="0"/>
    <n v="55"/>
    <b v="1"/>
    <s v="theater/spaces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x v="0"/>
    <s v="USD"/>
    <n v="1434917049"/>
    <n v="1432325049"/>
    <b v="0"/>
    <n v="107"/>
    <b v="1"/>
    <s v="theater/spaces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x v="0"/>
    <s v="USD"/>
    <n v="1415163600"/>
    <n v="1412737080"/>
    <b v="0"/>
    <n v="557"/>
    <b v="1"/>
    <s v="theater/spaces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n v="103"/>
    <x v="0"/>
    <x v="0"/>
    <s v="USD"/>
    <n v="1402459200"/>
    <n v="1401125238"/>
    <b v="0"/>
    <n v="40"/>
    <b v="1"/>
    <s v="theater/spaces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x v="0"/>
    <s v="USD"/>
    <n v="1405688952"/>
    <n v="1400504952"/>
    <b v="0"/>
    <n v="36"/>
    <b v="1"/>
    <s v="theater/spaces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x v="0"/>
    <s v="USD"/>
    <n v="1408566243"/>
    <n v="1405974243"/>
    <b v="0"/>
    <n v="159"/>
    <b v="1"/>
    <s v="theater/spaces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x v="6"/>
    <s v="EUR"/>
    <n v="1437429600"/>
    <n v="1433747376"/>
    <b v="0"/>
    <n v="41"/>
    <b v="1"/>
    <s v="theater/spaces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x v="0"/>
    <s v="USD"/>
    <n v="1401159600"/>
    <n v="1398801620"/>
    <b v="0"/>
    <n v="226"/>
    <b v="1"/>
    <s v="theater/spaces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x v="0"/>
    <s v="USD"/>
    <n v="1439583533"/>
    <n v="1434399533"/>
    <b v="0"/>
    <n v="30"/>
    <b v="1"/>
    <s v="theater/spaces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x v="0"/>
    <s v="USD"/>
    <n v="1479794340"/>
    <n v="1476715869"/>
    <b v="0"/>
    <n v="103"/>
    <b v="1"/>
    <s v="theater/spaces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x v="0"/>
    <s v="USD"/>
    <n v="1472338409"/>
    <n v="1468450409"/>
    <b v="0"/>
    <n v="62"/>
    <b v="1"/>
    <s v="theater/spaces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x v="1"/>
    <s v="GBP"/>
    <n v="1434039186"/>
    <n v="1430151186"/>
    <b v="0"/>
    <n v="6"/>
    <b v="1"/>
    <s v="theater/spaces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x v="0"/>
    <s v="USD"/>
    <n v="1349567475"/>
    <n v="1346975475"/>
    <b v="0"/>
    <n v="182"/>
    <b v="1"/>
    <s v="theater/spaces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x v="1"/>
    <s v="GBP"/>
    <n v="1401465600"/>
    <n v="1399032813"/>
    <b v="0"/>
    <n v="145"/>
    <b v="1"/>
    <s v="theater/spaces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x v="1"/>
    <s v="GBP"/>
    <n v="1488538892"/>
    <n v="1487329292"/>
    <b v="0"/>
    <n v="25"/>
    <b v="1"/>
    <s v="theater/spaces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x v="0"/>
    <s v="USD"/>
    <n v="1426866851"/>
    <n v="1424278451"/>
    <b v="0"/>
    <n v="320"/>
    <b v="1"/>
    <s v="theater/spaces"/>
    <n v="164.3"/>
    <x v="1"/>
    <s v="spaces"/>
  </r>
  <r>
    <n v="3028"/>
    <s v="A Home for Vegas Theatre Hub"/>
    <s v="We have a space! Help us fill it with a stage, chairs, gear and audiences' laughter!"/>
    <n v="5000"/>
    <n v="8401"/>
    <n v="168"/>
    <x v="0"/>
    <x v="0"/>
    <s v="USD"/>
    <n v="1471242025"/>
    <n v="1468650025"/>
    <b v="0"/>
    <n v="99"/>
    <b v="1"/>
    <s v="theater/spaces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x v="0"/>
    <s v="USD"/>
    <n v="1416285300"/>
    <n v="1413824447"/>
    <b v="0"/>
    <n v="348"/>
    <b v="1"/>
    <s v="theater/spaces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x v="0"/>
    <s v="USD"/>
    <n v="1442426171"/>
    <n v="1439834171"/>
    <b v="0"/>
    <n v="41"/>
    <b v="1"/>
    <s v="theater/spaces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x v="0"/>
    <s v="USD"/>
    <n v="1476479447"/>
    <n v="1471295447"/>
    <b v="0"/>
    <n v="29"/>
    <b v="1"/>
    <s v="theater/spaces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n v="127"/>
    <x v="0"/>
    <x v="0"/>
    <s v="USD"/>
    <n v="1441933459"/>
    <n v="1439341459"/>
    <b v="0"/>
    <n v="25"/>
    <b v="1"/>
    <s v="theater/spaces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x v="0"/>
    <s v="USD"/>
    <n v="1471487925"/>
    <n v="1468895925"/>
    <b v="0"/>
    <n v="23"/>
    <b v="1"/>
    <s v="theater/spaces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x v="0"/>
    <s v="USD"/>
    <n v="1477972740"/>
    <n v="1475326255"/>
    <b v="0"/>
    <n v="1260"/>
    <b v="1"/>
    <s v="theater/spaces"/>
    <n v="89.31"/>
    <x v="1"/>
    <s v="spaces"/>
  </r>
  <r>
    <n v="3035"/>
    <s v="The Coalition Theater"/>
    <s v="Help create a permanent home for live comedy shows and classes in Downtown RVA."/>
    <n v="25000"/>
    <n v="27196.71"/>
    <n v="109"/>
    <x v="0"/>
    <x v="0"/>
    <s v="USD"/>
    <n v="1367674009"/>
    <n v="1365082009"/>
    <b v="0"/>
    <n v="307"/>
    <b v="1"/>
    <s v="theater/spaces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x v="0"/>
    <s v="USD"/>
    <n v="1376654340"/>
    <n v="1373568644"/>
    <b v="0"/>
    <n v="329"/>
    <b v="1"/>
    <s v="theater/spaces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x v="0"/>
    <s v="USD"/>
    <n v="1285995540"/>
    <n v="1279574773"/>
    <b v="0"/>
    <n v="32"/>
    <b v="1"/>
    <s v="theater/spaces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x v="0"/>
    <s v="USD"/>
    <n v="1457071397"/>
    <n v="1451887397"/>
    <b v="0"/>
    <n v="27"/>
    <b v="1"/>
    <s v="theater/spaces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x v="0"/>
    <s v="USD"/>
    <n v="1388303940"/>
    <n v="1386011038"/>
    <b v="0"/>
    <n v="236"/>
    <b v="1"/>
    <s v="theater/spaces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n v="108"/>
    <x v="0"/>
    <x v="0"/>
    <s v="USD"/>
    <n v="1435359600"/>
    <n v="1434999621"/>
    <b v="0"/>
    <n v="42"/>
    <b v="1"/>
    <s v="theater/spaces"/>
    <n v="76.790000000000006"/>
    <x v="1"/>
    <s v="spaces"/>
  </r>
  <r>
    <n v="3041"/>
    <s v="Lend a Hand in Our Home"/>
    <s v="Privet! Hello! Bon Jour! We are the Arlekin Players Theatre and we need a home."/>
    <n v="8300"/>
    <n v="9170"/>
    <n v="110"/>
    <x v="0"/>
    <x v="0"/>
    <s v="USD"/>
    <n v="1453323048"/>
    <n v="1450731048"/>
    <b v="0"/>
    <n v="95"/>
    <b v="1"/>
    <s v="theater/spaces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x v="1"/>
    <s v="GBP"/>
    <n v="1444149047"/>
    <n v="1441557047"/>
    <b v="0"/>
    <n v="37"/>
    <b v="1"/>
    <s v="theater/spaces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x v="5"/>
    <s v="CAD"/>
    <n v="1429152600"/>
    <n v="1426815699"/>
    <b v="0"/>
    <n v="128"/>
    <b v="1"/>
    <s v="theater/spaces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x v="0"/>
    <s v="USD"/>
    <n v="1454433998"/>
    <n v="1453137998"/>
    <b v="0"/>
    <n v="156"/>
    <b v="1"/>
    <s v="theater/spaces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x v="0"/>
    <s v="USD"/>
    <n v="1408679055"/>
    <n v="1406087055"/>
    <b v="0"/>
    <n v="64"/>
    <b v="1"/>
    <s v="theater/spaces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x v="0"/>
    <s v="USD"/>
    <n v="1410324720"/>
    <n v="1407784586"/>
    <b v="0"/>
    <n v="58"/>
    <b v="1"/>
    <s v="theater/spaces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n v="149"/>
    <x v="0"/>
    <x v="0"/>
    <s v="USD"/>
    <n v="1461762960"/>
    <n v="1457999054"/>
    <b v="0"/>
    <n v="20"/>
    <b v="1"/>
    <s v="theater/spaces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x v="0"/>
    <s v="USD"/>
    <n v="1420060920"/>
    <n v="1417556262"/>
    <b v="0"/>
    <n v="47"/>
    <b v="1"/>
    <s v="theater/spaces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x v="0"/>
    <s v="USD"/>
    <n v="1434241255"/>
    <n v="1431649255"/>
    <b v="0"/>
    <n v="54"/>
    <b v="1"/>
    <s v="theater/spaces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n v="106"/>
    <x v="0"/>
    <x v="0"/>
    <s v="USD"/>
    <n v="1462420960"/>
    <n v="1459828960"/>
    <b v="0"/>
    <n v="9"/>
    <b v="1"/>
    <s v="theater/spaces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x v="1"/>
    <s v="GBP"/>
    <n v="1486547945"/>
    <n v="1483955945"/>
    <b v="1"/>
    <n v="35"/>
    <b v="0"/>
    <s v="theater/spaces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n v="0"/>
    <x v="2"/>
    <x v="0"/>
    <s v="USD"/>
    <n v="1432828740"/>
    <n v="1430237094"/>
    <b v="0"/>
    <n v="2"/>
    <b v="0"/>
    <s v="theater/spaces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n v="0"/>
    <x v="2"/>
    <x v="0"/>
    <s v="USD"/>
    <n v="1412222340"/>
    <n v="1407781013"/>
    <b v="0"/>
    <n v="3"/>
    <b v="0"/>
    <s v="theater/spaces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n v="1422043154"/>
    <b v="0"/>
    <n v="0"/>
    <b v="0"/>
    <s v="theater/spaces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n v="0"/>
    <x v="2"/>
    <x v="0"/>
    <s v="USD"/>
    <n v="1420844390"/>
    <n v="1415660390"/>
    <b v="0"/>
    <n v="1"/>
    <b v="0"/>
    <s v="theater/spaces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n v="1406819784"/>
    <b v="0"/>
    <n v="0"/>
    <b v="0"/>
    <s v="theater/spaces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n v="1457105811"/>
    <b v="0"/>
    <n v="0"/>
    <b v="0"/>
    <s v="theater/spaces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x v="13"/>
    <s v="EUR"/>
    <n v="1463734740"/>
    <n v="1459414740"/>
    <b v="0"/>
    <n v="3"/>
    <b v="0"/>
    <s v="theater/spaces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x v="0"/>
    <s v="USD"/>
    <n v="1407536846"/>
    <n v="1404944846"/>
    <b v="0"/>
    <n v="11"/>
    <b v="0"/>
    <s v="theater/spaces"/>
    <n v="41"/>
    <x v="1"/>
    <s v="spaces"/>
  </r>
  <r>
    <n v="3060"/>
    <s v="Save the Roxy Theatre in Bremerton WA"/>
    <s v="Save the historic Roxy theatre in Bremerton WA from being repurposed as office space."/>
    <n v="220000"/>
    <n v="335"/>
    <n v="0"/>
    <x v="2"/>
    <x v="0"/>
    <s v="USD"/>
    <n v="1443422134"/>
    <n v="1440830134"/>
    <b v="0"/>
    <n v="6"/>
    <b v="0"/>
    <s v="theater/spaces"/>
    <n v="55.83"/>
    <x v="1"/>
    <s v="spaces"/>
  </r>
  <r>
    <n v="3061"/>
    <s v="Help Save Parkway Cinemas!"/>
    <s v="Save a historic Local theater."/>
    <n v="1000000"/>
    <n v="0"/>
    <n v="0"/>
    <x v="2"/>
    <x v="0"/>
    <s v="USD"/>
    <n v="1407955748"/>
    <n v="1405363748"/>
    <b v="0"/>
    <n v="0"/>
    <b v="0"/>
    <s v="theater/spaces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x v="0"/>
    <s v="USD"/>
    <n v="1443636000"/>
    <n v="1441111892"/>
    <b v="0"/>
    <n v="67"/>
    <b v="0"/>
    <s v="theater/spaces"/>
    <n v="99.76"/>
    <x v="1"/>
    <s v="spaces"/>
  </r>
  <r>
    <n v="3063"/>
    <s v="Spec Haus"/>
    <s v="Members of the local Miami music scene are putting together a venue/creative space in Kendall!"/>
    <n v="3000"/>
    <n v="587"/>
    <n v="20"/>
    <x v="2"/>
    <x v="0"/>
    <s v="USD"/>
    <n v="1477174138"/>
    <n v="1474150138"/>
    <b v="0"/>
    <n v="23"/>
    <b v="0"/>
    <s v="theater/spaces"/>
    <n v="25.52"/>
    <x v="1"/>
    <s v="spaces"/>
  </r>
  <r>
    <n v="3064"/>
    <s v="Kickstart the Crossroads Community"/>
    <s v="An epicenter for connection, creation and expression of the community."/>
    <n v="75000"/>
    <n v="8471"/>
    <n v="11"/>
    <x v="2"/>
    <x v="0"/>
    <s v="USD"/>
    <n v="1448175540"/>
    <n v="1445483246"/>
    <b v="0"/>
    <n v="72"/>
    <b v="0"/>
    <s v="theater/spaces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x v="0"/>
    <s v="USD"/>
    <n v="1406683172"/>
    <n v="1404523172"/>
    <b v="0"/>
    <n v="2"/>
    <b v="0"/>
    <s v="theater/spaces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x v="2"/>
    <s v="AUD"/>
    <n v="1468128537"/>
    <n v="1465536537"/>
    <b v="0"/>
    <n v="15"/>
    <b v="0"/>
    <s v="theater/spaces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x v="4"/>
    <s v="NZD"/>
    <n v="1441837879"/>
    <n v="1439245879"/>
    <b v="0"/>
    <n v="1"/>
    <b v="0"/>
    <s v="theater/spaces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x v="0"/>
    <s v="USD"/>
    <n v="1445013352"/>
    <n v="1442421352"/>
    <b v="0"/>
    <n v="2"/>
    <b v="0"/>
    <s v="theater/spaces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x v="0"/>
    <s v="USD"/>
    <n v="1418587234"/>
    <n v="1415995234"/>
    <b v="0"/>
    <n v="7"/>
    <b v="0"/>
    <s v="theater/spaces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x v="1"/>
    <s v="GBP"/>
    <n v="1481132169"/>
    <n v="1479317769"/>
    <b v="0"/>
    <n v="16"/>
    <b v="0"/>
    <s v="theater/spaces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n v="60"/>
    <x v="2"/>
    <x v="0"/>
    <s v="USD"/>
    <n v="1429595940"/>
    <n v="1428082481"/>
    <b v="0"/>
    <n v="117"/>
    <b v="0"/>
    <s v="theater/spaces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x v="0"/>
    <s v="USD"/>
    <n v="1477791960"/>
    <n v="1476549262"/>
    <b v="0"/>
    <n v="2"/>
    <b v="0"/>
    <s v="theater/spaces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x v="0"/>
    <s v="USD"/>
    <n v="1434309540"/>
    <n v="1429287900"/>
    <b v="0"/>
    <n v="7"/>
    <b v="0"/>
    <s v="theater/spaces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x v="6"/>
    <s v="EUR"/>
    <n v="1457617359"/>
    <n v="1455025359"/>
    <b v="0"/>
    <n v="3"/>
    <b v="0"/>
    <s v="theater/spaces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n v="9"/>
    <x v="2"/>
    <x v="0"/>
    <s v="USD"/>
    <n v="1471573640"/>
    <n v="1467253640"/>
    <b v="0"/>
    <n v="20"/>
    <b v="0"/>
    <s v="theater/spaces"/>
    <n v="64.8"/>
    <x v="1"/>
    <s v="spaces"/>
  </r>
  <r>
    <n v="3076"/>
    <s v="10,000 Hours"/>
    <s v="Helping female comedians get in their 10,000 Hours of practice!"/>
    <n v="10000"/>
    <n v="1506"/>
    <n v="15"/>
    <x v="2"/>
    <x v="0"/>
    <s v="USD"/>
    <n v="1444405123"/>
    <n v="1439221123"/>
    <b v="0"/>
    <n v="50"/>
    <b v="0"/>
    <s v="theater/spaces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x v="5"/>
    <s v="CAD"/>
    <n v="1488495478"/>
    <n v="1485903478"/>
    <b v="0"/>
    <n v="2"/>
    <b v="0"/>
    <s v="theater/spaces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x v="0"/>
    <s v="USD"/>
    <n v="1424920795"/>
    <n v="1422328795"/>
    <b v="0"/>
    <n v="3"/>
    <b v="0"/>
    <s v="theater/spaces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x v="0"/>
    <s v="USD"/>
    <n v="1427040435"/>
    <n v="1424452035"/>
    <b v="0"/>
    <n v="27"/>
    <b v="0"/>
    <s v="theater/spaces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x v="0"/>
    <s v="USD"/>
    <n v="1419644444"/>
    <n v="1414456844"/>
    <b v="0"/>
    <n v="7"/>
    <b v="0"/>
    <s v="theater/spaces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x v="0"/>
    <s v="USD"/>
    <n v="1442722891"/>
    <n v="1440130891"/>
    <b v="0"/>
    <n v="5"/>
    <b v="0"/>
    <s v="theater/spaces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n v="1445033346"/>
    <b v="0"/>
    <n v="0"/>
    <b v="0"/>
    <s v="theater/spaces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x v="0"/>
    <s v="USD"/>
    <n v="1409547600"/>
    <n v="1406986278"/>
    <b v="0"/>
    <n v="3"/>
    <b v="0"/>
    <s v="theater/spaces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x v="0"/>
    <s v="USD"/>
    <n v="1430851680"/>
    <n v="1428340931"/>
    <b v="0"/>
    <n v="6"/>
    <b v="0"/>
    <s v="theater/spaces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x v="0"/>
    <s v="USD"/>
    <n v="1443561159"/>
    <n v="1440969159"/>
    <b v="0"/>
    <n v="9"/>
    <b v="0"/>
    <s v="theater/spaces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x v="13"/>
    <s v="EUR"/>
    <n v="1439827559"/>
    <n v="1434643559"/>
    <b v="0"/>
    <n v="3"/>
    <b v="0"/>
    <s v="theater/spaces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x v="0"/>
    <s v="USD"/>
    <n v="1482294990"/>
    <n v="1477107390"/>
    <b v="0"/>
    <n v="2"/>
    <b v="0"/>
    <s v="theater/spaces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x v="0"/>
    <s v="USD"/>
    <n v="1420724460"/>
    <n v="1418046247"/>
    <b v="0"/>
    <n v="3"/>
    <b v="0"/>
    <s v="theater/spaces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x v="0"/>
    <s v="USD"/>
    <n v="1468029540"/>
    <n v="1465304483"/>
    <b v="0"/>
    <n v="45"/>
    <b v="0"/>
    <s v="theater/spaces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x v="0"/>
    <s v="USD"/>
    <n v="1430505545"/>
    <n v="1425325145"/>
    <b v="0"/>
    <n v="9"/>
    <b v="0"/>
    <s v="theater/spaces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x v="0"/>
    <s v="USD"/>
    <n v="1471214743"/>
    <n v="1468622743"/>
    <b v="0"/>
    <n v="9"/>
    <b v="0"/>
    <s v="theater/spaces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x v="0"/>
    <s v="USD"/>
    <n v="1444946400"/>
    <n v="1441723912"/>
    <b v="0"/>
    <n v="21"/>
    <b v="0"/>
    <s v="theater/spaces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x v="5"/>
    <s v="CAD"/>
    <n v="1401595140"/>
    <n v="1398980941"/>
    <b v="0"/>
    <n v="17"/>
    <b v="0"/>
    <s v="theater/spaces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n v="0"/>
    <x v="2"/>
    <x v="0"/>
    <s v="USD"/>
    <n v="1442775956"/>
    <n v="1437591956"/>
    <b v="0"/>
    <n v="1"/>
    <b v="0"/>
    <s v="theater/spaces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x v="0"/>
    <s v="USD"/>
    <n v="1470011780"/>
    <n v="1464827780"/>
    <b v="0"/>
    <n v="1"/>
    <b v="0"/>
    <s v="theater/spaces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x v="0"/>
    <s v="USD"/>
    <n v="1432151326"/>
    <n v="1429559326"/>
    <b v="0"/>
    <n v="14"/>
    <b v="0"/>
    <s v="theater/spaces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x v="1"/>
    <s v="GBP"/>
    <n v="1475848800"/>
    <n v="1474027501"/>
    <b v="0"/>
    <n v="42"/>
    <b v="0"/>
    <s v="theater/spaces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x v="0"/>
    <s v="USD"/>
    <n v="1454890620"/>
    <n v="1450724449"/>
    <b v="0"/>
    <n v="27"/>
    <b v="0"/>
    <s v="theater/spaces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x v="0"/>
    <s v="USD"/>
    <n v="1455251591"/>
    <n v="1452659591"/>
    <b v="0"/>
    <n v="5"/>
    <b v="0"/>
    <s v="theater/spaces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x v="0"/>
    <s v="USD"/>
    <n v="1413816975"/>
    <n v="1411224975"/>
    <b v="0"/>
    <n v="13"/>
    <b v="0"/>
    <s v="theater/spaces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x v="6"/>
    <s v="EUR"/>
    <n v="1437033360"/>
    <n v="1434445937"/>
    <b v="0"/>
    <n v="12"/>
    <b v="0"/>
    <s v="theater/spaces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x v="1"/>
    <s v="GBP"/>
    <n v="1471939818"/>
    <n v="1467619818"/>
    <b v="0"/>
    <n v="90"/>
    <b v="0"/>
    <s v="theater/spaces"/>
    <n v="69.53"/>
    <x v="1"/>
    <s v="spaces"/>
  </r>
  <r>
    <n v="3103"/>
    <s v="Professional Venue for local artists!!"/>
    <s v="Creating a place for local artists to perform, at substantially less cost for them"/>
    <n v="4100"/>
    <n v="11"/>
    <n v="0"/>
    <x v="2"/>
    <x v="0"/>
    <s v="USD"/>
    <n v="1434080706"/>
    <n v="1428896706"/>
    <b v="0"/>
    <n v="2"/>
    <b v="0"/>
    <s v="theater/spaces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x v="2"/>
    <s v="AUD"/>
    <n v="1422928800"/>
    <n v="1420235311"/>
    <b v="0"/>
    <n v="5"/>
    <b v="0"/>
    <s v="theater/spaces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x v="0"/>
    <s v="USD"/>
    <n v="1413694800"/>
    <n v="1408986916"/>
    <b v="0"/>
    <n v="31"/>
    <b v="0"/>
    <s v="theater/spaces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x v="1"/>
    <s v="GBP"/>
    <n v="1442440800"/>
    <n v="1440497876"/>
    <b v="0"/>
    <n v="4"/>
    <b v="0"/>
    <s v="theater/spaces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n v="20"/>
    <x v="2"/>
    <x v="0"/>
    <s v="USD"/>
    <n v="1431372751"/>
    <n v="1430767951"/>
    <b v="0"/>
    <n v="29"/>
    <b v="0"/>
    <s v="theater/spaces"/>
    <n v="272.58999999999997"/>
    <x v="1"/>
    <s v="spaces"/>
  </r>
  <r>
    <n v="3108"/>
    <s v="Funding a home for our Children's Theater"/>
    <s v="We need a permanent home for the theater!"/>
    <n v="50000"/>
    <n v="26"/>
    <n v="0"/>
    <x v="2"/>
    <x v="0"/>
    <s v="USD"/>
    <n v="1430234394"/>
    <n v="1425053994"/>
    <b v="0"/>
    <n v="2"/>
    <b v="0"/>
    <s v="theater/spaces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x v="0"/>
    <s v="USD"/>
    <n v="1409194810"/>
    <n v="1406170810"/>
    <b v="0"/>
    <n v="114"/>
    <b v="0"/>
    <s v="theater/spaces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n v="0"/>
    <x v="2"/>
    <x v="0"/>
    <s v="USD"/>
    <n v="1487465119"/>
    <n v="1484009119"/>
    <b v="0"/>
    <n v="1"/>
    <b v="0"/>
    <s v="theater/spaces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n v="27"/>
    <x v="2"/>
    <x v="0"/>
    <s v="USD"/>
    <n v="1412432220"/>
    <n v="1409753820"/>
    <b v="0"/>
    <n v="76"/>
    <b v="0"/>
    <s v="theater/spaces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x v="0"/>
    <s v="USD"/>
    <n v="1477968934"/>
    <n v="1472784934"/>
    <b v="0"/>
    <n v="9"/>
    <b v="0"/>
    <s v="theater/spaces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x v="0"/>
    <s v="USD"/>
    <n v="1429291982"/>
    <n v="1426699982"/>
    <b v="0"/>
    <n v="37"/>
    <b v="0"/>
    <s v="theater/spaces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n v="1406128250"/>
    <b v="0"/>
    <n v="0"/>
    <b v="0"/>
    <s v="theater/spaces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n v="3"/>
    <x v="2"/>
    <x v="11"/>
    <s v="SEK"/>
    <n v="1465123427"/>
    <n v="1462531427"/>
    <b v="0"/>
    <n v="1"/>
    <b v="0"/>
    <s v="theater/spaces"/>
    <n v="300"/>
    <x v="1"/>
    <s v="spaces"/>
  </r>
  <r>
    <n v="3116"/>
    <s v="CoreCon Asylum"/>
    <s v="Creating a consuite for CoreCon. A focus on the insanity of asylums and early medical practices from history."/>
    <n v="750"/>
    <n v="430"/>
    <n v="57"/>
    <x v="2"/>
    <x v="0"/>
    <s v="USD"/>
    <n v="1427890925"/>
    <n v="1426681325"/>
    <b v="0"/>
    <n v="10"/>
    <b v="0"/>
    <s v="theater/spaces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n v="0"/>
    <x v="2"/>
    <x v="1"/>
    <s v="GBP"/>
    <n v="1464354720"/>
    <n v="1463648360"/>
    <b v="0"/>
    <n v="1"/>
    <b v="0"/>
    <s v="theater/spaces"/>
    <n v="1"/>
    <x v="1"/>
    <s v="spaces"/>
  </r>
  <r>
    <n v="3118"/>
    <s v="Garden Eden, theatre, meeting, culture, music, art"/>
    <s v="a magical place for all kind of people, like a fairytaile in all colours"/>
    <n v="500000"/>
    <n v="1550"/>
    <n v="0"/>
    <x v="2"/>
    <x v="11"/>
    <s v="SEK"/>
    <n v="1467473723"/>
    <n v="1465832123"/>
    <b v="0"/>
    <n v="2"/>
    <b v="0"/>
    <s v="theater/spaces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x v="0"/>
    <s v="USD"/>
    <n v="1427414732"/>
    <n v="1424826332"/>
    <b v="0"/>
    <n v="1"/>
    <b v="0"/>
    <s v="theater/spaces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n v="0"/>
    <x v="2"/>
    <x v="9"/>
    <s v="EUR"/>
    <n v="1462484196"/>
    <n v="1457303796"/>
    <b v="0"/>
    <n v="10"/>
    <b v="0"/>
    <s v="theater/spaces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n v="1"/>
    <x v="1"/>
    <x v="5"/>
    <s v="CAD"/>
    <n v="1411748335"/>
    <n v="1406564335"/>
    <b v="0"/>
    <n v="1"/>
    <b v="0"/>
    <s v="theater/spaces"/>
    <n v="10"/>
    <x v="1"/>
    <s v="spaces"/>
  </r>
  <r>
    <n v="3122"/>
    <s v="be back soon (Canceled)"/>
    <s v="cancelled until further notice"/>
    <n v="199"/>
    <n v="116"/>
    <n v="58"/>
    <x v="1"/>
    <x v="0"/>
    <s v="USD"/>
    <n v="1478733732"/>
    <n v="1478298132"/>
    <b v="0"/>
    <n v="2"/>
    <b v="0"/>
    <s v="theater/spaces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x v="0"/>
    <s v="USD"/>
    <n v="1468108198"/>
    <n v="1465516198"/>
    <b v="0"/>
    <n v="348"/>
    <b v="0"/>
    <s v="theater/spaces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n v="0"/>
    <x v="1"/>
    <x v="0"/>
    <s v="USD"/>
    <n v="1422902601"/>
    <n v="1417718601"/>
    <b v="0"/>
    <n v="4"/>
    <b v="0"/>
    <s v="theater/spaces"/>
    <n v="6.5"/>
    <x v="1"/>
    <s v="spaces"/>
  </r>
  <r>
    <n v="3125"/>
    <s v="N/A (Canceled)"/>
    <s v="N/A"/>
    <n v="1500000"/>
    <n v="0"/>
    <n v="0"/>
    <x v="1"/>
    <x v="0"/>
    <s v="USD"/>
    <n v="1452142672"/>
    <n v="1449550672"/>
    <b v="0"/>
    <n v="0"/>
    <b v="0"/>
    <s v="theater/spaces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x v="0"/>
    <s v="USD"/>
    <n v="1459121162"/>
    <n v="1456532762"/>
    <b v="0"/>
    <n v="17"/>
    <b v="0"/>
    <s v="theater/spaces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n v="1422650029"/>
    <b v="0"/>
    <n v="0"/>
    <b v="0"/>
    <s v="theater/spaces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x v="0"/>
    <s v="USD"/>
    <n v="1489690141"/>
    <n v="1487101741"/>
    <b v="0"/>
    <n v="117"/>
    <b v="0"/>
    <s v="theater/plays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x v="0"/>
    <s v="USD"/>
    <n v="1492542819"/>
    <n v="1489090419"/>
    <b v="0"/>
    <n v="1"/>
    <b v="0"/>
    <s v="theater/plays"/>
    <n v="10"/>
    <x v="1"/>
    <s v="plays"/>
  </r>
  <r>
    <n v="3130"/>
    <s v="MEDEA | A New Vision"/>
    <s v="A shockingly relevant modern take on a 2,000-year-old tragedy that confronts current gender politics."/>
    <n v="10000"/>
    <n v="375"/>
    <n v="4"/>
    <x v="3"/>
    <x v="0"/>
    <s v="USD"/>
    <n v="1492145940"/>
    <n v="1489504916"/>
    <b v="0"/>
    <n v="4"/>
    <b v="0"/>
    <s v="theater/plays"/>
    <n v="93.75"/>
    <x v="1"/>
    <s v="plays"/>
  </r>
  <r>
    <n v="3131"/>
    <s v="SNAKE EYES"/>
    <s v="A Staged Reading of &quot;Snake Eyes,&quot; a new play by Alex Rafala"/>
    <n v="4100"/>
    <n v="645"/>
    <n v="16"/>
    <x v="3"/>
    <x v="0"/>
    <s v="USD"/>
    <n v="1491656045"/>
    <n v="1489067645"/>
    <b v="0"/>
    <n v="12"/>
    <b v="0"/>
    <s v="theater/plays"/>
    <n v="53.75"/>
    <x v="1"/>
    <s v="plays"/>
  </r>
  <r>
    <n v="3132"/>
    <s v="A Bite of a Snake Play"/>
    <s v="Smells Like Money, Drips Like Honey, Taste Like Mocha, Better Run AWAY"/>
    <n v="30000"/>
    <n v="10"/>
    <n v="0"/>
    <x v="3"/>
    <x v="0"/>
    <s v="USD"/>
    <n v="1492759460"/>
    <n v="1487579060"/>
    <b v="0"/>
    <n v="1"/>
    <b v="0"/>
    <s v="theater/plays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1"/>
    <s v="GBP"/>
    <n v="1490358834"/>
    <n v="1487770434"/>
    <b v="0"/>
    <n v="16"/>
    <b v="0"/>
    <s v="theater/plays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x v="1"/>
    <s v="GBP"/>
    <n v="1490631419"/>
    <n v="1488820619"/>
    <b v="0"/>
    <n v="12"/>
    <b v="0"/>
    <s v="theater/plays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x v="0"/>
    <s v="USD"/>
    <n v="1491277121"/>
    <n v="1489376321"/>
    <b v="0"/>
    <n v="7"/>
    <b v="0"/>
    <s v="theater/plays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n v="128"/>
    <x v="3"/>
    <x v="1"/>
    <s v="GBP"/>
    <n v="1491001140"/>
    <n v="1487847954"/>
    <b v="0"/>
    <n v="22"/>
    <b v="0"/>
    <s v="theater/plays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x v="0"/>
    <s v="USD"/>
    <n v="1493838720"/>
    <n v="1489439669"/>
    <b v="0"/>
    <n v="1"/>
    <b v="0"/>
    <s v="theater/plays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n v="1489591807"/>
    <b v="0"/>
    <n v="0"/>
    <b v="0"/>
    <s v="theater/plays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x v="14"/>
    <s v="MXN"/>
    <n v="1490416380"/>
    <n v="1487485760"/>
    <b v="0"/>
    <n v="6"/>
    <b v="0"/>
    <s v="theater/plays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x v="6"/>
    <s v="EUR"/>
    <n v="1491581703"/>
    <n v="1488993303"/>
    <b v="0"/>
    <n v="4"/>
    <b v="0"/>
    <s v="theater/plays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x v="9"/>
    <s v="EUR"/>
    <n v="1492372800"/>
    <n v="1488823488"/>
    <b v="0"/>
    <n v="8"/>
    <b v="0"/>
    <s v="theater/plays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x v="1"/>
    <s v="GBP"/>
    <n v="1489922339"/>
    <n v="1487333939"/>
    <b v="0"/>
    <n v="3"/>
    <b v="0"/>
    <s v="theater/plays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n v="1489480556"/>
    <b v="0"/>
    <n v="0"/>
    <b v="0"/>
    <s v="theater/plays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x v="0"/>
    <s v="USD"/>
    <n v="1489903200"/>
    <n v="1488459307"/>
    <b v="0"/>
    <n v="30"/>
    <b v="0"/>
    <s v="theater/plays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n v="1485478734"/>
    <b v="0"/>
    <n v="0"/>
    <b v="0"/>
    <s v="theater/plays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n v="11"/>
    <x v="3"/>
    <x v="14"/>
    <s v="MXN"/>
    <n v="1492356166"/>
    <n v="1488471766"/>
    <b v="0"/>
    <n v="12"/>
    <b v="0"/>
    <s v="theater/plays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x v="0"/>
    <s v="USD"/>
    <n v="1415319355"/>
    <n v="1411859755"/>
    <b v="1"/>
    <n v="213"/>
    <b v="1"/>
    <s v="theater/plays"/>
    <n v="110.35"/>
    <x v="1"/>
    <s v="plays"/>
  </r>
  <r>
    <n v="3148"/>
    <s v="The Aurora Project: A Sci-Fi Epic by Bella Poynton"/>
    <s v="Help fund The Aurora Project, an immersive science fiction epic."/>
    <n v="1800"/>
    <n v="2361"/>
    <n v="131"/>
    <x v="0"/>
    <x v="0"/>
    <s v="USD"/>
    <n v="1412136000"/>
    <n v="1410278284"/>
    <b v="1"/>
    <n v="57"/>
    <b v="1"/>
    <s v="theater/plays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x v="0"/>
    <s v="USD"/>
    <n v="1354845600"/>
    <n v="1352766300"/>
    <b v="1"/>
    <n v="25"/>
    <b v="1"/>
    <s v="theater/plays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x v="0"/>
    <s v="USD"/>
    <n v="1295928000"/>
    <n v="1288160403"/>
    <b v="1"/>
    <n v="104"/>
    <b v="1"/>
    <s v="theater/plays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n v="100"/>
    <x v="0"/>
    <x v="0"/>
    <s v="USD"/>
    <n v="1410379774"/>
    <n v="1407787774"/>
    <b v="1"/>
    <n v="34"/>
    <b v="1"/>
    <s v="theater/plays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x v="1"/>
    <s v="GBP"/>
    <n v="1383425367"/>
    <n v="1380833367"/>
    <b v="1"/>
    <n v="67"/>
    <b v="1"/>
    <s v="theater/plays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n v="336"/>
    <x v="0"/>
    <x v="0"/>
    <s v="USD"/>
    <n v="1304225940"/>
    <n v="1301542937"/>
    <b v="1"/>
    <n v="241"/>
    <b v="1"/>
    <s v="theater/plays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x v="0"/>
    <s v="USD"/>
    <n v="1333310458"/>
    <n v="1330722058"/>
    <b v="1"/>
    <n v="123"/>
    <b v="1"/>
    <s v="theater/plays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x v="1"/>
    <s v="GBP"/>
    <n v="1356004725"/>
    <n v="1353412725"/>
    <b v="1"/>
    <n v="302"/>
    <b v="1"/>
    <s v="theater/plays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x v="0"/>
    <s v="USD"/>
    <n v="1338591144"/>
    <n v="1335567144"/>
    <b v="1"/>
    <n v="89"/>
    <b v="1"/>
    <s v="theater/plays"/>
    <n v="62.92"/>
    <x v="1"/>
    <s v="plays"/>
  </r>
  <r>
    <n v="3157"/>
    <s v="Summer FourPlay"/>
    <s v="Four Directors.  Four One Acts.  Four Genres.  For You."/>
    <n v="4000"/>
    <n v="4040"/>
    <n v="101"/>
    <x v="0"/>
    <x v="0"/>
    <s v="USD"/>
    <n v="1405746000"/>
    <n v="1404932105"/>
    <b v="1"/>
    <n v="41"/>
    <b v="1"/>
    <s v="theater/plays"/>
    <n v="98.54"/>
    <x v="1"/>
    <s v="plays"/>
  </r>
  <r>
    <n v="3158"/>
    <s v="Nursery Crimes"/>
    <s v="A 40s crime-noir play using nursery rhyme characters."/>
    <n v="5000"/>
    <n v="5700"/>
    <n v="114"/>
    <x v="0"/>
    <x v="0"/>
    <s v="USD"/>
    <n v="1374523752"/>
    <n v="1371931752"/>
    <b v="1"/>
    <n v="69"/>
    <b v="1"/>
    <s v="theater/plays"/>
    <n v="82.61"/>
    <x v="1"/>
    <s v="plays"/>
  </r>
  <r>
    <n v="3159"/>
    <s v="Waxwing: A New Play"/>
    <s v="WAXWING is an exciting new world premiere of mythic (perhaps even apocalyptic!) proportions."/>
    <n v="1500"/>
    <n v="2002.22"/>
    <n v="133"/>
    <x v="0"/>
    <x v="0"/>
    <s v="USD"/>
    <n v="1326927600"/>
    <n v="1323221761"/>
    <b v="1"/>
    <n v="52"/>
    <b v="1"/>
    <s v="theater/plays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n v="102"/>
    <x v="0"/>
    <x v="0"/>
    <s v="USD"/>
    <n v="1407905940"/>
    <n v="1405923687"/>
    <b v="1"/>
    <n v="57"/>
    <b v="1"/>
    <s v="theater/plays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x v="1"/>
    <s v="GBP"/>
    <n v="1413377522"/>
    <n v="1410785522"/>
    <b v="1"/>
    <n v="74"/>
    <b v="1"/>
    <s v="theater/plays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x v="0"/>
    <s v="USD"/>
    <n v="1404698400"/>
    <n v="1402331262"/>
    <b v="1"/>
    <n v="63"/>
    <b v="1"/>
    <s v="theater/plays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x v="0"/>
    <s v="USD"/>
    <n v="1402855525"/>
    <n v="1400263525"/>
    <b v="1"/>
    <n v="72"/>
    <b v="1"/>
    <s v="theater/plays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x v="0"/>
    <s v="USD"/>
    <n v="1402341615"/>
    <n v="1399490415"/>
    <b v="1"/>
    <n v="71"/>
    <b v="1"/>
    <s v="theater/plays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x v="0"/>
    <s v="USD"/>
    <n v="1304395140"/>
    <n v="1302493760"/>
    <b v="1"/>
    <n v="21"/>
    <b v="1"/>
    <s v="theater/plays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x v="0"/>
    <s v="USD"/>
    <n v="1416988740"/>
    <n v="1414514153"/>
    <b v="1"/>
    <n v="930"/>
    <b v="1"/>
    <s v="theater/plays"/>
    <n v="60.3"/>
    <x v="1"/>
    <s v="plays"/>
  </r>
  <r>
    <n v="3167"/>
    <s v="Destiny is Judd Nelson: a new play at FringeNYC"/>
    <s v="What is destiny? Explore it with us this August at FringeNYC."/>
    <n v="3000"/>
    <n v="3485"/>
    <n v="116"/>
    <x v="0"/>
    <x v="0"/>
    <s v="USD"/>
    <n v="1406952781"/>
    <n v="1405743181"/>
    <b v="1"/>
    <n v="55"/>
    <b v="1"/>
    <s v="theater/plays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n v="124"/>
    <x v="0"/>
    <x v="0"/>
    <s v="USD"/>
    <n v="1402696800"/>
    <n v="1399948353"/>
    <b v="1"/>
    <n v="61"/>
    <b v="1"/>
    <s v="theater/plays"/>
    <n v="50.9"/>
    <x v="1"/>
    <s v="plays"/>
  </r>
  <r>
    <n v="3169"/>
    <s v="The Window"/>
    <s v="We're bringing The Window to the Cherry Lane Theater in January 2014."/>
    <n v="8000"/>
    <n v="8241"/>
    <n v="103"/>
    <x v="0"/>
    <x v="0"/>
    <s v="USD"/>
    <n v="1386910740"/>
    <n v="1384364561"/>
    <b v="1"/>
    <n v="82"/>
    <b v="1"/>
    <s v="theater/plays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n v="112"/>
    <x v="0"/>
    <x v="0"/>
    <s v="USD"/>
    <n v="1404273600"/>
    <n v="1401414944"/>
    <b v="1"/>
    <n v="71"/>
    <b v="1"/>
    <s v="theater/plays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x v="1"/>
    <s v="GBP"/>
    <n v="1462545358"/>
    <n v="1459953358"/>
    <b v="1"/>
    <n v="117"/>
    <b v="1"/>
    <s v="theater/plays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x v="0"/>
    <s v="USD"/>
    <n v="1329240668"/>
    <n v="1326648668"/>
    <b v="1"/>
    <n v="29"/>
    <b v="1"/>
    <s v="theater/plays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x v="0"/>
    <s v="USD"/>
    <n v="1411765492"/>
    <n v="1409173492"/>
    <b v="1"/>
    <n v="74"/>
    <b v="1"/>
    <s v="theater/plays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x v="0"/>
    <s v="USD"/>
    <n v="1408999508"/>
    <n v="1407789908"/>
    <b v="1"/>
    <n v="23"/>
    <b v="1"/>
    <s v="theater/plays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x v="0"/>
    <s v="USD"/>
    <n v="1297977427"/>
    <n v="1292793427"/>
    <b v="1"/>
    <n v="60"/>
    <b v="1"/>
    <s v="theater/plays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x v="0"/>
    <s v="USD"/>
    <n v="1376838000"/>
    <n v="1374531631"/>
    <b v="1"/>
    <n v="55"/>
    <b v="1"/>
    <s v="theater/plays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x v="0"/>
    <s v="USD"/>
    <n v="1403366409"/>
    <n v="1400774409"/>
    <b v="1"/>
    <n v="51"/>
    <b v="1"/>
    <s v="theater/plays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x v="1"/>
    <s v="GBP"/>
    <n v="1405521075"/>
    <n v="1402929075"/>
    <b v="1"/>
    <n v="78"/>
    <b v="1"/>
    <s v="theater/plays"/>
    <n v="33.03"/>
    <x v="1"/>
    <s v="plays"/>
  </r>
  <r>
    <n v="3179"/>
    <s v="I Do Wonder"/>
    <s v="A Sci-fi play in several vignettes that will narrate an alternate history in the mid-20th century."/>
    <n v="4200"/>
    <n v="4794.82"/>
    <n v="114"/>
    <x v="0"/>
    <x v="0"/>
    <s v="USD"/>
    <n v="1367859071"/>
    <n v="1365699071"/>
    <b v="1"/>
    <n v="62"/>
    <b v="1"/>
    <s v="theater/plays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n v="120"/>
    <x v="0"/>
    <x v="1"/>
    <s v="GBP"/>
    <n v="1403258049"/>
    <n v="1400666049"/>
    <b v="1"/>
    <n v="45"/>
    <b v="1"/>
    <s v="theater/plays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x v="1"/>
    <s v="GBP"/>
    <n v="1402848000"/>
    <n v="1400570787"/>
    <b v="1"/>
    <n v="15"/>
    <b v="1"/>
    <s v="theater/plays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x v="0"/>
    <s v="USD"/>
    <n v="1328029200"/>
    <n v="1323211621"/>
    <b v="1"/>
    <n v="151"/>
    <b v="1"/>
    <s v="theater/plays"/>
    <n v="46.77"/>
    <x v="1"/>
    <s v="plays"/>
  </r>
  <r>
    <n v="3183"/>
    <s v="The Seagull on The River"/>
    <s v="Anton Chekhov's The Seagull. An outdoor Amphitheater in Manhattan. Trees. A River. Daybreak."/>
    <n v="2500"/>
    <n v="2725"/>
    <n v="109"/>
    <x v="0"/>
    <x v="0"/>
    <s v="USD"/>
    <n v="1377284669"/>
    <n v="1375729469"/>
    <b v="1"/>
    <n v="68"/>
    <b v="1"/>
    <s v="theater/plays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n v="107"/>
    <x v="0"/>
    <x v="0"/>
    <s v="USD"/>
    <n v="1404258631"/>
    <n v="1401666631"/>
    <b v="1"/>
    <n v="46"/>
    <b v="1"/>
    <s v="theater/plays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x v="1"/>
    <s v="GBP"/>
    <n v="1405553241"/>
    <n v="1404948441"/>
    <b v="1"/>
    <n v="24"/>
    <b v="1"/>
    <s v="theater/plays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n v="102"/>
    <x v="0"/>
    <x v="1"/>
    <s v="GBP"/>
    <n v="1410901200"/>
    <n v="1408313438"/>
    <b v="1"/>
    <n v="70"/>
    <b v="1"/>
    <s v="theater/plays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x v="0"/>
    <s v="USD"/>
    <n v="1407167973"/>
    <n v="1405439973"/>
    <b v="1"/>
    <n v="244"/>
    <b v="1"/>
    <s v="theater/plays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x v="1"/>
    <s v="GBP"/>
    <n v="1433930302"/>
    <n v="1432115902"/>
    <b v="0"/>
    <n v="9"/>
    <b v="0"/>
    <s v="theater/musical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x v="11"/>
    <s v="SEK"/>
    <n v="1432455532"/>
    <n v="1429863532"/>
    <b v="0"/>
    <n v="19"/>
    <b v="0"/>
    <s v="theater/musical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n v="1478662675"/>
    <b v="0"/>
    <n v="0"/>
    <b v="0"/>
    <s v="theater/musical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n v="4"/>
    <x v="2"/>
    <x v="0"/>
    <s v="USD"/>
    <n v="1471370869"/>
    <n v="1466186869"/>
    <b v="0"/>
    <n v="4"/>
    <b v="0"/>
    <s v="theater/musical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n v="1"/>
    <x v="2"/>
    <x v="1"/>
    <s v="GBP"/>
    <n v="1425160800"/>
    <n v="1421274859"/>
    <b v="0"/>
    <n v="8"/>
    <b v="0"/>
    <s v="theater/musical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x v="1"/>
    <s v="GBP"/>
    <n v="1424474056"/>
    <n v="1420586056"/>
    <b v="0"/>
    <n v="24"/>
    <b v="0"/>
    <s v="theater/musical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n v="1435368598"/>
    <b v="0"/>
    <n v="0"/>
    <b v="0"/>
    <s v="theater/musical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x v="0"/>
    <s v="USD"/>
    <n v="1423750542"/>
    <n v="1421158542"/>
    <b v="0"/>
    <n v="39"/>
    <b v="0"/>
    <s v="theater/musical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n v="0"/>
    <x v="2"/>
    <x v="0"/>
    <s v="USD"/>
    <n v="1438437600"/>
    <n v="1433254875"/>
    <b v="0"/>
    <n v="6"/>
    <b v="0"/>
    <s v="theater/musical"/>
    <n v="300"/>
    <x v="1"/>
    <s v="musical"/>
  </r>
  <r>
    <n v="3197"/>
    <s v="Mirror, mirror on the wall"/>
    <s v="This years most important stage project for young artists in our region. www.ungespor.no"/>
    <n v="10000"/>
    <n v="1145"/>
    <n v="11"/>
    <x v="2"/>
    <x v="10"/>
    <s v="NOK"/>
    <n v="1423050618"/>
    <n v="1420458618"/>
    <b v="0"/>
    <n v="4"/>
    <b v="0"/>
    <s v="theater/musical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x v="8"/>
    <s v="DKK"/>
    <n v="1424081477"/>
    <n v="1420798277"/>
    <b v="0"/>
    <n v="3"/>
    <b v="0"/>
    <s v="theater/musical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x v="0"/>
    <s v="USD"/>
    <n v="1410037200"/>
    <n v="1407435418"/>
    <b v="0"/>
    <n v="53"/>
    <b v="0"/>
    <s v="theater/musical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x v="0"/>
    <s v="USD"/>
    <n v="1461994440"/>
    <n v="1459410101"/>
    <b v="0"/>
    <n v="1"/>
    <b v="0"/>
    <s v="theater/musical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x v="1"/>
    <s v="GBP"/>
    <n v="1409509477"/>
    <n v="1407695077"/>
    <b v="0"/>
    <n v="2"/>
    <b v="0"/>
    <s v="theater/musical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x v="0"/>
    <s v="USD"/>
    <n v="1450072740"/>
    <n v="1445027346"/>
    <b v="0"/>
    <n v="25"/>
    <b v="0"/>
    <s v="theater/musical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x v="0"/>
    <s v="USD"/>
    <n v="1443224622"/>
    <n v="1440632622"/>
    <b v="0"/>
    <n v="6"/>
    <b v="0"/>
    <s v="theater/musical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n v="1434558479"/>
    <b v="0"/>
    <n v="0"/>
    <b v="0"/>
    <s v="theater/musical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x v="1"/>
    <s v="GBP"/>
    <n v="1430470772"/>
    <n v="1427878772"/>
    <b v="0"/>
    <n v="12"/>
    <b v="0"/>
    <s v="theater/musical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n v="1440052651"/>
    <b v="0"/>
    <n v="0"/>
    <b v="0"/>
    <s v="theater/musical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x v="0"/>
    <s v="USD"/>
    <n v="1429767607"/>
    <n v="1424587207"/>
    <b v="0"/>
    <n v="36"/>
    <b v="0"/>
    <s v="theater/musical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x v="0"/>
    <s v="USD"/>
    <n v="1406557877"/>
    <n v="1404743477"/>
    <b v="1"/>
    <n v="82"/>
    <b v="1"/>
    <s v="theater/plays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x v="0"/>
    <s v="USD"/>
    <n v="1403305200"/>
    <n v="1400512658"/>
    <b v="1"/>
    <n v="226"/>
    <b v="1"/>
    <s v="theater/plays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x v="0"/>
    <s v="USD"/>
    <n v="1338523140"/>
    <n v="1334442519"/>
    <b v="1"/>
    <n v="60"/>
    <b v="1"/>
    <s v="theater/plays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x v="0"/>
    <s v="USD"/>
    <n v="1408068000"/>
    <n v="1405346680"/>
    <b v="1"/>
    <n v="322"/>
    <b v="1"/>
    <s v="theater/plays"/>
    <n v="85.53"/>
    <x v="1"/>
    <s v="plays"/>
  </r>
  <r>
    <n v="3212"/>
    <s v="Campo Maldito"/>
    <s v="Help us bring our production of Campo Maldito to New York AND San Francisco!"/>
    <n v="4000"/>
    <n v="5050"/>
    <n v="126"/>
    <x v="0"/>
    <x v="0"/>
    <s v="USD"/>
    <n v="1407524751"/>
    <n v="1404932751"/>
    <b v="1"/>
    <n v="94"/>
    <b v="1"/>
    <s v="theater/plays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x v="1"/>
    <s v="GBP"/>
    <n v="1437934759"/>
    <n v="1434478759"/>
    <b v="1"/>
    <n v="47"/>
    <b v="1"/>
    <s v="theater/plays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x v="1"/>
    <s v="GBP"/>
    <n v="1452038100"/>
    <n v="1448823673"/>
    <b v="1"/>
    <n v="115"/>
    <b v="1"/>
    <s v="theater/plays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x v="0"/>
    <s v="USD"/>
    <n v="1441857540"/>
    <n v="1438617471"/>
    <b v="1"/>
    <n v="134"/>
    <b v="1"/>
    <s v="theater/plays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n v="100"/>
    <x v="0"/>
    <x v="1"/>
    <s v="GBP"/>
    <n v="1436625000"/>
    <n v="1433934371"/>
    <b v="1"/>
    <n v="35"/>
    <b v="1"/>
    <s v="theater/plays"/>
    <n v="57.17"/>
    <x v="1"/>
    <s v="plays"/>
  </r>
  <r>
    <n v="3217"/>
    <s v="Wake Up Call @ IRT Theater"/>
    <s v="Wake Up Call is a comedic play about a group of hotel employees working on Christmas Eve."/>
    <n v="4500"/>
    <n v="5221"/>
    <n v="116"/>
    <x v="0"/>
    <x v="0"/>
    <s v="USD"/>
    <n v="1478264784"/>
    <n v="1475672784"/>
    <b v="1"/>
    <n v="104"/>
    <b v="1"/>
    <s v="theater/plays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x v="1"/>
    <s v="GBP"/>
    <n v="1419984000"/>
    <n v="1417132986"/>
    <b v="1"/>
    <n v="184"/>
    <b v="1"/>
    <s v="theater/plays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n v="100"/>
    <x v="0"/>
    <x v="0"/>
    <s v="USD"/>
    <n v="1427063747"/>
    <n v="1424043347"/>
    <b v="1"/>
    <n v="119"/>
    <b v="1"/>
    <s v="theater/plays"/>
    <n v="168.25"/>
    <x v="1"/>
    <s v="plays"/>
  </r>
  <r>
    <n v="3220"/>
    <s v="Burners"/>
    <s v="A sci-fi thriller for the stage opening March 10 in Los Angeles."/>
    <n v="15000"/>
    <n v="15126"/>
    <n v="101"/>
    <x v="0"/>
    <x v="0"/>
    <s v="USD"/>
    <n v="1489352400"/>
    <n v="1486411204"/>
    <b v="1"/>
    <n v="59"/>
    <b v="1"/>
    <s v="theater/plays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x v="1"/>
    <s v="GBP"/>
    <n v="1436114603"/>
    <n v="1433090603"/>
    <b v="1"/>
    <n v="113"/>
    <b v="1"/>
    <s v="theater/plays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n v="125"/>
    <x v="0"/>
    <x v="0"/>
    <s v="USD"/>
    <n v="1445722140"/>
    <n v="1443016697"/>
    <b v="1"/>
    <n v="84"/>
    <b v="1"/>
    <s v="theater/plays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n v="110"/>
    <x v="0"/>
    <x v="0"/>
    <s v="USD"/>
    <n v="1440100976"/>
    <n v="1437508976"/>
    <b v="1"/>
    <n v="74"/>
    <b v="1"/>
    <s v="theater/plays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x v="0"/>
    <s v="USD"/>
    <n v="1484024400"/>
    <n v="1479932713"/>
    <b v="1"/>
    <n v="216"/>
    <b v="1"/>
    <s v="theater/plays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x v="0"/>
    <s v="USD"/>
    <n v="1464987600"/>
    <n v="1463145938"/>
    <b v="1"/>
    <n v="39"/>
    <b v="1"/>
    <s v="theater/plays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x v="1"/>
    <s v="GBP"/>
    <n v="1446213612"/>
    <n v="1443621612"/>
    <b v="1"/>
    <n v="21"/>
    <b v="1"/>
    <s v="theater/plays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x v="1"/>
    <s v="GBP"/>
    <n v="1484687436"/>
    <n v="1482095436"/>
    <b v="0"/>
    <n v="30"/>
    <b v="1"/>
    <s v="theater/plays"/>
    <n v="50"/>
    <x v="1"/>
    <s v="plays"/>
  </r>
  <r>
    <n v="3228"/>
    <s v="Hear Me Roar: A Season of Powerful Women"/>
    <s v="A Season of Powerful Women. A Season of Defiance."/>
    <n v="7000"/>
    <n v="7164"/>
    <n v="102"/>
    <x v="0"/>
    <x v="0"/>
    <s v="USD"/>
    <n v="1450328340"/>
    <n v="1447606884"/>
    <b v="1"/>
    <n v="37"/>
    <b v="1"/>
    <s v="theater/plays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x v="0"/>
    <s v="USD"/>
    <n v="1416470398"/>
    <n v="1413874798"/>
    <b v="1"/>
    <n v="202"/>
    <b v="1"/>
    <s v="theater/plays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x v="0"/>
    <s v="USD"/>
    <n v="1412135940"/>
    <n v="1410840126"/>
    <b v="1"/>
    <n v="37"/>
    <b v="1"/>
    <s v="theater/plays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x v="0"/>
    <s v="USD"/>
    <n v="1460846347"/>
    <n v="1458254347"/>
    <b v="0"/>
    <n v="28"/>
    <b v="1"/>
    <s v="theater/plays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x v="0"/>
    <s v="USD"/>
    <n v="1462334340"/>
    <n v="1459711917"/>
    <b v="1"/>
    <n v="26"/>
    <b v="1"/>
    <s v="theater/plays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n v="119"/>
    <x v="0"/>
    <x v="0"/>
    <s v="USD"/>
    <n v="1488482355"/>
    <n v="1485890355"/>
    <b v="0"/>
    <n v="61"/>
    <b v="1"/>
    <s v="theater/plays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x v="1"/>
    <s v="GBP"/>
    <n v="1485991860"/>
    <n v="1483124208"/>
    <b v="0"/>
    <n v="115"/>
    <b v="1"/>
    <s v="theater/plays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x v="0"/>
    <s v="USD"/>
    <n v="1467361251"/>
    <n v="1464769251"/>
    <b v="1"/>
    <n v="181"/>
    <b v="1"/>
    <s v="theater/plays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x v="0"/>
    <s v="USD"/>
    <n v="1482962433"/>
    <n v="1480370433"/>
    <b v="0"/>
    <n v="110"/>
    <b v="1"/>
    <s v="theater/plays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n v="101"/>
    <x v="0"/>
    <x v="0"/>
    <s v="USD"/>
    <n v="1443499140"/>
    <n v="1441452184"/>
    <b v="1"/>
    <n v="269"/>
    <b v="1"/>
    <s v="theater/plays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x v="1"/>
    <s v="GBP"/>
    <n v="1435752898"/>
    <n v="1433160898"/>
    <b v="1"/>
    <n v="79"/>
    <b v="1"/>
    <s v="theater/plays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x v="1"/>
    <s v="GBP"/>
    <n v="1445817540"/>
    <n v="1443665293"/>
    <b v="1"/>
    <n v="104"/>
    <b v="1"/>
    <s v="theater/plays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x v="1"/>
    <s v="GBP"/>
    <n v="1487286000"/>
    <n v="1484843948"/>
    <b v="0"/>
    <n v="34"/>
    <b v="1"/>
    <s v="theater/plays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x v="0"/>
    <s v="USD"/>
    <n v="1413269940"/>
    <n v="1410421670"/>
    <b v="1"/>
    <n v="167"/>
    <b v="1"/>
    <s v="theater/plays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n v="127"/>
    <x v="0"/>
    <x v="0"/>
    <s v="USD"/>
    <n v="1411150092"/>
    <n v="1408558092"/>
    <b v="1"/>
    <n v="183"/>
    <b v="1"/>
    <s v="theater/plays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x v="0"/>
    <s v="USD"/>
    <n v="1444348800"/>
    <n v="1442283562"/>
    <b v="1"/>
    <n v="71"/>
    <b v="1"/>
    <s v="theater/plays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n v="103"/>
    <x v="0"/>
    <x v="1"/>
    <s v="GBP"/>
    <n v="1480613982"/>
    <n v="1478018382"/>
    <b v="0"/>
    <n v="69"/>
    <b v="1"/>
    <s v="theater/plays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x v="0"/>
    <s v="USD"/>
    <n v="1434074400"/>
    <n v="1431354258"/>
    <b v="0"/>
    <n v="270"/>
    <b v="1"/>
    <s v="theater/plays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n v="111"/>
    <x v="0"/>
    <x v="0"/>
    <s v="USD"/>
    <n v="1442030340"/>
    <n v="1439551200"/>
    <b v="1"/>
    <n v="193"/>
    <b v="1"/>
    <s v="theater/plays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x v="1"/>
    <s v="GBP"/>
    <n v="1436696712"/>
    <n v="1434104712"/>
    <b v="1"/>
    <n v="57"/>
    <b v="1"/>
    <s v="theater/plays"/>
    <n v="46.43"/>
    <x v="1"/>
    <s v="plays"/>
  </r>
  <r>
    <n v="3248"/>
    <s v="Honest Accomplice Theatre 2015-16 Season"/>
    <s v="Honest Accomplice Theatre produces theatre for social change."/>
    <n v="12000"/>
    <n v="12095"/>
    <n v="101"/>
    <x v="0"/>
    <x v="0"/>
    <s v="USD"/>
    <n v="1428178757"/>
    <n v="1425590357"/>
    <b v="1"/>
    <n v="200"/>
    <b v="1"/>
    <s v="theater/plays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x v="0"/>
    <s v="USD"/>
    <n v="1434822914"/>
    <n v="1432230914"/>
    <b v="1"/>
    <n v="88"/>
    <b v="1"/>
    <s v="theater/plays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x v="0"/>
    <s v="USD"/>
    <n v="1415213324"/>
    <n v="1412617724"/>
    <b v="1"/>
    <n v="213"/>
    <b v="1"/>
    <s v="theater/plays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x v="0"/>
    <s v="USD"/>
    <n v="1434907966"/>
    <n v="1432315966"/>
    <b v="1"/>
    <n v="20"/>
    <b v="1"/>
    <s v="theater/plays"/>
    <n v="83.05"/>
    <x v="1"/>
    <s v="plays"/>
  </r>
  <r>
    <n v="3252"/>
    <s v="Modern Love"/>
    <s v="How do we navigate the boundaries between friendship, sexual intimacy and obsessive desire?"/>
    <n v="2250"/>
    <n v="2876"/>
    <n v="128"/>
    <x v="0"/>
    <x v="1"/>
    <s v="GBP"/>
    <n v="1473247240"/>
    <n v="1470655240"/>
    <b v="1"/>
    <n v="50"/>
    <b v="1"/>
    <s v="theater/plays"/>
    <n v="57.52"/>
    <x v="1"/>
    <s v="plays"/>
  </r>
  <r>
    <n v="3253"/>
    <s v="EMPATHITRAX, a new play by Ana Nogueira"/>
    <s v="Can you ever truly feel what someone else is feeling?_x000a_Do you want to?"/>
    <n v="20000"/>
    <n v="20365"/>
    <n v="102"/>
    <x v="0"/>
    <x v="0"/>
    <s v="USD"/>
    <n v="1473306300"/>
    <n v="1471701028"/>
    <b v="1"/>
    <n v="115"/>
    <b v="1"/>
    <s v="theater/plays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x v="1"/>
    <s v="GBP"/>
    <n v="1427331809"/>
    <n v="1424743409"/>
    <b v="1"/>
    <n v="186"/>
    <b v="1"/>
    <s v="theater/plays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x v="1"/>
    <s v="GBP"/>
    <n v="1412706375"/>
    <n v="1410114375"/>
    <b v="1"/>
    <n v="18"/>
    <b v="1"/>
    <s v="theater/plays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x v="0"/>
    <s v="USD"/>
    <n v="1433995140"/>
    <n v="1432129577"/>
    <b v="1"/>
    <n v="176"/>
    <b v="1"/>
    <s v="theater/plays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x v="1"/>
    <s v="GBP"/>
    <n v="1487769952"/>
    <n v="1485177952"/>
    <b v="0"/>
    <n v="41"/>
    <b v="1"/>
    <s v="theater/plays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n v="105"/>
    <x v="0"/>
    <x v="0"/>
    <s v="USD"/>
    <n v="1420751861"/>
    <n v="1418159861"/>
    <b v="1"/>
    <n v="75"/>
    <b v="1"/>
    <s v="theater/plays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x v="0"/>
    <s v="USD"/>
    <n v="1475294340"/>
    <n v="1472753745"/>
    <b v="1"/>
    <n v="97"/>
    <b v="1"/>
    <s v="theater/plays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x v="0"/>
    <s v="USD"/>
    <n v="1448903318"/>
    <n v="1445875718"/>
    <b v="1"/>
    <n v="73"/>
    <b v="1"/>
    <s v="theater/plays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x v="0"/>
    <s v="USD"/>
    <n v="1437067476"/>
    <n v="1434475476"/>
    <b v="1"/>
    <n v="49"/>
    <b v="1"/>
    <s v="theater/plays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n v="103"/>
    <x v="0"/>
    <x v="0"/>
    <s v="USD"/>
    <n v="1419220800"/>
    <n v="1416555262"/>
    <b v="1"/>
    <n v="134"/>
    <b v="1"/>
    <s v="theater/plays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n v="112"/>
    <x v="0"/>
    <x v="0"/>
    <s v="USD"/>
    <n v="1446238800"/>
    <n v="1444220588"/>
    <b v="1"/>
    <n v="68"/>
    <b v="1"/>
    <s v="theater/plays"/>
    <n v="41.24"/>
    <x v="1"/>
    <s v="plays"/>
  </r>
  <r>
    <n v="3264"/>
    <s v="Kapow-i GoGo at The PIT"/>
    <s v="The three part comedic saga of Kapow-i GoGo, who saves the world.  Again.  And again."/>
    <n v="2500"/>
    <n v="2575"/>
    <n v="103"/>
    <x v="0"/>
    <x v="0"/>
    <s v="USD"/>
    <n v="1422482400"/>
    <n v="1421089938"/>
    <b v="1"/>
    <n v="49"/>
    <b v="1"/>
    <s v="theater/plays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x v="17"/>
    <s v="EUR"/>
    <n v="1449162000"/>
    <n v="1446570315"/>
    <b v="1"/>
    <n v="63"/>
    <b v="1"/>
    <s v="theater/plays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n v="131"/>
    <x v="0"/>
    <x v="0"/>
    <s v="USD"/>
    <n v="1434142800"/>
    <n v="1431435122"/>
    <b v="1"/>
    <n v="163"/>
    <b v="1"/>
    <s v="theater/plays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x v="0"/>
    <s v="USD"/>
    <n v="1437156660"/>
    <n v="1434564660"/>
    <b v="1"/>
    <n v="288"/>
    <b v="1"/>
    <s v="theater/plays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x v="0"/>
    <s v="USD"/>
    <n v="1472074928"/>
    <n v="1470692528"/>
    <b v="1"/>
    <n v="42"/>
    <b v="1"/>
    <s v="theater/plays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x v="1"/>
    <s v="GBP"/>
    <n v="1434452400"/>
    <n v="1431509397"/>
    <b v="1"/>
    <n v="70"/>
    <b v="1"/>
    <s v="theater/plays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x v="1"/>
    <s v="GBP"/>
    <n v="1436705265"/>
    <n v="1434113265"/>
    <b v="1"/>
    <n v="30"/>
    <b v="1"/>
    <s v="theater/plays"/>
    <n v="61"/>
    <x v="1"/>
    <s v="plays"/>
  </r>
  <r>
    <n v="3271"/>
    <s v="Saxon Court at Southwark Playhouse"/>
    <s v="A razor sharp satire to darken your Christmas."/>
    <n v="1500"/>
    <n v="1950"/>
    <n v="130"/>
    <x v="0"/>
    <x v="1"/>
    <s v="GBP"/>
    <n v="1414927775"/>
    <n v="1412332175"/>
    <b v="1"/>
    <n v="51"/>
    <b v="1"/>
    <s v="theater/plays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x v="0"/>
    <s v="USD"/>
    <n v="1446814809"/>
    <n v="1444219209"/>
    <b v="1"/>
    <n v="145"/>
    <b v="1"/>
    <s v="theater/plays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x v="0"/>
    <s v="USD"/>
    <n v="1473879600"/>
    <n v="1472498042"/>
    <b v="1"/>
    <n v="21"/>
    <b v="1"/>
    <s v="theater/plays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x v="0"/>
    <s v="USD"/>
    <n v="1458075600"/>
    <n v="1454259272"/>
    <b v="1"/>
    <n v="286"/>
    <b v="1"/>
    <s v="theater/plays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x v="0"/>
    <s v="USD"/>
    <n v="1423456200"/>
    <n v="1421183271"/>
    <b v="1"/>
    <n v="12"/>
    <b v="1"/>
    <s v="theater/plays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x v="5"/>
    <s v="CAD"/>
    <n v="1459483140"/>
    <n v="1456526879"/>
    <b v="1"/>
    <n v="100"/>
    <b v="1"/>
    <s v="theater/plays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x v="1"/>
    <s v="GBP"/>
    <n v="1416331406"/>
    <n v="1413735806"/>
    <b v="1"/>
    <n v="100"/>
    <b v="1"/>
    <s v="theater/plays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x v="1"/>
    <s v="GBP"/>
    <n v="1433017303"/>
    <n v="1430425303"/>
    <b v="1"/>
    <n v="34"/>
    <b v="1"/>
    <s v="theater/plays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x v="0"/>
    <s v="USD"/>
    <n v="1459474059"/>
    <n v="1456885659"/>
    <b v="0"/>
    <n v="63"/>
    <b v="1"/>
    <s v="theater/plays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x v="0"/>
    <s v="USD"/>
    <n v="1433134800"/>
    <n v="1430158198"/>
    <b v="0"/>
    <n v="30"/>
    <b v="1"/>
    <s v="theater/plays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x v="0"/>
    <s v="USD"/>
    <n v="1441153705"/>
    <n v="1438561705"/>
    <b v="0"/>
    <n v="47"/>
    <b v="1"/>
    <s v="theater/plays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x v="0"/>
    <s v="USD"/>
    <n v="1461904788"/>
    <n v="1458103188"/>
    <b v="0"/>
    <n v="237"/>
    <b v="1"/>
    <s v="theater/plays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x v="1"/>
    <s v="GBP"/>
    <n v="1455138000"/>
    <n v="1452448298"/>
    <b v="0"/>
    <n v="47"/>
    <b v="1"/>
    <s v="theater/plays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n v="102"/>
    <x v="0"/>
    <x v="0"/>
    <s v="USD"/>
    <n v="1454047140"/>
    <n v="1452546853"/>
    <b v="0"/>
    <n v="15"/>
    <b v="1"/>
    <s v="theater/plays"/>
    <n v="203.2"/>
    <x v="1"/>
    <s v="plays"/>
  </r>
  <r>
    <n v="3285"/>
    <s v="By Morning"/>
    <s v="A new play by Matthew Gasda"/>
    <n v="4999"/>
    <n v="5604"/>
    <n v="112"/>
    <x v="0"/>
    <x v="0"/>
    <s v="USD"/>
    <n v="1488258000"/>
    <n v="1485556626"/>
    <b v="0"/>
    <n v="81"/>
    <b v="1"/>
    <s v="theater/plays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x v="0"/>
    <s v="USD"/>
    <n v="1471291782"/>
    <n v="1468699782"/>
    <b v="0"/>
    <n v="122"/>
    <b v="1"/>
    <s v="theater/plays"/>
    <n v="125.12"/>
    <x v="1"/>
    <s v="plays"/>
  </r>
  <r>
    <n v="3287"/>
    <s v="Three Things: Stories About Life"/>
    <s v="An inspirational one-man play about crisis, community, and the search for wholeness."/>
    <n v="2500"/>
    <n v="2500"/>
    <n v="100"/>
    <x v="0"/>
    <x v="5"/>
    <s v="CAD"/>
    <n v="1448733628"/>
    <n v="1446573628"/>
    <b v="0"/>
    <n v="34"/>
    <b v="1"/>
    <s v="theater/plays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x v="1"/>
    <s v="GBP"/>
    <n v="1466463600"/>
    <n v="1463337315"/>
    <b v="0"/>
    <n v="207"/>
    <b v="1"/>
    <s v="theater/plays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x v="1"/>
    <s v="GBP"/>
    <n v="1487580602"/>
    <n v="1485161402"/>
    <b v="0"/>
    <n v="25"/>
    <b v="1"/>
    <s v="theater/plays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x v="1"/>
    <s v="GBP"/>
    <n v="1489234891"/>
    <n v="1486642891"/>
    <b v="0"/>
    <n v="72"/>
    <b v="1"/>
    <s v="theater/plays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x v="0"/>
    <s v="USD"/>
    <n v="1442462340"/>
    <n v="1439743900"/>
    <b v="0"/>
    <n v="14"/>
    <b v="1"/>
    <s v="theater/plays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x v="1"/>
    <s v="GBP"/>
    <n v="1449257348"/>
    <n v="1444069748"/>
    <b v="0"/>
    <n v="15"/>
    <b v="1"/>
    <s v="theater/plays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x v="4"/>
    <s v="NZD"/>
    <n v="1488622352"/>
    <n v="1486030352"/>
    <b v="0"/>
    <n v="91"/>
    <b v="1"/>
    <s v="theater/plays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x v="1"/>
    <s v="GBP"/>
    <n v="1434459554"/>
    <n v="1431867554"/>
    <b v="0"/>
    <n v="24"/>
    <b v="1"/>
    <s v="theater/plays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x v="1"/>
    <s v="GBP"/>
    <n v="1474886229"/>
    <n v="1472294229"/>
    <b v="0"/>
    <n v="27"/>
    <b v="1"/>
    <s v="theater/plays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x v="1"/>
    <s v="GBP"/>
    <n v="1448229600"/>
    <n v="1446401372"/>
    <b v="0"/>
    <n v="47"/>
    <b v="1"/>
    <s v="theater/plays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n v="100"/>
    <x v="0"/>
    <x v="1"/>
    <s v="GBP"/>
    <n v="1438037940"/>
    <n v="1436380256"/>
    <b v="0"/>
    <n v="44"/>
    <b v="1"/>
    <s v="theater/plays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x v="0"/>
    <s v="USD"/>
    <n v="1442102400"/>
    <n v="1440370768"/>
    <b v="0"/>
    <n v="72"/>
    <b v="1"/>
    <s v="theater/plays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x v="0"/>
    <s v="USD"/>
    <n v="1444860063"/>
    <n v="1442268063"/>
    <b v="0"/>
    <n v="63"/>
    <b v="1"/>
    <s v="theater/plays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n v="136"/>
    <x v="0"/>
    <x v="0"/>
    <s v="USD"/>
    <n v="1430329862"/>
    <n v="1428515462"/>
    <b v="0"/>
    <n v="88"/>
    <b v="1"/>
    <s v="theater/plays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x v="0"/>
    <s v="USD"/>
    <n v="1470034740"/>
    <n v="1466185176"/>
    <b v="0"/>
    <n v="70"/>
    <b v="1"/>
    <s v="theater/plays"/>
    <n v="57.2"/>
    <x v="1"/>
    <s v="plays"/>
  </r>
  <r>
    <n v="3302"/>
    <s v="El muro de BorÃ­s KiÃ©n"/>
    <s v="FilosofÃ­a de los anÃ³nimos"/>
    <n v="8400"/>
    <n v="8685"/>
    <n v="103"/>
    <x v="0"/>
    <x v="3"/>
    <s v="EUR"/>
    <n v="1481099176"/>
    <n v="1478507176"/>
    <b v="0"/>
    <n v="50"/>
    <b v="1"/>
    <s v="theater/plays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x v="0"/>
    <s v="USD"/>
    <n v="1427553484"/>
    <n v="1424533084"/>
    <b v="0"/>
    <n v="35"/>
    <b v="1"/>
    <s v="theater/plays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n v="105"/>
    <x v="0"/>
    <x v="0"/>
    <s v="USD"/>
    <n v="1482418752"/>
    <n v="1479826752"/>
    <b v="0"/>
    <n v="175"/>
    <b v="1"/>
    <s v="theater/plays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x v="0"/>
    <s v="USD"/>
    <n v="1438374748"/>
    <n v="1435782748"/>
    <b v="0"/>
    <n v="20"/>
    <b v="1"/>
    <s v="theater/plays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x v="0"/>
    <s v="USD"/>
    <n v="1465527600"/>
    <n v="1462252542"/>
    <b v="0"/>
    <n v="54"/>
    <b v="1"/>
    <s v="theater/plays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x v="0"/>
    <s v="USD"/>
    <n v="1463275339"/>
    <n v="1460683339"/>
    <b v="0"/>
    <n v="20"/>
    <b v="1"/>
    <s v="theater/plays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n v="122"/>
    <x v="0"/>
    <x v="0"/>
    <s v="USD"/>
    <n v="1460581365"/>
    <n v="1458766965"/>
    <b v="0"/>
    <n v="57"/>
    <b v="1"/>
    <s v="theater/plays"/>
    <n v="75.09"/>
    <x v="1"/>
    <s v="plays"/>
  </r>
  <r>
    <n v="3309"/>
    <s v="Collision Course"/>
    <s v="Two unlikely friends, a garage, tinned beans &amp; the end of the world."/>
    <n v="350"/>
    <n v="558"/>
    <n v="159"/>
    <x v="0"/>
    <x v="1"/>
    <s v="GBP"/>
    <n v="1476632178"/>
    <n v="1473953778"/>
    <b v="0"/>
    <n v="31"/>
    <b v="1"/>
    <s v="theater/plays"/>
    <n v="18"/>
    <x v="1"/>
    <s v="plays"/>
  </r>
  <r>
    <n v="3310"/>
    <s v="The Island Boys: A New Play"/>
    <s v="A new play about coming coming home, recovery, and trying to find God in the process."/>
    <n v="6500"/>
    <n v="6505"/>
    <n v="100"/>
    <x v="0"/>
    <x v="0"/>
    <s v="USD"/>
    <n v="1444169825"/>
    <n v="1441577825"/>
    <b v="0"/>
    <n v="31"/>
    <b v="1"/>
    <s v="theater/plays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x v="0"/>
    <s v="USD"/>
    <n v="1445065210"/>
    <n v="1442473210"/>
    <b v="0"/>
    <n v="45"/>
    <b v="1"/>
    <s v="theater/plays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n v="100"/>
    <x v="0"/>
    <x v="0"/>
    <s v="USD"/>
    <n v="1478901600"/>
    <n v="1477077946"/>
    <b v="0"/>
    <n v="41"/>
    <b v="1"/>
    <s v="theater/plays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n v="116"/>
    <x v="0"/>
    <x v="0"/>
    <s v="USD"/>
    <n v="1453856400"/>
    <n v="1452664317"/>
    <b v="0"/>
    <n v="29"/>
    <b v="1"/>
    <s v="theater/plays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n v="211"/>
    <x v="0"/>
    <x v="1"/>
    <s v="GBP"/>
    <n v="1431115500"/>
    <n v="1428733511"/>
    <b v="0"/>
    <n v="58"/>
    <b v="1"/>
    <s v="theater/plays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x v="1"/>
    <s v="GBP"/>
    <n v="1462519041"/>
    <n v="1459927041"/>
    <b v="0"/>
    <n v="89"/>
    <b v="1"/>
    <s v="theater/plays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x v="0"/>
    <s v="USD"/>
    <n v="1407506040"/>
    <n v="1404680075"/>
    <b v="0"/>
    <n v="125"/>
    <b v="1"/>
    <s v="theater/plays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n v="106"/>
    <x v="0"/>
    <x v="0"/>
    <s v="USD"/>
    <n v="1465347424"/>
    <n v="1462755424"/>
    <b v="0"/>
    <n v="18"/>
    <b v="1"/>
    <s v="theater/plays"/>
    <n v="61.94"/>
    <x v="1"/>
    <s v="plays"/>
  </r>
  <r>
    <n v="3318"/>
    <s v="ROOMIES - Atlantic Canada Tour 2016-17"/>
    <s v="Help us strengthen and inspire disability arts in Atlantic Canada"/>
    <n v="2000"/>
    <n v="2512"/>
    <n v="126"/>
    <x v="0"/>
    <x v="5"/>
    <s v="CAD"/>
    <n v="1460341800"/>
    <n v="1456902893"/>
    <b v="0"/>
    <n v="32"/>
    <b v="1"/>
    <s v="theater/plays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x v="1"/>
    <s v="GBP"/>
    <n v="1422712986"/>
    <n v="1418824986"/>
    <b v="0"/>
    <n v="16"/>
    <b v="1"/>
    <s v="theater/plays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n v="101"/>
    <x v="0"/>
    <x v="0"/>
    <s v="USD"/>
    <n v="1466557557"/>
    <n v="1463965557"/>
    <b v="0"/>
    <n v="38"/>
    <b v="1"/>
    <s v="theater/plays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x v="0"/>
    <s v="USD"/>
    <n v="1413431940"/>
    <n v="1412216665"/>
    <b v="0"/>
    <n v="15"/>
    <b v="1"/>
    <s v="theater/plays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x v="0"/>
    <s v="USD"/>
    <n v="1466567700"/>
    <n v="1464653696"/>
    <b v="0"/>
    <n v="23"/>
    <b v="1"/>
    <s v="theater/plays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x v="1"/>
    <s v="GBP"/>
    <n v="1474793208"/>
    <n v="1472201208"/>
    <b v="0"/>
    <n v="49"/>
    <b v="1"/>
    <s v="theater/plays"/>
    <n v="25.69"/>
    <x v="1"/>
    <s v="plays"/>
  </r>
  <r>
    <n v="3324"/>
    <s v="At Swim, Two Boys"/>
    <s v="The play tells the story of Jim and Doyler and their friendship on the brink of Irish independence."/>
    <n v="1500"/>
    <n v="1525"/>
    <n v="102"/>
    <x v="0"/>
    <x v="17"/>
    <s v="EUR"/>
    <n v="1465135190"/>
    <n v="1463925590"/>
    <b v="0"/>
    <n v="10"/>
    <b v="1"/>
    <s v="theater/plays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x v="1"/>
    <s v="GBP"/>
    <n v="1428256277"/>
    <n v="1425235877"/>
    <b v="0"/>
    <n v="15"/>
    <b v="1"/>
    <s v="theater/plays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x v="0"/>
    <s v="USD"/>
    <n v="1425830905"/>
    <n v="1423242505"/>
    <b v="0"/>
    <n v="57"/>
    <b v="1"/>
    <s v="theater/plays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x v="1"/>
    <s v="GBP"/>
    <n v="1462697966"/>
    <n v="1460105966"/>
    <b v="0"/>
    <n v="33"/>
    <b v="1"/>
    <s v="theater/plays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x v="0"/>
    <s v="USD"/>
    <n v="1404522000"/>
    <n v="1404308883"/>
    <b v="0"/>
    <n v="9"/>
    <b v="1"/>
    <s v="theater/plays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n v="117"/>
    <x v="0"/>
    <x v="1"/>
    <s v="GBP"/>
    <n v="1406502000"/>
    <n v="1405583108"/>
    <b v="0"/>
    <n v="26"/>
    <b v="1"/>
    <s v="theater/plays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x v="1"/>
    <s v="GBP"/>
    <n v="1427919468"/>
    <n v="1425331068"/>
    <b v="0"/>
    <n v="69"/>
    <b v="1"/>
    <s v="theater/plays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x v="0"/>
    <s v="USD"/>
    <n v="1444149886"/>
    <n v="1441125886"/>
    <b v="0"/>
    <n v="65"/>
    <b v="1"/>
    <s v="theater/plays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n v="100"/>
    <x v="0"/>
    <x v="0"/>
    <s v="USD"/>
    <n v="1405802330"/>
    <n v="1403210330"/>
    <b v="0"/>
    <n v="83"/>
    <b v="1"/>
    <s v="theater/plays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x v="0"/>
    <s v="USD"/>
    <n v="1434384880"/>
    <n v="1432484080"/>
    <b v="0"/>
    <n v="111"/>
    <b v="1"/>
    <s v="theater/plays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n v="139"/>
    <x v="0"/>
    <x v="0"/>
    <s v="USD"/>
    <n v="1438259422"/>
    <n v="1435667422"/>
    <b v="0"/>
    <n v="46"/>
    <b v="1"/>
    <s v="theater/plays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x v="1"/>
    <s v="GBP"/>
    <n v="1407106800"/>
    <n v="1404749446"/>
    <b v="0"/>
    <n v="63"/>
    <b v="1"/>
    <s v="theater/plays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n v="100"/>
    <x v="0"/>
    <x v="1"/>
    <s v="GBP"/>
    <n v="1459845246"/>
    <n v="1457429646"/>
    <b v="0"/>
    <n v="9"/>
    <b v="1"/>
    <s v="theater/plays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x v="1"/>
    <s v="GBP"/>
    <n v="1412974800"/>
    <n v="1411109167"/>
    <b v="0"/>
    <n v="34"/>
    <b v="1"/>
    <s v="theater/plays"/>
    <n v="81.03"/>
    <x v="1"/>
    <s v="plays"/>
  </r>
  <r>
    <n v="3338"/>
    <s v="The Last Days of Judas Iscariot"/>
    <s v="Join Estelle Parsons in support of Theater That Looks and Sounds Like America"/>
    <n v="15000"/>
    <n v="15327"/>
    <n v="102"/>
    <x v="0"/>
    <x v="0"/>
    <s v="USD"/>
    <n v="1487944080"/>
    <n v="1486129680"/>
    <b v="0"/>
    <n v="112"/>
    <b v="1"/>
    <s v="theater/plays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x v="0"/>
    <s v="USD"/>
    <n v="1469721518"/>
    <n v="1467129518"/>
    <b v="0"/>
    <n v="47"/>
    <b v="1"/>
    <s v="theater/plays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x v="0"/>
    <s v="USD"/>
    <n v="1481066554"/>
    <n v="1478906554"/>
    <b v="0"/>
    <n v="38"/>
    <b v="1"/>
    <s v="theater/plays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x v="1"/>
    <s v="GBP"/>
    <n v="1465750800"/>
    <n v="1463771421"/>
    <b v="0"/>
    <n v="28"/>
    <b v="1"/>
    <s v="theater/plays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n v="102"/>
    <x v="0"/>
    <x v="0"/>
    <s v="USD"/>
    <n v="1427864340"/>
    <n v="1425020810"/>
    <b v="0"/>
    <n v="78"/>
    <b v="1"/>
    <s v="theater/plays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n v="171"/>
    <x v="0"/>
    <x v="1"/>
    <s v="GBP"/>
    <n v="1460553480"/>
    <n v="1458770384"/>
    <b v="0"/>
    <n v="23"/>
    <b v="1"/>
    <s v="theater/plays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x v="0"/>
    <s v="USD"/>
    <n v="1409374093"/>
    <n v="1406782093"/>
    <b v="0"/>
    <n v="40"/>
    <b v="1"/>
    <s v="theater/plays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x v="0"/>
    <s v="USD"/>
    <n v="1429317420"/>
    <n v="1424226768"/>
    <b v="0"/>
    <n v="13"/>
    <b v="1"/>
    <s v="theater/plays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x v="0"/>
    <s v="USD"/>
    <n v="1424910910"/>
    <n v="1424306110"/>
    <b v="0"/>
    <n v="18"/>
    <b v="1"/>
    <s v="theater/plays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x v="1"/>
    <s v="GBP"/>
    <n v="1462741200"/>
    <n v="1461503654"/>
    <b v="0"/>
    <n v="22"/>
    <b v="1"/>
    <s v="theater/plays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n v="100"/>
    <x v="0"/>
    <x v="0"/>
    <s v="USD"/>
    <n v="1461988740"/>
    <n v="1459949080"/>
    <b v="0"/>
    <n v="79"/>
    <b v="1"/>
    <s v="theater/plays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x v="0"/>
    <s v="USD"/>
    <n v="1465837200"/>
    <n v="1463971172"/>
    <b v="0"/>
    <n v="14"/>
    <b v="1"/>
    <s v="theater/plays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x v="19"/>
    <s v="EUR"/>
    <n v="1448838000"/>
    <n v="1445791811"/>
    <b v="0"/>
    <n v="51"/>
    <b v="1"/>
    <s v="theater/plays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x v="1"/>
    <s v="GBP"/>
    <n v="1406113200"/>
    <n v="1402910965"/>
    <b v="0"/>
    <n v="54"/>
    <b v="1"/>
    <s v="theater/plays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x v="1"/>
    <s v="GBP"/>
    <n v="1467414000"/>
    <n v="1462492178"/>
    <b v="0"/>
    <n v="70"/>
    <b v="1"/>
    <s v="theater/plays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x v="1"/>
    <s v="GBP"/>
    <n v="1462230000"/>
    <n v="1461061350"/>
    <b v="0"/>
    <n v="44"/>
    <b v="1"/>
    <s v="theater/plays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n v="102"/>
    <x v="0"/>
    <x v="0"/>
    <s v="USD"/>
    <n v="1446091260"/>
    <n v="1443029206"/>
    <b v="0"/>
    <n v="55"/>
    <b v="1"/>
    <s v="theater/plays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x v="1"/>
    <s v="GBP"/>
    <n v="1462879020"/>
    <n v="1461941527"/>
    <b v="0"/>
    <n v="15"/>
    <b v="1"/>
    <s v="theater/plays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x v="1"/>
    <s v="GBP"/>
    <n v="1468611272"/>
    <n v="1466019272"/>
    <b v="0"/>
    <n v="27"/>
    <b v="1"/>
    <s v="theater/plays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x v="1"/>
    <s v="GBP"/>
    <n v="1406887310"/>
    <n v="1404295310"/>
    <b v="0"/>
    <n v="21"/>
    <b v="1"/>
    <s v="theater/plays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x v="0"/>
    <s v="USD"/>
    <n v="1416385679"/>
    <n v="1413790079"/>
    <b v="0"/>
    <n v="162"/>
    <b v="1"/>
    <s v="theater/plays"/>
    <n v="63.57"/>
    <x v="1"/>
    <s v="plays"/>
  </r>
  <r>
    <n v="3359"/>
    <s v="BEIRUT, LADY OF LEBANON"/>
    <s v="A Theatrical Production Celebrating the Lebanese Culture and the Human Spirit in Time of War."/>
    <n v="4000"/>
    <n v="4250"/>
    <n v="106"/>
    <x v="0"/>
    <x v="0"/>
    <s v="USD"/>
    <n v="1487985734"/>
    <n v="1484097734"/>
    <b v="0"/>
    <n v="23"/>
    <b v="1"/>
    <s v="theater/plays"/>
    <n v="184.78"/>
    <x v="1"/>
    <s v="plays"/>
  </r>
  <r>
    <n v="3360"/>
    <s v="Pretty Butch"/>
    <s v="World Premiere, an M1 Singapore Fringe Festival 2017 commission."/>
    <n v="9000"/>
    <n v="9124"/>
    <n v="101"/>
    <x v="0"/>
    <x v="20"/>
    <s v="SGD"/>
    <n v="1481731140"/>
    <n v="1479866343"/>
    <b v="0"/>
    <n v="72"/>
    <b v="1"/>
    <s v="theater/plays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x v="0"/>
    <s v="USD"/>
    <n v="1409587140"/>
    <n v="1408062990"/>
    <b v="0"/>
    <n v="68"/>
    <b v="1"/>
    <s v="theater/plays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x v="0"/>
    <s v="USD"/>
    <n v="1425704100"/>
    <n v="1424484717"/>
    <b v="0"/>
    <n v="20"/>
    <b v="1"/>
    <s v="theater/plays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x v="0"/>
    <s v="USD"/>
    <n v="1408464000"/>
    <n v="1406831445"/>
    <b v="0"/>
    <n v="26"/>
    <b v="1"/>
    <s v="theater/plays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x v="1"/>
    <s v="GBP"/>
    <n v="1458075600"/>
    <n v="1456183649"/>
    <b v="0"/>
    <n v="72"/>
    <b v="1"/>
    <s v="theater/plays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x v="0"/>
    <s v="USD"/>
    <n v="1449973592"/>
    <n v="1447381592"/>
    <b v="0"/>
    <n v="3"/>
    <b v="1"/>
    <s v="theater/plays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x v="0"/>
    <s v="USD"/>
    <n v="1431481037"/>
    <n v="1428889037"/>
    <b v="0"/>
    <n v="18"/>
    <b v="1"/>
    <s v="theater/plays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x v="1"/>
    <s v="GBP"/>
    <n v="1438467894"/>
    <n v="1436307894"/>
    <b v="0"/>
    <n v="30"/>
    <b v="1"/>
    <s v="theater/plays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n v="105"/>
    <x v="0"/>
    <x v="0"/>
    <s v="USD"/>
    <n v="1420088400"/>
    <n v="1416977259"/>
    <b v="0"/>
    <n v="23"/>
    <b v="1"/>
    <s v="theater/plays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x v="17"/>
    <s v="EUR"/>
    <n v="1484441980"/>
    <n v="1479257980"/>
    <b v="0"/>
    <n v="54"/>
    <b v="1"/>
    <s v="theater/plays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n v="118"/>
    <x v="0"/>
    <x v="0"/>
    <s v="USD"/>
    <n v="1481961600"/>
    <n v="1479283285"/>
    <b v="0"/>
    <n v="26"/>
    <b v="1"/>
    <s v="theater/plays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n v="139"/>
    <x v="0"/>
    <x v="0"/>
    <s v="USD"/>
    <n v="1449089965"/>
    <n v="1446670765"/>
    <b v="0"/>
    <n v="9"/>
    <b v="1"/>
    <s v="theater/plays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n v="104"/>
    <x v="0"/>
    <x v="0"/>
    <s v="USD"/>
    <n v="1408942740"/>
    <n v="1407157756"/>
    <b v="0"/>
    <n v="27"/>
    <b v="1"/>
    <s v="theater/plays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x v="1"/>
    <s v="GBP"/>
    <n v="1437235200"/>
    <n v="1435177840"/>
    <b v="0"/>
    <n v="30"/>
    <b v="1"/>
    <s v="theater/plays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x v="5"/>
    <s v="CAD"/>
    <n v="1446053616"/>
    <n v="1443461616"/>
    <b v="0"/>
    <n v="52"/>
    <b v="1"/>
    <s v="theater/plays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x v="1"/>
    <s v="GBP"/>
    <n v="1400423973"/>
    <n v="1399387173"/>
    <b v="0"/>
    <n v="17"/>
    <b v="1"/>
    <s v="theater/plays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n v="100"/>
    <x v="0"/>
    <x v="0"/>
    <s v="USD"/>
    <n v="1429976994"/>
    <n v="1424796594"/>
    <b v="0"/>
    <n v="19"/>
    <b v="1"/>
    <s v="theater/plays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x v="1"/>
    <s v="GBP"/>
    <n v="1426870560"/>
    <n v="1424280899"/>
    <b v="0"/>
    <n v="77"/>
    <b v="1"/>
    <s v="theater/plays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x v="1"/>
    <s v="GBP"/>
    <n v="1409490480"/>
    <n v="1407400306"/>
    <b v="0"/>
    <n v="21"/>
    <b v="1"/>
    <s v="theater/plays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x v="1"/>
    <s v="GBP"/>
    <n v="1440630000"/>
    <n v="1439122800"/>
    <b v="0"/>
    <n v="38"/>
    <b v="1"/>
    <s v="theater/plays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x v="0"/>
    <s v="USD"/>
    <n v="1417305178"/>
    <n v="1414277578"/>
    <b v="0"/>
    <n v="28"/>
    <b v="1"/>
    <s v="theater/plays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x v="0"/>
    <s v="USD"/>
    <n v="1426044383"/>
    <n v="1423455983"/>
    <b v="0"/>
    <n v="48"/>
    <b v="1"/>
    <s v="theater/plays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x v="1"/>
    <s v="GBP"/>
    <n v="1470092340"/>
    <n v="1467973256"/>
    <b v="0"/>
    <n v="46"/>
    <b v="1"/>
    <s v="theater/plays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x v="0"/>
    <s v="USD"/>
    <n v="1466707620"/>
    <n v="1464979620"/>
    <b v="0"/>
    <n v="30"/>
    <b v="1"/>
    <s v="theater/plays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n v="100"/>
    <x v="0"/>
    <x v="0"/>
    <s v="USD"/>
    <n v="1448074800"/>
    <n v="1444874768"/>
    <b v="0"/>
    <n v="64"/>
    <b v="1"/>
    <s v="theater/plays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x v="0"/>
    <s v="USD"/>
    <n v="1418244552"/>
    <n v="1415652552"/>
    <b v="0"/>
    <n v="15"/>
    <b v="1"/>
    <s v="theater/plays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x v="0"/>
    <s v="USD"/>
    <n v="1417620506"/>
    <n v="1415028506"/>
    <b v="0"/>
    <n v="41"/>
    <b v="1"/>
    <s v="theater/plays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x v="0"/>
    <s v="USD"/>
    <n v="1418581088"/>
    <n v="1415125088"/>
    <b v="0"/>
    <n v="35"/>
    <b v="1"/>
    <s v="theater/plays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n v="104"/>
    <x v="0"/>
    <x v="1"/>
    <s v="GBP"/>
    <n v="1434625441"/>
    <n v="1432033441"/>
    <b v="0"/>
    <n v="45"/>
    <b v="1"/>
    <s v="theater/plays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n v="115"/>
    <x v="0"/>
    <x v="0"/>
    <s v="USD"/>
    <n v="1464960682"/>
    <n v="1462368682"/>
    <b v="0"/>
    <n v="62"/>
    <b v="1"/>
    <s v="theater/plays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x v="0"/>
    <s v="USD"/>
    <n v="1405017345"/>
    <n v="1403721345"/>
    <b v="0"/>
    <n v="22"/>
    <b v="1"/>
    <s v="theater/plays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x v="0"/>
    <s v="USD"/>
    <n v="1407536880"/>
    <n v="1404997548"/>
    <b v="0"/>
    <n v="18"/>
    <b v="1"/>
    <s v="theater/plays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n v="100"/>
    <x v="0"/>
    <x v="1"/>
    <s v="GBP"/>
    <n v="1462565855"/>
    <n v="1458245855"/>
    <b v="0"/>
    <n v="12"/>
    <b v="1"/>
    <s v="theater/plays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n v="106"/>
    <x v="0"/>
    <x v="0"/>
    <s v="USD"/>
    <n v="1415234760"/>
    <n v="1413065230"/>
    <b v="0"/>
    <n v="44"/>
    <b v="1"/>
    <s v="theater/plays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x v="1"/>
    <s v="GBP"/>
    <n v="1406470645"/>
    <n v="1403878645"/>
    <b v="0"/>
    <n v="27"/>
    <b v="1"/>
    <s v="theater/plays"/>
    <n v="29"/>
    <x v="1"/>
    <s v="plays"/>
  </r>
  <r>
    <n v="3395"/>
    <s v="MIRAMAR"/>
    <s v="Miramar is a a darkly funny play exploring what it is we call â€˜homeâ€™."/>
    <n v="500"/>
    <n v="920"/>
    <n v="184"/>
    <x v="0"/>
    <x v="1"/>
    <s v="GBP"/>
    <n v="1433009400"/>
    <n v="1431795944"/>
    <b v="0"/>
    <n v="38"/>
    <b v="1"/>
    <s v="theater/plays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n v="104"/>
    <x v="0"/>
    <x v="0"/>
    <s v="USD"/>
    <n v="1401595140"/>
    <n v="1399286589"/>
    <b v="0"/>
    <n v="28"/>
    <b v="1"/>
    <s v="theater/plays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n v="112"/>
    <x v="0"/>
    <x v="1"/>
    <s v="GBP"/>
    <n v="1455832800"/>
    <n v="1452338929"/>
    <b v="0"/>
    <n v="24"/>
    <b v="1"/>
    <s v="theater/plays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x v="0"/>
    <s v="USD"/>
    <n v="1416589200"/>
    <n v="1414605776"/>
    <b v="0"/>
    <n v="65"/>
    <b v="1"/>
    <s v="theater/plays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n v="104"/>
    <x v="0"/>
    <x v="1"/>
    <s v="GBP"/>
    <n v="1424556325"/>
    <n v="1421964325"/>
    <b v="0"/>
    <n v="46"/>
    <b v="1"/>
    <s v="theater/plays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x v="0"/>
    <s v="USD"/>
    <n v="1409266414"/>
    <n v="1405378414"/>
    <b v="0"/>
    <n v="85"/>
    <b v="1"/>
    <s v="theater/plays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x v="1"/>
    <s v="GBP"/>
    <n v="1438968146"/>
    <n v="1436376146"/>
    <b v="0"/>
    <n v="66"/>
    <b v="1"/>
    <s v="theater/plays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x v="0"/>
    <s v="USD"/>
    <n v="1447295460"/>
    <n v="1444747843"/>
    <b v="0"/>
    <n v="165"/>
    <b v="1"/>
    <s v="theater/plays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x v="1"/>
    <s v="GBP"/>
    <n v="1435230324"/>
    <n v="1432638324"/>
    <b v="0"/>
    <n v="17"/>
    <b v="1"/>
    <s v="theater/plays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x v="0"/>
    <s v="USD"/>
    <n v="1434542702"/>
    <n v="1432814702"/>
    <b v="0"/>
    <n v="3"/>
    <b v="1"/>
    <s v="theater/plays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x v="1"/>
    <s v="GBP"/>
    <n v="1456876740"/>
    <n v="1455063886"/>
    <b v="0"/>
    <n v="17"/>
    <b v="1"/>
    <s v="theater/plays"/>
    <n v="28.32"/>
    <x v="1"/>
    <s v="plays"/>
  </r>
  <r>
    <n v="3406"/>
    <s v="Voices of Swords"/>
    <s v="A funny and moving new play about two families dealing with aging parents in very different ways!"/>
    <n v="10000"/>
    <n v="10031"/>
    <n v="100"/>
    <x v="0"/>
    <x v="0"/>
    <s v="USD"/>
    <n v="1405511376"/>
    <n v="1401623376"/>
    <b v="0"/>
    <n v="91"/>
    <b v="1"/>
    <s v="theater/plays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x v="1"/>
    <s v="GBP"/>
    <n v="1404641289"/>
    <n v="1402049289"/>
    <b v="0"/>
    <n v="67"/>
    <b v="1"/>
    <s v="theater/plays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x v="0"/>
    <s v="USD"/>
    <n v="1405727304"/>
    <n v="1403135304"/>
    <b v="0"/>
    <n v="18"/>
    <b v="1"/>
    <s v="theater/plays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n v="124"/>
    <x v="0"/>
    <x v="1"/>
    <s v="GBP"/>
    <n v="1469998680"/>
    <n v="1466710358"/>
    <b v="0"/>
    <n v="21"/>
    <b v="1"/>
    <s v="theater/plays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x v="0"/>
    <s v="USD"/>
    <n v="1465196400"/>
    <n v="1462841990"/>
    <b v="0"/>
    <n v="40"/>
    <b v="1"/>
    <s v="theater/plays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x v="0"/>
    <s v="USD"/>
    <n v="1444264372"/>
    <n v="1442536372"/>
    <b v="0"/>
    <n v="78"/>
    <b v="1"/>
    <s v="theater/plays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x v="1"/>
    <s v="GBP"/>
    <n v="1411858862"/>
    <n v="1409266862"/>
    <b v="0"/>
    <n v="26"/>
    <b v="1"/>
    <s v="theater/plays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x v="0"/>
    <s v="USD"/>
    <n v="1425099540"/>
    <n v="1424280938"/>
    <b v="0"/>
    <n v="14"/>
    <b v="1"/>
    <s v="theater/plays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n v="104"/>
    <x v="0"/>
    <x v="0"/>
    <s v="USD"/>
    <n v="1480579140"/>
    <n v="1478030325"/>
    <b v="0"/>
    <n v="44"/>
    <b v="1"/>
    <s v="theater/plays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n v="100"/>
    <x v="0"/>
    <x v="0"/>
    <s v="USD"/>
    <n v="1460935800"/>
    <n v="1459999656"/>
    <b v="0"/>
    <n v="9"/>
    <b v="1"/>
    <s v="theater/plays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x v="1"/>
    <s v="GBP"/>
    <n v="1429813800"/>
    <n v="1427363645"/>
    <b v="0"/>
    <n v="30"/>
    <b v="1"/>
    <s v="theater/plays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x v="0"/>
    <s v="USD"/>
    <n v="1414284180"/>
    <n v="1410558948"/>
    <b v="0"/>
    <n v="45"/>
    <b v="1"/>
    <s v="theater/plays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x v="0"/>
    <s v="USD"/>
    <n v="1400875307"/>
    <n v="1398283307"/>
    <b v="0"/>
    <n v="56"/>
    <b v="1"/>
    <s v="theater/plays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x v="17"/>
    <s v="EUR"/>
    <n v="1459978200"/>
    <n v="1458416585"/>
    <b v="0"/>
    <n v="46"/>
    <b v="1"/>
    <s v="theater/plays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n v="138"/>
    <x v="0"/>
    <x v="1"/>
    <s v="GBP"/>
    <n v="1455408000"/>
    <n v="1454638202"/>
    <b v="0"/>
    <n v="34"/>
    <b v="1"/>
    <s v="theater/plays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x v="0"/>
    <s v="USD"/>
    <n v="1425495563"/>
    <n v="1422903563"/>
    <b v="0"/>
    <n v="98"/>
    <b v="1"/>
    <s v="theater/plays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x v="1"/>
    <s v="GBP"/>
    <n v="1450051200"/>
    <n v="1447594176"/>
    <b v="0"/>
    <n v="46"/>
    <b v="1"/>
    <s v="theater/plays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n v="140"/>
    <x v="0"/>
    <x v="0"/>
    <s v="USD"/>
    <n v="1429912341"/>
    <n v="1427320341"/>
    <b v="0"/>
    <n v="10"/>
    <b v="1"/>
    <s v="theater/plays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x v="0"/>
    <s v="USD"/>
    <n v="1423119540"/>
    <n v="1421252084"/>
    <b v="0"/>
    <n v="76"/>
    <b v="1"/>
    <s v="theater/plays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x v="0"/>
    <s v="USD"/>
    <n v="1412434136"/>
    <n v="1409669336"/>
    <b v="0"/>
    <n v="104"/>
    <b v="1"/>
    <s v="theater/plays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n v="108"/>
    <x v="0"/>
    <x v="0"/>
    <s v="USD"/>
    <n v="1411264800"/>
    <n v="1409620903"/>
    <b v="0"/>
    <n v="87"/>
    <b v="1"/>
    <s v="theater/plays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n v="100"/>
    <x v="0"/>
    <x v="1"/>
    <s v="GBP"/>
    <n v="1404314952"/>
    <n v="1401722952"/>
    <b v="0"/>
    <n v="29"/>
    <b v="1"/>
    <s v="theater/plays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x v="1"/>
    <s v="GBP"/>
    <n v="1425142800"/>
    <n v="1422983847"/>
    <b v="0"/>
    <n v="51"/>
    <b v="1"/>
    <s v="theater/plays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x v="1"/>
    <s v="GBP"/>
    <n v="1478046661"/>
    <n v="1476837061"/>
    <b v="0"/>
    <n v="12"/>
    <b v="1"/>
    <s v="theater/plays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x v="1"/>
    <s v="GBP"/>
    <n v="1406760101"/>
    <n v="1404168101"/>
    <b v="0"/>
    <n v="72"/>
    <b v="1"/>
    <s v="theater/plays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x v="0"/>
    <s v="USD"/>
    <n v="1408383153"/>
    <n v="1405791153"/>
    <b v="0"/>
    <n v="21"/>
    <b v="1"/>
    <s v="theater/plays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n v="110"/>
    <x v="0"/>
    <x v="0"/>
    <s v="USD"/>
    <n v="1454709600"/>
    <n v="1452520614"/>
    <b v="0"/>
    <n v="42"/>
    <b v="1"/>
    <s v="theater/plays"/>
    <n v="52.21"/>
    <x v="1"/>
    <s v="plays"/>
  </r>
  <r>
    <n v="3433"/>
    <s v="The Dybbuk"/>
    <s v="death&amp;pretzels presents their first Chicago based project:_x000a_The Dybbuk by S. Ansky"/>
    <n v="9500"/>
    <n v="9525"/>
    <n v="100"/>
    <x v="0"/>
    <x v="0"/>
    <s v="USD"/>
    <n v="1402974000"/>
    <n v="1400290255"/>
    <b v="0"/>
    <n v="71"/>
    <b v="1"/>
    <s v="theater/plays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x v="0"/>
    <s v="USD"/>
    <n v="1404983269"/>
    <n v="1402391269"/>
    <b v="0"/>
    <n v="168"/>
    <b v="1"/>
    <s v="theater/plays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x v="0"/>
    <s v="USD"/>
    <n v="1470538800"/>
    <n v="1469112493"/>
    <b v="0"/>
    <n v="19"/>
    <b v="1"/>
    <s v="theater/plays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x v="0"/>
    <s v="USD"/>
    <n v="1408638480"/>
    <n v="1406811593"/>
    <b v="0"/>
    <n v="37"/>
    <b v="1"/>
    <s v="theater/plays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x v="0"/>
    <s v="USD"/>
    <n v="1440003820"/>
    <n v="1437411820"/>
    <b v="0"/>
    <n v="36"/>
    <b v="1"/>
    <s v="theater/plays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n v="104"/>
    <x v="0"/>
    <x v="1"/>
    <s v="GBP"/>
    <n v="1430600400"/>
    <n v="1428358567"/>
    <b v="0"/>
    <n v="14"/>
    <b v="1"/>
    <s v="theater/plays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n v="135"/>
    <x v="0"/>
    <x v="0"/>
    <s v="USD"/>
    <n v="1453179540"/>
    <n v="1452030730"/>
    <b v="0"/>
    <n v="18"/>
    <b v="1"/>
    <s v="theater/plays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x v="0"/>
    <s v="USD"/>
    <n v="1405095300"/>
    <n v="1403146628"/>
    <b v="0"/>
    <n v="82"/>
    <b v="1"/>
    <s v="theater/plays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x v="0"/>
    <s v="USD"/>
    <n v="1447445820"/>
    <n v="1445077121"/>
    <b v="0"/>
    <n v="43"/>
    <b v="1"/>
    <s v="theater/plays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x v="0"/>
    <s v="USD"/>
    <n v="1433016672"/>
    <n v="1430424672"/>
    <b v="0"/>
    <n v="8"/>
    <b v="1"/>
    <s v="theater/plays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x v="0"/>
    <s v="USD"/>
    <n v="1410266146"/>
    <n v="1407674146"/>
    <b v="0"/>
    <n v="45"/>
    <b v="1"/>
    <s v="theater/plays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x v="2"/>
    <s v="AUD"/>
    <n v="1465394340"/>
    <n v="1464677986"/>
    <b v="0"/>
    <n v="20"/>
    <b v="1"/>
    <s v="theater/plays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x v="1"/>
    <s v="GBP"/>
    <n v="1445604236"/>
    <n v="1443185036"/>
    <b v="0"/>
    <n v="31"/>
    <b v="1"/>
    <s v="theater/plays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x v="1"/>
    <s v="GBP"/>
    <n v="1423138800"/>
    <n v="1421092725"/>
    <b v="0"/>
    <n v="25"/>
    <b v="1"/>
    <s v="theater/plays"/>
    <n v="43.28"/>
    <x v="1"/>
    <s v="plays"/>
  </r>
  <r>
    <n v="3447"/>
    <s v="The Vagabond Halfback"/>
    <s v="&quot;He was a poet, a vagrant, a philosopher, a lady's man and a hard drinker&quot;"/>
    <n v="1000"/>
    <n v="1078"/>
    <n v="108"/>
    <x v="0"/>
    <x v="0"/>
    <s v="USD"/>
    <n v="1458332412"/>
    <n v="1454448012"/>
    <b v="0"/>
    <n v="14"/>
    <b v="1"/>
    <s v="theater/plays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x v="0"/>
    <s v="USD"/>
    <n v="1418784689"/>
    <n v="1416192689"/>
    <b v="0"/>
    <n v="45"/>
    <b v="1"/>
    <s v="theater/plays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x v="0"/>
    <s v="USD"/>
    <n v="1468036800"/>
    <n v="1465607738"/>
    <b v="0"/>
    <n v="20"/>
    <b v="1"/>
    <s v="theater/plays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x v="1"/>
    <s v="GBP"/>
    <n v="1427990071"/>
    <n v="1422809671"/>
    <b v="0"/>
    <n v="39"/>
    <b v="1"/>
    <s v="theater/plays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x v="0"/>
    <s v="USD"/>
    <n v="1429636927"/>
    <n v="1427304127"/>
    <b v="0"/>
    <n v="16"/>
    <b v="1"/>
    <s v="theater/plays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x v="0"/>
    <s v="USD"/>
    <n v="1406087940"/>
    <n v="1404141626"/>
    <b v="0"/>
    <n v="37"/>
    <b v="1"/>
    <s v="theater/plays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x v="1"/>
    <s v="GBP"/>
    <n v="1471130956"/>
    <n v="1465946956"/>
    <b v="0"/>
    <n v="14"/>
    <b v="1"/>
    <s v="theater/plays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x v="1"/>
    <s v="GBP"/>
    <n v="1406825159"/>
    <n v="1404233159"/>
    <b v="0"/>
    <n v="21"/>
    <b v="1"/>
    <s v="theater/plays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x v="0"/>
    <s v="USD"/>
    <n v="1476381627"/>
    <n v="1473789627"/>
    <b v="0"/>
    <n v="69"/>
    <b v="1"/>
    <s v="theater/plays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x v="0"/>
    <s v="USD"/>
    <n v="1406876340"/>
    <n v="1404190567"/>
    <b v="0"/>
    <n v="16"/>
    <b v="1"/>
    <s v="theater/plays"/>
    <n v="358.69"/>
    <x v="1"/>
    <s v="plays"/>
  </r>
  <r>
    <n v="3457"/>
    <s v="The Impossible Adventures Of Supernova Jones"/>
    <s v="Robots, Space Battles, Mystery, and Intrigue. Nothing is Impossible..."/>
    <n v="2000"/>
    <n v="2804"/>
    <n v="140"/>
    <x v="0"/>
    <x v="0"/>
    <s v="USD"/>
    <n v="1423720740"/>
    <n v="1421081857"/>
    <b v="0"/>
    <n v="55"/>
    <b v="1"/>
    <s v="theater/plays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x v="0"/>
    <s v="USD"/>
    <n v="1422937620"/>
    <n v="1420606303"/>
    <b v="0"/>
    <n v="27"/>
    <b v="1"/>
    <s v="theater/plays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x v="1"/>
    <s v="GBP"/>
    <n v="1463743860"/>
    <n v="1461151860"/>
    <b v="0"/>
    <n v="36"/>
    <b v="1"/>
    <s v="theater/plays"/>
    <n v="17.53"/>
    <x v="1"/>
    <s v="plays"/>
  </r>
  <r>
    <n v="3460"/>
    <s v="Pushers"/>
    <s v="'Pushers' is an exciting new play and the first project for brand new theatre company, Ain't Got No Home Productions."/>
    <n v="500"/>
    <n v="950"/>
    <n v="190"/>
    <x v="0"/>
    <x v="1"/>
    <s v="GBP"/>
    <n v="1408106352"/>
    <n v="1406896752"/>
    <b v="0"/>
    <n v="19"/>
    <b v="1"/>
    <s v="theater/plays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x v="0"/>
    <s v="USD"/>
    <n v="1477710000"/>
    <n v="1475248279"/>
    <b v="0"/>
    <n v="12"/>
    <b v="1"/>
    <s v="theater/plays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x v="0"/>
    <s v="USD"/>
    <n v="1436551200"/>
    <n v="1435181628"/>
    <b v="0"/>
    <n v="17"/>
    <b v="1"/>
    <s v="theater/plays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x v="5"/>
    <s v="CAD"/>
    <n v="1476158340"/>
    <n v="1472594585"/>
    <b v="0"/>
    <n v="114"/>
    <b v="1"/>
    <s v="theater/plays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x v="0"/>
    <s v="USD"/>
    <n v="1471921637"/>
    <n v="1469329637"/>
    <b v="0"/>
    <n v="93"/>
    <b v="1"/>
    <s v="theater/plays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x v="1"/>
    <s v="GBP"/>
    <n v="1439136000"/>
    <n v="1436972472"/>
    <b v="0"/>
    <n v="36"/>
    <b v="1"/>
    <s v="theater/plays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n v="127"/>
    <x v="0"/>
    <x v="0"/>
    <s v="USD"/>
    <n v="1461108450"/>
    <n v="1455928050"/>
    <b v="0"/>
    <n v="61"/>
    <b v="1"/>
    <s v="theater/plays"/>
    <n v="72.95"/>
    <x v="1"/>
    <s v="plays"/>
  </r>
  <r>
    <n v="3467"/>
    <s v="Venus in Fur, Los Angeles."/>
    <s v="Venus in Fur, By David Ives."/>
    <n v="3000"/>
    <n v="3030"/>
    <n v="101"/>
    <x v="0"/>
    <x v="0"/>
    <s v="USD"/>
    <n v="1426864032"/>
    <n v="1424275632"/>
    <b v="0"/>
    <n v="47"/>
    <b v="1"/>
    <s v="theater/plays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x v="0"/>
    <s v="USD"/>
    <n v="1474426800"/>
    <n v="1471976529"/>
    <b v="0"/>
    <n v="17"/>
    <b v="1"/>
    <s v="theater/plays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x v="0"/>
    <s v="USD"/>
    <n v="1461857045"/>
    <n v="1459265045"/>
    <b v="0"/>
    <n v="63"/>
    <b v="1"/>
    <s v="theater/plays"/>
    <n v="50.4"/>
    <x v="1"/>
    <s v="plays"/>
  </r>
  <r>
    <n v="3470"/>
    <s v="She Kills Monsters"/>
    <s v="The New Artist's Circle is a theatre company dedicated to bringing the arts to young people."/>
    <n v="250"/>
    <n v="375"/>
    <n v="150"/>
    <x v="0"/>
    <x v="0"/>
    <s v="USD"/>
    <n v="1468618680"/>
    <n v="1465345902"/>
    <b v="0"/>
    <n v="9"/>
    <b v="1"/>
    <s v="theater/plays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x v="1"/>
    <s v="GBP"/>
    <n v="1409515200"/>
    <n v="1405971690"/>
    <b v="0"/>
    <n v="30"/>
    <b v="1"/>
    <s v="theater/plays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x v="0"/>
    <s v="USD"/>
    <n v="1415253540"/>
    <n v="1413432331"/>
    <b v="0"/>
    <n v="23"/>
    <b v="1"/>
    <s v="theater/plays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x v="0"/>
    <s v="USD"/>
    <n v="1426883220"/>
    <n v="1425067296"/>
    <b v="0"/>
    <n v="33"/>
    <b v="1"/>
    <s v="theater/plays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n v="101"/>
    <x v="0"/>
    <x v="1"/>
    <s v="GBP"/>
    <n v="1469016131"/>
    <n v="1466424131"/>
    <b v="0"/>
    <n v="39"/>
    <b v="1"/>
    <s v="theater/plays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n v="113"/>
    <x v="0"/>
    <x v="1"/>
    <s v="GBP"/>
    <n v="1414972800"/>
    <n v="1412629704"/>
    <b v="0"/>
    <n v="17"/>
    <b v="1"/>
    <s v="theater/plays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x v="0"/>
    <s v="USD"/>
    <n v="1414378800"/>
    <n v="1412836990"/>
    <b v="0"/>
    <n v="6"/>
    <b v="1"/>
    <s v="theater/plays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x v="0"/>
    <s v="USD"/>
    <n v="1431831600"/>
    <n v="1430761243"/>
    <b v="0"/>
    <n v="39"/>
    <b v="1"/>
    <s v="theater/plays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x v="0"/>
    <s v="USD"/>
    <n v="1426539600"/>
    <n v="1424296822"/>
    <b v="0"/>
    <n v="57"/>
    <b v="1"/>
    <s v="theater/plays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n v="128"/>
    <x v="0"/>
    <x v="1"/>
    <s v="GBP"/>
    <n v="1403382680"/>
    <n v="1400790680"/>
    <b v="0"/>
    <n v="56"/>
    <b v="1"/>
    <s v="theater/plays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x v="0"/>
    <s v="USD"/>
    <n v="1436562000"/>
    <n v="1434440227"/>
    <b v="0"/>
    <n v="13"/>
    <b v="1"/>
    <s v="theater/plays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x v="2"/>
    <s v="AUD"/>
    <n v="1420178188"/>
    <n v="1418709388"/>
    <b v="0"/>
    <n v="95"/>
    <b v="1"/>
    <s v="theater/plays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x v="1"/>
    <s v="GBP"/>
    <n v="1404671466"/>
    <n v="1402079466"/>
    <b v="0"/>
    <n v="80"/>
    <b v="1"/>
    <s v="theater/plays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n v="160"/>
    <x v="0"/>
    <x v="0"/>
    <s v="USD"/>
    <n v="1404403381"/>
    <n v="1401811381"/>
    <b v="0"/>
    <n v="133"/>
    <b v="1"/>
    <s v="theater/plays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x v="0"/>
    <s v="USD"/>
    <n v="1466014499"/>
    <n v="1463422499"/>
    <b v="0"/>
    <n v="44"/>
    <b v="1"/>
    <s v="theater/plays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x v="0"/>
    <s v="USD"/>
    <n v="1454431080"/>
    <n v="1451839080"/>
    <b v="0"/>
    <n v="30"/>
    <b v="1"/>
    <s v="theater/plays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x v="0"/>
    <s v="USD"/>
    <n v="1433314740"/>
    <n v="1430600401"/>
    <b v="0"/>
    <n v="56"/>
    <b v="1"/>
    <s v="theater/plays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n v="128"/>
    <x v="0"/>
    <x v="1"/>
    <s v="GBP"/>
    <n v="1435185252"/>
    <n v="1432593252"/>
    <b v="0"/>
    <n v="66"/>
    <b v="1"/>
    <s v="theater/plays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x v="0"/>
    <s v="USD"/>
    <n v="1429286400"/>
    <n v="1427221560"/>
    <b v="0"/>
    <n v="29"/>
    <b v="1"/>
    <s v="theater/plays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x v="1"/>
    <s v="GBP"/>
    <n v="1400965200"/>
    <n v="1398352531"/>
    <b v="0"/>
    <n v="72"/>
    <b v="1"/>
    <s v="theater/plays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x v="0"/>
    <s v="USD"/>
    <n v="1460574924"/>
    <n v="1457982924"/>
    <b v="0"/>
    <n v="27"/>
    <b v="1"/>
    <s v="theater/plays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x v="0"/>
    <s v="USD"/>
    <n v="1431928784"/>
    <n v="1430114384"/>
    <b v="0"/>
    <n v="10"/>
    <b v="1"/>
    <s v="theater/plays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x v="0"/>
    <s v="USD"/>
    <n v="1445818397"/>
    <n v="1442794397"/>
    <b v="0"/>
    <n v="35"/>
    <b v="1"/>
    <s v="theater/plays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x v="0"/>
    <s v="USD"/>
    <n v="1408252260"/>
    <n v="1406580436"/>
    <b v="0"/>
    <n v="29"/>
    <b v="1"/>
    <s v="theater/plays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x v="0"/>
    <s v="USD"/>
    <n v="1480140000"/>
    <n v="1479186575"/>
    <b v="0"/>
    <n v="13"/>
    <b v="1"/>
    <s v="theater/plays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x v="5"/>
    <s v="CAD"/>
    <n v="1414862280"/>
    <n v="1412360309"/>
    <b v="0"/>
    <n v="72"/>
    <b v="1"/>
    <s v="theater/plays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x v="0"/>
    <s v="USD"/>
    <n v="1473625166"/>
    <n v="1470169166"/>
    <b v="0"/>
    <n v="78"/>
    <b v="1"/>
    <s v="theater/plays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x v="0"/>
    <s v="USD"/>
    <n v="1464904800"/>
    <n v="1463852904"/>
    <b v="0"/>
    <n v="49"/>
    <b v="1"/>
    <s v="theater/plays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x v="5"/>
    <s v="CAD"/>
    <n v="1464471840"/>
    <n v="1459309704"/>
    <b v="0"/>
    <n v="42"/>
    <b v="1"/>
    <s v="theater/plays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n v="106"/>
    <x v="0"/>
    <x v="0"/>
    <s v="USD"/>
    <n v="1435733940"/>
    <n v="1431046325"/>
    <b v="0"/>
    <n v="35"/>
    <b v="1"/>
    <s v="theater/plays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x v="0"/>
    <s v="USD"/>
    <n v="1457326740"/>
    <n v="1455919438"/>
    <b v="0"/>
    <n v="42"/>
    <b v="1"/>
    <s v="theater/plays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x v="1"/>
    <s v="GBP"/>
    <n v="1441995595"/>
    <n v="1439835595"/>
    <b v="0"/>
    <n v="42"/>
    <b v="1"/>
    <s v="theater/plays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n v="105"/>
    <x v="0"/>
    <x v="0"/>
    <s v="USD"/>
    <n v="1458100740"/>
    <n v="1456862924"/>
    <b v="0"/>
    <n v="31"/>
    <b v="1"/>
    <s v="theater/plays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n v="108"/>
    <x v="0"/>
    <x v="1"/>
    <s v="GBP"/>
    <n v="1469359728"/>
    <n v="1466767728"/>
    <b v="0"/>
    <n v="38"/>
    <b v="1"/>
    <s v="theater/plays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x v="0"/>
    <s v="USD"/>
    <n v="1447959491"/>
    <n v="1445363891"/>
    <b v="0"/>
    <n v="8"/>
    <b v="1"/>
    <s v="theater/plays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x v="0"/>
    <s v="USD"/>
    <n v="1399953600"/>
    <n v="1398983245"/>
    <b v="0"/>
    <n v="39"/>
    <b v="1"/>
    <s v="theater/plays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x v="0"/>
    <s v="USD"/>
    <n v="1408815440"/>
    <n v="1404927440"/>
    <b v="0"/>
    <n v="29"/>
    <b v="1"/>
    <s v="theater/plays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x v="0"/>
    <s v="USD"/>
    <n v="1464732537"/>
    <n v="1462140537"/>
    <b v="0"/>
    <n v="72"/>
    <b v="1"/>
    <s v="theater/plays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x v="1"/>
    <s v="GBP"/>
    <n v="1462914000"/>
    <n v="1460914253"/>
    <b v="0"/>
    <n v="15"/>
    <b v="1"/>
    <s v="theater/plays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x v="0"/>
    <s v="USD"/>
    <n v="1416545700"/>
    <n v="1415392666"/>
    <b v="0"/>
    <n v="33"/>
    <b v="1"/>
    <s v="theater/plays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x v="0"/>
    <s v="USD"/>
    <n v="1404312846"/>
    <n v="1402584846"/>
    <b v="0"/>
    <n v="15"/>
    <b v="1"/>
    <s v="theater/plays"/>
    <n v="60.33"/>
    <x v="1"/>
    <s v="plays"/>
  </r>
  <r>
    <n v="3511"/>
    <s v="Silent Planet"/>
    <s v="The world premiere of the first full-length play by Eve Leigh, at the intimate Finborough Theatre in London."/>
    <n v="1500"/>
    <n v="1518"/>
    <n v="101"/>
    <x v="0"/>
    <x v="1"/>
    <s v="GBP"/>
    <n v="1415385000"/>
    <n v="1413406695"/>
    <b v="0"/>
    <n v="19"/>
    <b v="1"/>
    <s v="theater/plays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x v="1"/>
    <s v="GBP"/>
    <n v="1429789992"/>
    <n v="1424609592"/>
    <b v="0"/>
    <n v="17"/>
    <b v="1"/>
    <s v="theater/plays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x v="0"/>
    <s v="USD"/>
    <n v="1401857940"/>
    <n v="1400725112"/>
    <b v="0"/>
    <n v="44"/>
    <b v="1"/>
    <s v="theater/plays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x v="0"/>
    <s v="USD"/>
    <n v="1422853140"/>
    <n v="1421439552"/>
    <b v="0"/>
    <n v="10"/>
    <b v="1"/>
    <s v="theater/plays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x v="0"/>
    <s v="USD"/>
    <n v="1433097171"/>
    <n v="1430505171"/>
    <b v="0"/>
    <n v="46"/>
    <b v="1"/>
    <s v="theater/plays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x v="0"/>
    <s v="USD"/>
    <n v="1410145200"/>
    <n v="1407197670"/>
    <b v="0"/>
    <n v="11"/>
    <b v="1"/>
    <s v="theater/plays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x v="1"/>
    <s v="GBP"/>
    <n v="1404471600"/>
    <n v="1401910634"/>
    <b v="0"/>
    <n v="13"/>
    <b v="1"/>
    <s v="theater/plays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x v="0"/>
    <s v="USD"/>
    <n v="1412259660"/>
    <n v="1410461299"/>
    <b v="0"/>
    <n v="33"/>
    <b v="1"/>
    <s v="theater/plays"/>
    <n v="50.02"/>
    <x v="1"/>
    <s v="plays"/>
  </r>
  <r>
    <n v="3519"/>
    <s v="Bookstory"/>
    <s v="Bookstory is a tiny puppet musical with some very big ideas that tells the story of the story in the digital age"/>
    <n v="2000"/>
    <n v="2027"/>
    <n v="101"/>
    <x v="0"/>
    <x v="1"/>
    <s v="GBP"/>
    <n v="1425478950"/>
    <n v="1422886950"/>
    <b v="0"/>
    <n v="28"/>
    <b v="1"/>
    <s v="theater/plays"/>
    <n v="72.39"/>
    <x v="1"/>
    <s v="plays"/>
  </r>
  <r>
    <n v="3520"/>
    <s v="Protocols"/>
    <s v="Help us to bring &quot;Protocols&quot; at the 2015 Camden Fringe. The most controversial play of the year."/>
    <n v="2000"/>
    <n v="2015"/>
    <n v="101"/>
    <x v="0"/>
    <x v="1"/>
    <s v="GBP"/>
    <n v="1441547220"/>
    <n v="1439322412"/>
    <b v="0"/>
    <n v="21"/>
    <b v="1"/>
    <s v="theater/plays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x v="0"/>
    <s v="USD"/>
    <n v="1411980020"/>
    <n v="1409388020"/>
    <b v="0"/>
    <n v="13"/>
    <b v="1"/>
    <s v="theater/plays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x v="1"/>
    <s v="GBP"/>
    <n v="1442311560"/>
    <n v="1439924246"/>
    <b v="0"/>
    <n v="34"/>
    <b v="1"/>
    <s v="theater/plays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n v="114"/>
    <x v="0"/>
    <x v="1"/>
    <s v="GBP"/>
    <n v="1474844400"/>
    <n v="1469871148"/>
    <b v="0"/>
    <n v="80"/>
    <b v="1"/>
    <s v="theater/plays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x v="0"/>
    <s v="USD"/>
    <n v="1410580800"/>
    <n v="1409336373"/>
    <b v="0"/>
    <n v="74"/>
    <b v="1"/>
    <s v="theater/plays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x v="0"/>
    <s v="USD"/>
    <n v="1439136000"/>
    <n v="1438188106"/>
    <b v="0"/>
    <n v="7"/>
    <b v="1"/>
    <s v="theater/plays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x v="0"/>
    <s v="USD"/>
    <n v="1461823140"/>
    <n v="1459411371"/>
    <b v="0"/>
    <n v="34"/>
    <b v="1"/>
    <s v="theater/plays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x v="0"/>
    <s v="USD"/>
    <n v="1436587140"/>
    <n v="1434069205"/>
    <b v="0"/>
    <n v="86"/>
    <b v="1"/>
    <s v="theater/plays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x v="1"/>
    <s v="GBP"/>
    <n v="1484740918"/>
    <n v="1483012918"/>
    <b v="0"/>
    <n v="37"/>
    <b v="1"/>
    <s v="theater/plays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x v="0"/>
    <s v="USD"/>
    <n v="1436749200"/>
    <n v="1434997018"/>
    <b v="0"/>
    <n v="18"/>
    <b v="1"/>
    <s v="theater/plays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x v="1"/>
    <s v="GBP"/>
    <n v="1460318400"/>
    <n v="1457881057"/>
    <b v="0"/>
    <n v="22"/>
    <b v="1"/>
    <s v="theater/plays"/>
    <n v="125"/>
    <x v="1"/>
    <s v="plays"/>
  </r>
  <r>
    <n v="3531"/>
    <s v="The Reinvention of Lily Johnson"/>
    <s v="A political comedy for a crazy election year"/>
    <n v="1000"/>
    <n v="1280"/>
    <n v="128"/>
    <x v="0"/>
    <x v="0"/>
    <s v="USD"/>
    <n v="1467301334"/>
    <n v="1464709334"/>
    <b v="0"/>
    <n v="26"/>
    <b v="1"/>
    <s v="theater/plays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x v="0"/>
    <s v="USD"/>
    <n v="1411012740"/>
    <n v="1409667827"/>
    <b v="0"/>
    <n v="27"/>
    <b v="1"/>
    <s v="theater/plays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x v="0"/>
    <s v="USD"/>
    <n v="1447269367"/>
    <n v="1444673767"/>
    <b v="0"/>
    <n v="8"/>
    <b v="1"/>
    <s v="theater/plays"/>
    <n v="78.88"/>
    <x v="1"/>
    <s v="plays"/>
  </r>
  <r>
    <n v="3534"/>
    <s v="Night of Ashes"/>
    <s v="A Theatrical Prequel to Hell's Rebels, the current Pathfinder Adventure Path from Paizo Publishing"/>
    <n v="5000"/>
    <n v="7810"/>
    <n v="156"/>
    <x v="0"/>
    <x v="0"/>
    <s v="USD"/>
    <n v="1443711623"/>
    <n v="1440687623"/>
    <b v="0"/>
    <n v="204"/>
    <b v="1"/>
    <s v="theater/plays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n v="103"/>
    <x v="0"/>
    <x v="1"/>
    <s v="GBP"/>
    <n v="1443808800"/>
    <n v="1441120910"/>
    <b v="0"/>
    <n v="46"/>
    <b v="1"/>
    <s v="theater/plays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x v="1"/>
    <s v="GBP"/>
    <n v="1450612740"/>
    <n v="1448040425"/>
    <b v="0"/>
    <n v="17"/>
    <b v="1"/>
    <s v="theater/plays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x v="5"/>
    <s v="CAD"/>
    <n v="1416211140"/>
    <n v="1413016216"/>
    <b v="0"/>
    <n v="28"/>
    <b v="1"/>
    <s v="theater/plays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x v="1"/>
    <s v="GBP"/>
    <n v="1471428340"/>
    <n v="1469009140"/>
    <b v="0"/>
    <n v="83"/>
    <b v="1"/>
    <s v="theater/plays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n v="120"/>
    <x v="0"/>
    <x v="0"/>
    <s v="USD"/>
    <n v="1473358122"/>
    <n v="1471543722"/>
    <b v="0"/>
    <n v="13"/>
    <b v="1"/>
    <s v="theater/plays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x v="1"/>
    <s v="GBP"/>
    <n v="1466899491"/>
    <n v="1464307491"/>
    <b v="0"/>
    <n v="8"/>
    <b v="1"/>
    <s v="theater/plays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x v="1"/>
    <s v="GBP"/>
    <n v="1441042275"/>
    <n v="1438882275"/>
    <b v="0"/>
    <n v="32"/>
    <b v="1"/>
    <s v="theater/plays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n v="102"/>
    <x v="0"/>
    <x v="0"/>
    <s v="USD"/>
    <n v="1410099822"/>
    <n v="1404915822"/>
    <b v="0"/>
    <n v="85"/>
    <b v="1"/>
    <s v="theater/plays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x v="12"/>
    <s v="EUR"/>
    <n v="1435255659"/>
    <n v="1432663659"/>
    <b v="0"/>
    <n v="29"/>
    <b v="1"/>
    <s v="theater/plays"/>
    <n v="54.14"/>
    <x v="1"/>
    <s v="plays"/>
  </r>
  <r>
    <n v="3544"/>
    <s v="Gruoch, or Lady Macbeth"/>
    <s v="Death &amp; Pretzels presents the world premiere of Paul Pasulka's Gruoch, or Lady Macbeth"/>
    <n v="2500"/>
    <n v="2500"/>
    <n v="100"/>
    <x v="0"/>
    <x v="0"/>
    <s v="USD"/>
    <n v="1425758257"/>
    <n v="1423166257"/>
    <b v="0"/>
    <n v="24"/>
    <b v="1"/>
    <s v="theater/plays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x v="0"/>
    <s v="USD"/>
    <n v="1428780159"/>
    <n v="1426188159"/>
    <b v="0"/>
    <n v="8"/>
    <b v="1"/>
    <s v="theater/plays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x v="0"/>
    <s v="USD"/>
    <n v="1427860740"/>
    <n v="1426002684"/>
    <b v="0"/>
    <n v="19"/>
    <b v="1"/>
    <s v="theater/plays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x v="0"/>
    <s v="USD"/>
    <n v="1463198340"/>
    <n v="1461117201"/>
    <b v="0"/>
    <n v="336"/>
    <b v="1"/>
    <s v="theater/plays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n v="102"/>
    <x v="0"/>
    <x v="0"/>
    <s v="USD"/>
    <n v="1457139600"/>
    <n v="1455230214"/>
    <b v="0"/>
    <n v="13"/>
    <b v="1"/>
    <s v="theater/plays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n v="102"/>
    <x v="0"/>
    <x v="1"/>
    <s v="GBP"/>
    <n v="1441358873"/>
    <n v="1438939673"/>
    <b v="0"/>
    <n v="42"/>
    <b v="1"/>
    <s v="theater/plays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n v="105"/>
    <x v="0"/>
    <x v="1"/>
    <s v="GBP"/>
    <n v="1462224398"/>
    <n v="1459632398"/>
    <b v="0"/>
    <n v="64"/>
    <b v="1"/>
    <s v="theater/plays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x v="0"/>
    <s v="USD"/>
    <n v="1400796420"/>
    <n v="1398342170"/>
    <b v="0"/>
    <n v="25"/>
    <b v="1"/>
    <s v="theater/plays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x v="1"/>
    <s v="GBP"/>
    <n v="1403964324"/>
    <n v="1401372324"/>
    <b v="0"/>
    <n v="20"/>
    <b v="1"/>
    <s v="theater/plays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x v="0"/>
    <s v="USD"/>
    <n v="1439337600"/>
    <n v="1436575280"/>
    <b v="0"/>
    <n v="104"/>
    <b v="1"/>
    <s v="theater/plays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x v="0"/>
    <s v="USD"/>
    <n v="1423674000"/>
    <n v="1421025159"/>
    <b v="0"/>
    <n v="53"/>
    <b v="1"/>
    <s v="theater/plays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x v="13"/>
    <s v="EUR"/>
    <n v="1479382594"/>
    <n v="1476786994"/>
    <b v="0"/>
    <n v="14"/>
    <b v="1"/>
    <s v="theater/plays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n v="100"/>
    <x v="0"/>
    <x v="1"/>
    <s v="GBP"/>
    <n v="1408289724"/>
    <n v="1403105724"/>
    <b v="0"/>
    <n v="20"/>
    <b v="1"/>
    <s v="theater/plays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x v="0"/>
    <s v="USD"/>
    <n v="1399271911"/>
    <n v="1396334311"/>
    <b v="0"/>
    <n v="558"/>
    <b v="1"/>
    <s v="theater/plays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x v="1"/>
    <s v="GBP"/>
    <n v="1435352400"/>
    <n v="1431718575"/>
    <b v="0"/>
    <n v="22"/>
    <b v="1"/>
    <s v="theater/plays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x v="2"/>
    <s v="AUD"/>
    <n v="1438333080"/>
    <n v="1436408308"/>
    <b v="0"/>
    <n v="24"/>
    <b v="1"/>
    <s v="theater/plays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x v="5"/>
    <s v="CAD"/>
    <n v="1432694700"/>
    <n v="1429651266"/>
    <b v="0"/>
    <n v="74"/>
    <b v="1"/>
    <s v="theater/plays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x v="0"/>
    <s v="USD"/>
    <n v="1438799760"/>
    <n v="1437236378"/>
    <b v="0"/>
    <n v="54"/>
    <b v="1"/>
    <s v="theater/plays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x v="1"/>
    <s v="GBP"/>
    <n v="1457906400"/>
    <n v="1457115427"/>
    <b v="0"/>
    <n v="31"/>
    <b v="1"/>
    <s v="theater/plays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x v="1"/>
    <s v="GBP"/>
    <n v="1470078000"/>
    <n v="1467648456"/>
    <b v="0"/>
    <n v="25"/>
    <b v="1"/>
    <s v="theater/plays"/>
    <n v="21.1"/>
    <x v="1"/>
    <s v="plays"/>
  </r>
  <r>
    <n v="3564"/>
    <s v="The Pillowman Aberdeen"/>
    <s v="Multi Award-Winng play THE PILLOWMAN coming to the Arts Centre Theatre, Aberdeen"/>
    <n v="1000"/>
    <n v="1005"/>
    <n v="101"/>
    <x v="0"/>
    <x v="1"/>
    <s v="GBP"/>
    <n v="1444060800"/>
    <n v="1440082649"/>
    <b v="0"/>
    <n v="17"/>
    <b v="1"/>
    <s v="theater/plays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x v="0"/>
    <s v="USD"/>
    <n v="1420048208"/>
    <n v="1417456208"/>
    <b v="0"/>
    <n v="12"/>
    <b v="1"/>
    <s v="theater/plays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x v="1"/>
    <s v="GBP"/>
    <n v="1422015083"/>
    <n v="1419423083"/>
    <b v="0"/>
    <n v="38"/>
    <b v="1"/>
    <s v="theater/plays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x v="1"/>
    <s v="GBP"/>
    <n v="1433964444"/>
    <n v="1431372444"/>
    <b v="0"/>
    <n v="41"/>
    <b v="1"/>
    <s v="theater/plays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x v="0"/>
    <s v="USD"/>
    <n v="1410975994"/>
    <n v="1408383994"/>
    <b v="0"/>
    <n v="19"/>
    <b v="1"/>
    <s v="theater/plays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x v="0"/>
    <s v="USD"/>
    <n v="1420734696"/>
    <n v="1418142696"/>
    <b v="0"/>
    <n v="41"/>
    <b v="1"/>
    <s v="theater/plays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n v="114"/>
    <x v="0"/>
    <x v="0"/>
    <s v="USD"/>
    <n v="1420009200"/>
    <n v="1417593483"/>
    <b v="0"/>
    <n v="26"/>
    <b v="1"/>
    <s v="theater/plays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x v="1"/>
    <s v="GBP"/>
    <n v="1414701413"/>
    <n v="1412109413"/>
    <b v="0"/>
    <n v="25"/>
    <b v="1"/>
    <s v="theater/plays"/>
    <n v="73.239999999999995"/>
    <x v="1"/>
    <s v="plays"/>
  </r>
  <r>
    <n v="3572"/>
    <s v="Monster"/>
    <s v="A darkly comic one woman show by Abram Rooney as part of The Camden Fringe 2015."/>
    <n v="500"/>
    <n v="500"/>
    <n v="100"/>
    <x v="0"/>
    <x v="1"/>
    <s v="GBP"/>
    <n v="1434894082"/>
    <n v="1432302082"/>
    <b v="0"/>
    <n v="9"/>
    <b v="1"/>
    <s v="theater/plays"/>
    <n v="55.56"/>
    <x v="1"/>
    <s v="plays"/>
  </r>
  <r>
    <n v="3573"/>
    <s v="Licensed To Ill"/>
    <s v="London based theatre makers collaborating to create a new show about the history of HipHop."/>
    <n v="3000"/>
    <n v="3084"/>
    <n v="103"/>
    <x v="0"/>
    <x v="1"/>
    <s v="GBP"/>
    <n v="1415440846"/>
    <n v="1412845246"/>
    <b v="0"/>
    <n v="78"/>
    <b v="1"/>
    <s v="theater/plays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x v="0"/>
    <s v="USD"/>
    <n v="1415921848"/>
    <n v="1413326248"/>
    <b v="0"/>
    <n v="45"/>
    <b v="1"/>
    <s v="theater/plays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x v="0"/>
    <s v="USD"/>
    <n v="1470887940"/>
    <n v="1468176527"/>
    <b v="0"/>
    <n v="102"/>
    <b v="1"/>
    <s v="theater/plays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x v="0"/>
    <s v="USD"/>
    <n v="1480947054"/>
    <n v="1475759454"/>
    <b v="0"/>
    <n v="5"/>
    <b v="1"/>
    <s v="theater/plays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x v="0"/>
    <s v="USD"/>
    <n v="1430029680"/>
    <n v="1427741583"/>
    <b v="0"/>
    <n v="27"/>
    <b v="1"/>
    <s v="theater/plays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n v="100"/>
    <x v="0"/>
    <x v="1"/>
    <s v="GBP"/>
    <n v="1462037777"/>
    <n v="1459445777"/>
    <b v="0"/>
    <n v="37"/>
    <b v="1"/>
    <s v="theater/plays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x v="1"/>
    <s v="GBP"/>
    <n v="1459444656"/>
    <n v="1456856256"/>
    <b v="0"/>
    <n v="14"/>
    <b v="1"/>
    <s v="theater/plays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n v="114"/>
    <x v="0"/>
    <x v="0"/>
    <s v="USD"/>
    <n v="1425185940"/>
    <n v="1421900022"/>
    <b v="0"/>
    <n v="27"/>
    <b v="1"/>
    <s v="theater/plays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x v="1"/>
    <s v="GBP"/>
    <n v="1406719110"/>
    <n v="1405509510"/>
    <b v="0"/>
    <n v="45"/>
    <b v="1"/>
    <s v="theater/plays"/>
    <n v="33.33"/>
    <x v="1"/>
    <s v="plays"/>
  </r>
  <r>
    <n v="3582"/>
    <s v="REALLY REALLY"/>
    <s v="A contemporary American play touching on the scorching realities of growing up in the Millennial generation."/>
    <n v="1000"/>
    <n v="2870"/>
    <n v="287"/>
    <x v="0"/>
    <x v="0"/>
    <s v="USD"/>
    <n v="1459822682"/>
    <n v="1458613082"/>
    <b v="0"/>
    <n v="49"/>
    <b v="1"/>
    <s v="theater/plays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x v="0"/>
    <s v="USD"/>
    <n v="1460970805"/>
    <n v="1455790405"/>
    <b v="0"/>
    <n v="24"/>
    <b v="1"/>
    <s v="theater/plays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x v="1"/>
    <s v="GBP"/>
    <n v="1436772944"/>
    <n v="1434180944"/>
    <b v="0"/>
    <n v="112"/>
    <b v="1"/>
    <s v="theater/plays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x v="0"/>
    <s v="USD"/>
    <n v="1419181890"/>
    <n v="1416589890"/>
    <b v="0"/>
    <n v="23"/>
    <b v="1"/>
    <s v="theater/plays"/>
    <n v="176.09"/>
    <x v="1"/>
    <s v="plays"/>
  </r>
  <r>
    <n v="3586"/>
    <s v="Actors &amp; Musicians who are Blind or Autistic"/>
    <s v="See Theatre In A New Light"/>
    <n v="7500"/>
    <n v="8207"/>
    <n v="109"/>
    <x v="0"/>
    <x v="0"/>
    <s v="USD"/>
    <n v="1474649070"/>
    <n v="1469465070"/>
    <b v="0"/>
    <n v="54"/>
    <b v="1"/>
    <s v="theater/plays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x v="1"/>
    <s v="GBP"/>
    <n v="1467054000"/>
    <n v="1463144254"/>
    <b v="0"/>
    <n v="28"/>
    <b v="1"/>
    <s v="theater/plays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n v="101"/>
    <x v="0"/>
    <x v="1"/>
    <s v="GBP"/>
    <n v="1430348400"/>
    <n v="1428436410"/>
    <b v="0"/>
    <n v="11"/>
    <b v="1"/>
    <s v="theater/plays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x v="0"/>
    <s v="USD"/>
    <n v="1432654347"/>
    <n v="1430494347"/>
    <b v="0"/>
    <n v="62"/>
    <b v="1"/>
    <s v="theater/plays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x v="1"/>
    <s v="GBP"/>
    <n v="1413792034"/>
    <n v="1411200034"/>
    <b v="0"/>
    <n v="73"/>
    <b v="1"/>
    <s v="theater/plays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x v="0"/>
    <s v="USD"/>
    <n v="1422075540"/>
    <n v="1419979544"/>
    <b v="0"/>
    <n v="18"/>
    <b v="1"/>
    <s v="theater/plays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x v="0"/>
    <s v="USD"/>
    <n v="1423630740"/>
    <n v="1418673307"/>
    <b v="0"/>
    <n v="35"/>
    <b v="1"/>
    <s v="theater/plays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x v="0"/>
    <s v="USD"/>
    <n v="1420489560"/>
    <n v="1417469639"/>
    <b v="0"/>
    <n v="43"/>
    <b v="1"/>
    <s v="theater/plays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x v="0"/>
    <s v="USD"/>
    <n v="1472952982"/>
    <n v="1470792982"/>
    <b v="0"/>
    <n v="36"/>
    <b v="1"/>
    <s v="theater/plays"/>
    <n v="55.97"/>
    <x v="1"/>
    <s v="plays"/>
  </r>
  <r>
    <n v="3595"/>
    <s v="The Flu Season"/>
    <s v="A new theatre company staging Will Eno's The Flu Season in Seattle"/>
    <n v="2600"/>
    <n v="3081"/>
    <n v="119"/>
    <x v="0"/>
    <x v="0"/>
    <s v="USD"/>
    <n v="1426229940"/>
    <n v="1423959123"/>
    <b v="0"/>
    <n v="62"/>
    <b v="1"/>
    <s v="theater/plays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x v="5"/>
    <s v="CAD"/>
    <n v="1409072982"/>
    <n v="1407258582"/>
    <b v="0"/>
    <n v="15"/>
    <b v="1"/>
    <s v="theater/plays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x v="0"/>
    <s v="USD"/>
    <n v="1456984740"/>
    <n v="1455717790"/>
    <b v="0"/>
    <n v="33"/>
    <b v="1"/>
    <s v="theater/plays"/>
    <n v="77.73"/>
    <x v="1"/>
    <s v="plays"/>
  </r>
  <r>
    <n v="3598"/>
    <s v="Cinderella"/>
    <s v="River City Theatre Company needs your support as we embark on our thirteenth production, CINDERELLA!"/>
    <n v="1000"/>
    <n v="1101"/>
    <n v="110"/>
    <x v="0"/>
    <x v="0"/>
    <s v="USD"/>
    <n v="1409720340"/>
    <n v="1408129822"/>
    <b v="0"/>
    <n v="27"/>
    <b v="1"/>
    <s v="theater/plays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n v="202"/>
    <x v="0"/>
    <x v="0"/>
    <s v="USD"/>
    <n v="1440892800"/>
    <n v="1438715077"/>
    <b v="0"/>
    <n v="17"/>
    <b v="1"/>
    <s v="theater/plays"/>
    <n v="59.41"/>
    <x v="1"/>
    <s v="plays"/>
  </r>
  <r>
    <n v="3600"/>
    <s v="Pariah"/>
    <s v="The First Play From The Man Who Brought You The Black James Bond!"/>
    <n v="10"/>
    <n v="13"/>
    <n v="130"/>
    <x v="0"/>
    <x v="0"/>
    <s v="USD"/>
    <n v="1476390164"/>
    <n v="1473970964"/>
    <b v="0"/>
    <n v="4"/>
    <b v="1"/>
    <s v="theater/plays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x v="1"/>
    <s v="GBP"/>
    <n v="1421452682"/>
    <n v="1418860682"/>
    <b v="0"/>
    <n v="53"/>
    <b v="1"/>
    <s v="theater/plays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x v="0"/>
    <s v="USD"/>
    <n v="1463520479"/>
    <n v="1458336479"/>
    <b v="0"/>
    <n v="49"/>
    <b v="1"/>
    <s v="theater/plays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x v="0"/>
    <s v="USD"/>
    <n v="1446759880"/>
    <n v="1444164280"/>
    <b v="0"/>
    <n v="57"/>
    <b v="1"/>
    <s v="theater/plays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x v="0"/>
    <s v="USD"/>
    <n v="1461913140"/>
    <n v="1461370956"/>
    <b v="0"/>
    <n v="69"/>
    <b v="1"/>
    <s v="theater/plays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x v="1"/>
    <s v="GBP"/>
    <n v="1455390126"/>
    <n v="1452798126"/>
    <b v="0"/>
    <n v="15"/>
    <b v="1"/>
    <s v="theater/plays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x v="1"/>
    <s v="GBP"/>
    <n v="1471185057"/>
    <n v="1468593057"/>
    <b v="0"/>
    <n v="64"/>
    <b v="1"/>
    <s v="theater/plays"/>
    <n v="61.06"/>
    <x v="1"/>
    <s v="plays"/>
  </r>
  <r>
    <n v="3607"/>
    <s v="E15 at The Pleasance and CPT"/>
    <s v="'E15' is a verbatim project that looks at the story of the Focus E15 Campaign"/>
    <n v="550"/>
    <n v="580"/>
    <n v="105"/>
    <x v="0"/>
    <x v="1"/>
    <s v="GBP"/>
    <n v="1450137600"/>
    <n v="1448924882"/>
    <b v="0"/>
    <n v="20"/>
    <b v="1"/>
    <s v="theater/plays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n v="100"/>
    <x v="0"/>
    <x v="1"/>
    <s v="GBP"/>
    <n v="1466172000"/>
    <n v="1463418090"/>
    <b v="0"/>
    <n v="27"/>
    <b v="1"/>
    <s v="theater/plays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x v="1"/>
    <s v="GBP"/>
    <n v="1459378085"/>
    <n v="1456789685"/>
    <b v="0"/>
    <n v="21"/>
    <b v="1"/>
    <s v="theater/plays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x v="1"/>
    <s v="GBP"/>
    <n v="1439806936"/>
    <n v="1437214936"/>
    <b v="0"/>
    <n v="31"/>
    <b v="1"/>
    <s v="theater/plays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x v="1"/>
    <s v="GBP"/>
    <n v="1428483201"/>
    <n v="1425891201"/>
    <b v="0"/>
    <n v="51"/>
    <b v="1"/>
    <s v="theater/plays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x v="5"/>
    <s v="CAD"/>
    <n v="1402334811"/>
    <n v="1401470811"/>
    <b v="0"/>
    <n v="57"/>
    <b v="1"/>
    <s v="theater/plays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n v="100"/>
    <x v="0"/>
    <x v="0"/>
    <s v="USD"/>
    <n v="1403964574"/>
    <n v="1401372574"/>
    <b v="0"/>
    <n v="20"/>
    <b v="1"/>
    <s v="theater/plays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x v="0"/>
    <s v="USD"/>
    <n v="1434675616"/>
    <n v="1432083616"/>
    <b v="0"/>
    <n v="71"/>
    <b v="1"/>
    <s v="theater/plays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x v="1"/>
    <s v="GBP"/>
    <n v="1449756896"/>
    <n v="1447164896"/>
    <b v="0"/>
    <n v="72"/>
    <b v="1"/>
    <s v="theater/plays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x v="1"/>
    <s v="GBP"/>
    <n v="1426801664"/>
    <n v="1424213264"/>
    <b v="0"/>
    <n v="45"/>
    <b v="1"/>
    <s v="theater/plays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x v="1"/>
    <s v="GBP"/>
    <n v="1488240000"/>
    <n v="1486996729"/>
    <b v="0"/>
    <n v="51"/>
    <b v="1"/>
    <s v="theater/plays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x v="1"/>
    <s v="GBP"/>
    <n v="1433343850"/>
    <n v="1430751850"/>
    <b v="0"/>
    <n v="56"/>
    <b v="1"/>
    <s v="theater/plays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x v="0"/>
    <s v="USD"/>
    <n v="1479592800"/>
    <n v="1476760226"/>
    <b v="0"/>
    <n v="17"/>
    <b v="1"/>
    <s v="theater/plays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x v="0"/>
    <s v="USD"/>
    <n v="1425528000"/>
    <n v="1422916261"/>
    <b v="0"/>
    <n v="197"/>
    <b v="1"/>
    <s v="theater/plays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n v="110"/>
    <x v="0"/>
    <x v="0"/>
    <s v="USD"/>
    <n v="1475269200"/>
    <n v="1473200844"/>
    <b v="0"/>
    <n v="70"/>
    <b v="1"/>
    <s v="theater/plays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n v="100"/>
    <x v="0"/>
    <x v="0"/>
    <s v="USD"/>
    <n v="1411874580"/>
    <n v="1409030371"/>
    <b v="0"/>
    <n v="21"/>
    <b v="1"/>
    <s v="theater/plays"/>
    <n v="47.67"/>
    <x v="1"/>
    <s v="plays"/>
  </r>
  <r>
    <n v="3623"/>
    <s v="Since I've Been Here"/>
    <s v="An original play exploring the complications of romantic relationships in all forms."/>
    <n v="2500"/>
    <n v="3000"/>
    <n v="120"/>
    <x v="0"/>
    <x v="0"/>
    <s v="USD"/>
    <n v="1406358000"/>
    <n v="1404841270"/>
    <b v="0"/>
    <n v="34"/>
    <b v="1"/>
    <s v="theater/plays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x v="0"/>
    <s v="USD"/>
    <n v="1471977290"/>
    <n v="1466793290"/>
    <b v="0"/>
    <n v="39"/>
    <b v="1"/>
    <s v="theater/plays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x v="1"/>
    <s v="GBP"/>
    <n v="1435851577"/>
    <n v="1433259577"/>
    <b v="0"/>
    <n v="78"/>
    <b v="1"/>
    <s v="theater/plays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x v="1"/>
    <s v="GBP"/>
    <n v="1408204857"/>
    <n v="1406390457"/>
    <b v="0"/>
    <n v="48"/>
    <b v="1"/>
    <s v="theater/plays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x v="0"/>
    <s v="USD"/>
    <n v="1463803140"/>
    <n v="1459446487"/>
    <b v="0"/>
    <n v="29"/>
    <b v="1"/>
    <s v="theater/plays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n v="1444852796"/>
    <b v="0"/>
    <n v="0"/>
    <b v="0"/>
    <s v="theater/musical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x v="0"/>
    <s v="USD"/>
    <n v="1462467600"/>
    <n v="1457403364"/>
    <b v="0"/>
    <n v="2"/>
    <b v="0"/>
    <s v="theater/musical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x v="1"/>
    <s v="GBP"/>
    <n v="1417295990"/>
    <n v="1414700390"/>
    <b v="0"/>
    <n v="1"/>
    <b v="0"/>
    <s v="theater/musical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x v="0"/>
    <s v="USD"/>
    <n v="1411444740"/>
    <n v="1409335497"/>
    <b v="0"/>
    <n v="59"/>
    <b v="0"/>
    <s v="theater/musical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x v="1"/>
    <s v="GBP"/>
    <n v="1416781749"/>
    <n v="1415053749"/>
    <b v="0"/>
    <n v="1"/>
    <b v="0"/>
    <s v="theater/musical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n v="35"/>
    <x v="2"/>
    <x v="0"/>
    <s v="USD"/>
    <n v="1479517200"/>
    <n v="1475765867"/>
    <b v="0"/>
    <n v="31"/>
    <b v="0"/>
    <s v="theater/musical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x v="5"/>
    <s v="CAD"/>
    <n v="1484366340"/>
    <n v="1480219174"/>
    <b v="0"/>
    <n v="18"/>
    <b v="0"/>
    <s v="theater/musical"/>
    <n v="176.94"/>
    <x v="1"/>
    <s v="musical"/>
  </r>
  <r>
    <n v="3635"/>
    <s v="Mary's Son"/>
    <s v="Mary's Son is a pop opera about Jesus and the hope he brings to all people."/>
    <n v="3500"/>
    <n v="1276"/>
    <n v="36"/>
    <x v="2"/>
    <x v="0"/>
    <s v="USD"/>
    <n v="1461186676"/>
    <n v="1458594676"/>
    <b v="0"/>
    <n v="10"/>
    <b v="0"/>
    <s v="theater/musical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n v="1439224829"/>
    <b v="0"/>
    <n v="0"/>
    <b v="0"/>
    <s v="theater/musical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x v="0"/>
    <s v="USD"/>
    <n v="1420130935"/>
    <n v="1417538935"/>
    <b v="0"/>
    <n v="14"/>
    <b v="0"/>
    <s v="theater/musical"/>
    <n v="66.14"/>
    <x v="1"/>
    <s v="musical"/>
  </r>
  <r>
    <n v="3638"/>
    <s v="Project Hedwig and the Angry Inch"/>
    <s v="A rock and roll journey that explores love, loss, redemption, duality and ascension."/>
    <n v="3300"/>
    <n v="216"/>
    <n v="7"/>
    <x v="2"/>
    <x v="5"/>
    <s v="CAD"/>
    <n v="1429456132"/>
    <n v="1424275732"/>
    <b v="0"/>
    <n v="2"/>
    <b v="0"/>
    <s v="theater/musical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n v="0"/>
    <x v="2"/>
    <x v="0"/>
    <s v="USD"/>
    <n v="1475853060"/>
    <n v="1470672906"/>
    <b v="0"/>
    <n v="1"/>
    <b v="0"/>
    <s v="theater/musical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x v="0"/>
    <s v="USD"/>
    <n v="1431283530"/>
    <n v="1428691530"/>
    <b v="0"/>
    <n v="3"/>
    <b v="0"/>
    <s v="theater/musical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n v="1410966179"/>
    <b v="0"/>
    <n v="0"/>
    <b v="0"/>
    <s v="theater/musical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x v="12"/>
    <s v="EUR"/>
    <n v="1448902800"/>
    <n v="1445369727"/>
    <b v="0"/>
    <n v="2"/>
    <b v="0"/>
    <s v="theater/musical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n v="1444274839"/>
    <b v="0"/>
    <n v="0"/>
    <b v="0"/>
    <s v="theater/musical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x v="0"/>
    <s v="USD"/>
    <n v="1457413140"/>
    <n v="1454996887"/>
    <b v="0"/>
    <n v="12"/>
    <b v="0"/>
    <s v="theater/musical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n v="0"/>
    <x v="2"/>
    <x v="5"/>
    <s v="CAD"/>
    <n v="1479773838"/>
    <n v="1477178238"/>
    <b v="0"/>
    <n v="1"/>
    <b v="0"/>
    <s v="theater/musical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n v="5"/>
    <x v="2"/>
    <x v="0"/>
    <s v="USD"/>
    <n v="1434497400"/>
    <n v="1431770802"/>
    <b v="0"/>
    <n v="8"/>
    <b v="0"/>
    <s v="theater/musical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x v="1"/>
    <s v="GBP"/>
    <n v="1475258327"/>
    <n v="1471370327"/>
    <b v="0"/>
    <n v="2"/>
    <b v="0"/>
    <s v="theater/musical"/>
    <n v="15"/>
    <x v="1"/>
    <s v="musical"/>
  </r>
  <r>
    <n v="3648"/>
    <s v="Moth Theater Lives"/>
    <s v="Help Moth Live! Support Moth and its artist collective to achieve its 2014/15 season."/>
    <n v="40000"/>
    <n v="40153"/>
    <n v="100"/>
    <x v="0"/>
    <x v="0"/>
    <s v="USD"/>
    <n v="1412492445"/>
    <n v="1409900445"/>
    <b v="0"/>
    <n v="73"/>
    <b v="1"/>
    <s v="theater/plays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x v="5"/>
    <s v="CAD"/>
    <n v="1402938394"/>
    <n v="1400691994"/>
    <b v="0"/>
    <n v="8"/>
    <b v="1"/>
    <s v="theater/plays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x v="1"/>
    <s v="GBP"/>
    <n v="1454412584"/>
    <n v="1452598184"/>
    <b v="0"/>
    <n v="17"/>
    <b v="1"/>
    <s v="theater/plays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x v="0"/>
    <s v="USD"/>
    <n v="1407686340"/>
    <n v="1404833442"/>
    <b v="0"/>
    <n v="9"/>
    <b v="1"/>
    <s v="theater/plays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x v="5"/>
    <s v="CAD"/>
    <n v="1472097540"/>
    <n v="1471188502"/>
    <b v="0"/>
    <n v="17"/>
    <b v="1"/>
    <s v="theater/plays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n v="101"/>
    <x v="0"/>
    <x v="1"/>
    <s v="GBP"/>
    <n v="1438764207"/>
    <n v="1436172207"/>
    <b v="0"/>
    <n v="33"/>
    <b v="1"/>
    <s v="theater/plays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x v="1"/>
    <s v="GBP"/>
    <n v="1459702800"/>
    <n v="1457690386"/>
    <b v="0"/>
    <n v="38"/>
    <b v="1"/>
    <s v="theater/plays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x v="0"/>
    <s v="USD"/>
    <n v="1437202740"/>
    <n v="1434654998"/>
    <b v="0"/>
    <n v="79"/>
    <b v="1"/>
    <s v="theater/plays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x v="16"/>
    <s v="CHF"/>
    <n v="1485989940"/>
    <n v="1483393836"/>
    <b v="0"/>
    <n v="46"/>
    <b v="1"/>
    <s v="theater/plays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x v="8"/>
    <s v="DKK"/>
    <n v="1464817320"/>
    <n v="1462806419"/>
    <b v="0"/>
    <n v="20"/>
    <b v="1"/>
    <s v="theater/plays"/>
    <n v="110.75"/>
    <x v="1"/>
    <s v="plays"/>
  </r>
  <r>
    <n v="3658"/>
    <s v="Mr. Marmalade"/>
    <s v="Life is hard when your own imaginary friend can't make time for you."/>
    <n v="1500"/>
    <n v="1510"/>
    <n v="101"/>
    <x v="0"/>
    <x v="0"/>
    <s v="USD"/>
    <n v="1404273540"/>
    <n v="1400272580"/>
    <b v="0"/>
    <n v="20"/>
    <b v="1"/>
    <s v="theater/plays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x v="0"/>
    <s v="USD"/>
    <n v="1426775940"/>
    <n v="1424414350"/>
    <b v="0"/>
    <n v="13"/>
    <b v="1"/>
    <s v="theater/plays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x v="1"/>
    <s v="GBP"/>
    <n v="1419368925"/>
    <n v="1417208925"/>
    <b v="0"/>
    <n v="22"/>
    <b v="1"/>
    <s v="theater/plays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x v="0"/>
    <s v="USD"/>
    <n v="1460260800"/>
    <n v="1458336672"/>
    <b v="0"/>
    <n v="36"/>
    <b v="1"/>
    <s v="theater/plays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x v="5"/>
    <s v="CAD"/>
    <n v="1427775414"/>
    <n v="1425187014"/>
    <b v="0"/>
    <n v="40"/>
    <b v="1"/>
    <s v="theater/plays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x v="1"/>
    <s v="GBP"/>
    <n v="1482321030"/>
    <n v="1477133430"/>
    <b v="0"/>
    <n v="9"/>
    <b v="1"/>
    <s v="theater/plays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x v="0"/>
    <s v="USD"/>
    <n v="1466056689"/>
    <n v="1464847089"/>
    <b v="0"/>
    <n v="19"/>
    <b v="1"/>
    <s v="theater/plays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x v="6"/>
    <s v="EUR"/>
    <n v="1446062040"/>
    <n v="1445109822"/>
    <b v="0"/>
    <n v="14"/>
    <b v="1"/>
    <s v="theater/plays"/>
    <n v="51"/>
    <x v="1"/>
    <s v="plays"/>
  </r>
  <r>
    <n v="3666"/>
    <s v="Israel LÃ³pez @ Ojai Playwrights Conference"/>
    <s v="Artistic Internship @ Ojai Playwrights Conference"/>
    <n v="1200"/>
    <n v="1200"/>
    <n v="100"/>
    <x v="0"/>
    <x v="0"/>
    <s v="USD"/>
    <n v="1406185200"/>
    <n v="1404337382"/>
    <b v="0"/>
    <n v="38"/>
    <b v="1"/>
    <s v="theater/plays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x v="1"/>
    <s v="GBP"/>
    <n v="1437261419"/>
    <n v="1434669419"/>
    <b v="0"/>
    <n v="58"/>
    <b v="1"/>
    <s v="theater/plays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x v="0"/>
    <s v="USD"/>
    <n v="1437676380"/>
    <n v="1435670452"/>
    <b v="0"/>
    <n v="28"/>
    <b v="1"/>
    <s v="theater/plays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x v="1"/>
    <s v="GBP"/>
    <n v="1434039137"/>
    <n v="1431447137"/>
    <b v="0"/>
    <n v="17"/>
    <b v="1"/>
    <s v="theater/plays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x v="1"/>
    <s v="GBP"/>
    <n v="1433113200"/>
    <n v="1431951611"/>
    <b v="0"/>
    <n v="12"/>
    <b v="1"/>
    <s v="theater/plays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x v="0"/>
    <s v="USD"/>
    <n v="1405915140"/>
    <n v="1404140667"/>
    <b v="0"/>
    <n v="40"/>
    <b v="1"/>
    <s v="theater/plays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x v="1"/>
    <s v="GBP"/>
    <n v="1411771384"/>
    <n v="1409179384"/>
    <b v="0"/>
    <n v="57"/>
    <b v="1"/>
    <s v="theater/plays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n v="114"/>
    <x v="0"/>
    <x v="1"/>
    <s v="GBP"/>
    <n v="1415191920"/>
    <n v="1412233497"/>
    <b v="0"/>
    <n v="114"/>
    <b v="1"/>
    <s v="theater/plays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x v="12"/>
    <s v="EUR"/>
    <n v="1472936229"/>
    <n v="1467752229"/>
    <b v="0"/>
    <n v="31"/>
    <b v="1"/>
    <s v="theater/plays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x v="1"/>
    <s v="GBP"/>
    <n v="1463353200"/>
    <n v="1462285182"/>
    <b v="0"/>
    <n v="3"/>
    <b v="1"/>
    <s v="theater/plays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x v="0"/>
    <s v="USD"/>
    <n v="1410550484"/>
    <n v="1408995284"/>
    <b v="0"/>
    <n v="16"/>
    <b v="1"/>
    <s v="theater/plays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n v="103"/>
    <x v="0"/>
    <x v="0"/>
    <s v="USD"/>
    <n v="1404359940"/>
    <n v="1402580818"/>
    <b v="0"/>
    <n v="199"/>
    <b v="1"/>
    <s v="theater/plays"/>
    <n v="62.05"/>
    <x v="1"/>
    <s v="plays"/>
  </r>
  <r>
    <n v="3678"/>
    <s v="Some big Some bang"/>
    <s v="The Ugly Collective takes Some big Some bang to the Underbelly Venues at the Edinburgh Fringe!"/>
    <n v="2000"/>
    <n v="2050"/>
    <n v="103"/>
    <x v="0"/>
    <x v="1"/>
    <s v="GBP"/>
    <n v="1433076298"/>
    <n v="1430052298"/>
    <b v="0"/>
    <n v="31"/>
    <b v="1"/>
    <s v="theater/plays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x v="0"/>
    <s v="USD"/>
    <n v="1404190740"/>
    <n v="1401214581"/>
    <b v="0"/>
    <n v="30"/>
    <b v="1"/>
    <s v="theater/plays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x v="0"/>
    <s v="USD"/>
    <n v="1475664834"/>
    <n v="1473850434"/>
    <b v="0"/>
    <n v="34"/>
    <b v="1"/>
    <s v="theater/plays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x v="0"/>
    <s v="USD"/>
    <n v="1452872290"/>
    <n v="1452008290"/>
    <b v="0"/>
    <n v="18"/>
    <b v="1"/>
    <s v="theater/plays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x v="0"/>
    <s v="USD"/>
    <n v="1402901940"/>
    <n v="1399998418"/>
    <b v="0"/>
    <n v="67"/>
    <b v="1"/>
    <s v="theater/plays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n v="111"/>
    <x v="0"/>
    <x v="0"/>
    <s v="USD"/>
    <n v="1476931696"/>
    <n v="1474339696"/>
    <b v="0"/>
    <n v="66"/>
    <b v="1"/>
    <s v="theater/plays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n v="139"/>
    <x v="0"/>
    <x v="0"/>
    <s v="USD"/>
    <n v="1441167586"/>
    <n v="1438575586"/>
    <b v="0"/>
    <n v="23"/>
    <b v="1"/>
    <s v="theater/plays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x v="0"/>
    <s v="USD"/>
    <n v="1400533200"/>
    <n v="1398348859"/>
    <b v="0"/>
    <n v="126"/>
    <b v="1"/>
    <s v="theater/plays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n v="101"/>
    <x v="0"/>
    <x v="0"/>
    <s v="USD"/>
    <n v="1440820740"/>
    <n v="1439567660"/>
    <b v="0"/>
    <n v="6"/>
    <b v="1"/>
    <s v="theater/plays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x v="0"/>
    <s v="USD"/>
    <n v="1403846055"/>
    <n v="1401254055"/>
    <b v="0"/>
    <n v="25"/>
    <b v="1"/>
    <s v="theater/plays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n v="109"/>
    <x v="0"/>
    <x v="1"/>
    <s v="GBP"/>
    <n v="1407524004"/>
    <n v="1404932004"/>
    <b v="0"/>
    <n v="39"/>
    <b v="1"/>
    <s v="theater/plays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x v="0"/>
    <s v="USD"/>
    <n v="1434925500"/>
    <n v="1432410639"/>
    <b v="0"/>
    <n v="62"/>
    <b v="1"/>
    <s v="theater/plays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n v="120"/>
    <x v="0"/>
    <x v="0"/>
    <s v="USD"/>
    <n v="1417101683"/>
    <n v="1414506083"/>
    <b v="0"/>
    <n v="31"/>
    <b v="1"/>
    <s v="theater/plays"/>
    <n v="58.06"/>
    <x v="1"/>
    <s v="plays"/>
  </r>
  <r>
    <n v="3691"/>
    <s v="Most Dangerous Man in America (WEB DuBois) by Amiri  Baraka"/>
    <s v="World Premiere of last play written by Amiri Baraka"/>
    <n v="40000"/>
    <n v="51184"/>
    <n v="128"/>
    <x v="0"/>
    <x v="0"/>
    <s v="USD"/>
    <n v="1425272340"/>
    <n v="1421426929"/>
    <b v="0"/>
    <n v="274"/>
    <b v="1"/>
    <s v="theater/plays"/>
    <n v="186.8"/>
    <x v="1"/>
    <s v="plays"/>
  </r>
  <r>
    <n v="3692"/>
    <s v="An Evening With Durang"/>
    <s v="Help us independently produce two great comedies by Christopher Durang."/>
    <n v="1000"/>
    <n v="1260"/>
    <n v="126"/>
    <x v="0"/>
    <x v="0"/>
    <s v="USD"/>
    <n v="1411084800"/>
    <n v="1410304179"/>
    <b v="0"/>
    <n v="17"/>
    <b v="1"/>
    <s v="theater/plays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x v="1"/>
    <s v="GBP"/>
    <n v="1448922600"/>
    <n v="1446352529"/>
    <b v="0"/>
    <n v="14"/>
    <b v="1"/>
    <s v="theater/plays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x v="0"/>
    <s v="USD"/>
    <n v="1465178400"/>
    <n v="1461985967"/>
    <b v="0"/>
    <n v="60"/>
    <b v="1"/>
    <s v="theater/plays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x v="0"/>
    <s v="USD"/>
    <n v="1421009610"/>
    <n v="1419281610"/>
    <b v="0"/>
    <n v="33"/>
    <b v="1"/>
    <s v="theater/plays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x v="1"/>
    <s v="GBP"/>
    <n v="1423838916"/>
    <n v="1418654916"/>
    <b v="0"/>
    <n v="78"/>
    <b v="1"/>
    <s v="theater/plays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x v="1"/>
    <s v="GBP"/>
    <n v="1462878648"/>
    <n v="1461064248"/>
    <b v="0"/>
    <n v="30"/>
    <b v="1"/>
    <s v="theater/plays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x v="0"/>
    <s v="USD"/>
    <n v="1456946487"/>
    <n v="1454354487"/>
    <b v="0"/>
    <n v="136"/>
    <b v="1"/>
    <s v="theater/plays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x v="0"/>
    <s v="USD"/>
    <n v="1413383216"/>
    <n v="1410791216"/>
    <b v="0"/>
    <n v="40"/>
    <b v="1"/>
    <s v="theater/plays"/>
    <n v="63"/>
    <x v="1"/>
    <s v="plays"/>
  </r>
  <r>
    <n v="3700"/>
    <s v="Generations (Senior Project)"/>
    <s v="Help me produce the play I have written for my senior project!"/>
    <n v="500"/>
    <n v="606"/>
    <n v="121"/>
    <x v="0"/>
    <x v="0"/>
    <s v="USD"/>
    <n v="1412092800"/>
    <n v="1409493800"/>
    <b v="0"/>
    <n v="18"/>
    <b v="1"/>
    <s v="theater/plays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n v="100"/>
    <x v="0"/>
    <x v="1"/>
    <s v="GBP"/>
    <n v="1433422793"/>
    <n v="1430830793"/>
    <b v="0"/>
    <n v="39"/>
    <b v="1"/>
    <s v="theater/plays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x v="1"/>
    <s v="GBP"/>
    <n v="1468191540"/>
    <n v="1464958484"/>
    <b v="0"/>
    <n v="21"/>
    <b v="1"/>
    <s v="theater/plays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x v="0"/>
    <s v="USD"/>
    <n v="1471071540"/>
    <n v="1467720388"/>
    <b v="0"/>
    <n v="30"/>
    <b v="1"/>
    <s v="theater/plays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x v="1"/>
    <s v="GBP"/>
    <n v="1464712394"/>
    <n v="1459528394"/>
    <b v="0"/>
    <n v="27"/>
    <b v="1"/>
    <s v="theater/plays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x v="0"/>
    <s v="USD"/>
    <n v="1403546400"/>
    <n v="1401714114"/>
    <b v="0"/>
    <n v="35"/>
    <b v="1"/>
    <s v="theater/plays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x v="0"/>
    <s v="USD"/>
    <n v="1410558949"/>
    <n v="1409262949"/>
    <b v="0"/>
    <n v="13"/>
    <b v="1"/>
    <s v="theater/plays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x v="0"/>
    <s v="USD"/>
    <n v="1469165160"/>
    <n v="1467335378"/>
    <b v="0"/>
    <n v="23"/>
    <b v="1"/>
    <s v="theater/plays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x v="0"/>
    <s v="USD"/>
    <n v="1404444286"/>
    <n v="1403234686"/>
    <b v="0"/>
    <n v="39"/>
    <b v="1"/>
    <s v="theater/plays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n v="108"/>
    <x v="0"/>
    <x v="1"/>
    <s v="GBP"/>
    <n v="1403715546"/>
    <n v="1401123546"/>
    <b v="0"/>
    <n v="35"/>
    <b v="1"/>
    <s v="theater/plays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n v="141"/>
    <x v="0"/>
    <x v="0"/>
    <s v="USD"/>
    <n v="1428068988"/>
    <n v="1425908988"/>
    <b v="0"/>
    <n v="27"/>
    <b v="1"/>
    <s v="theater/plays"/>
    <n v="67.959999999999994"/>
    <x v="1"/>
    <s v="plays"/>
  </r>
  <r>
    <n v="3711"/>
    <s v="The Youth Shakespeare Project 2014"/>
    <s v="Two teachers and twenty kids bring one of Shakespeare's plays to life!"/>
    <n v="500"/>
    <n v="570"/>
    <n v="114"/>
    <x v="0"/>
    <x v="0"/>
    <s v="USD"/>
    <n v="1402848000"/>
    <n v="1400606573"/>
    <b v="0"/>
    <n v="21"/>
    <b v="1"/>
    <s v="theater/plays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x v="0"/>
    <s v="USD"/>
    <n v="1433055540"/>
    <n v="1431230867"/>
    <b v="0"/>
    <n v="104"/>
    <b v="1"/>
    <s v="theater/plays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x v="0"/>
    <s v="USD"/>
    <n v="1465062166"/>
    <n v="1463334166"/>
    <b v="0"/>
    <n v="19"/>
    <b v="1"/>
    <s v="theater/plays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x v="0"/>
    <s v="USD"/>
    <n v="1432612740"/>
    <n v="1429881667"/>
    <b v="0"/>
    <n v="97"/>
    <b v="1"/>
    <s v="theater/plays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x v="1"/>
    <s v="GBP"/>
    <n v="1427806320"/>
    <n v="1422834819"/>
    <b v="0"/>
    <n v="27"/>
    <b v="1"/>
    <s v="theater/plays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x v="0"/>
    <s v="USD"/>
    <n v="1453411109"/>
    <n v="1450819109"/>
    <b v="0"/>
    <n v="24"/>
    <b v="1"/>
    <s v="theater/plays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x v="1"/>
    <s v="GBP"/>
    <n v="1431204449"/>
    <n v="1428526049"/>
    <b v="0"/>
    <n v="13"/>
    <b v="1"/>
    <s v="theater/plays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n v="239"/>
    <x v="0"/>
    <x v="1"/>
    <s v="GBP"/>
    <n v="1425057075"/>
    <n v="1422465075"/>
    <b v="0"/>
    <n v="46"/>
    <b v="1"/>
    <s v="theater/plays"/>
    <n v="26.02"/>
    <x v="1"/>
    <s v="plays"/>
  </r>
  <r>
    <n v="3719"/>
    <s v="Corium"/>
    <s v="A new piece of physical theatre about love, regret and longing."/>
    <n v="200"/>
    <n v="420"/>
    <n v="210"/>
    <x v="0"/>
    <x v="1"/>
    <s v="GBP"/>
    <n v="1434994266"/>
    <n v="1432402266"/>
    <b v="0"/>
    <n v="4"/>
    <b v="1"/>
    <s v="theater/plays"/>
    <n v="105"/>
    <x v="1"/>
    <s v="plays"/>
  </r>
  <r>
    <n v="3720"/>
    <s v="Lakotas and the American Theatre"/>
    <s v="Breaking the American Indian stereotype in the American Theatre."/>
    <n v="3300"/>
    <n v="3449"/>
    <n v="105"/>
    <x v="0"/>
    <x v="0"/>
    <s v="USD"/>
    <n v="1435881006"/>
    <n v="1433980206"/>
    <b v="0"/>
    <n v="40"/>
    <b v="1"/>
    <s v="theater/plays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x v="0"/>
    <s v="USD"/>
    <n v="1415230084"/>
    <n v="1413412084"/>
    <b v="0"/>
    <n v="44"/>
    <b v="1"/>
    <s v="theater/plays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x v="5"/>
    <s v="CAD"/>
    <n v="1455231540"/>
    <n v="1452614847"/>
    <b v="0"/>
    <n v="35"/>
    <b v="1"/>
    <s v="theater/plays"/>
    <n v="47.66"/>
    <x v="1"/>
    <s v="plays"/>
  </r>
  <r>
    <n v="3723"/>
    <s v="Beauty and the Beast"/>
    <s v="Saltmine Theatre Company present Beauty and the Beast:"/>
    <n v="4500"/>
    <n v="4592"/>
    <n v="102"/>
    <x v="0"/>
    <x v="1"/>
    <s v="GBP"/>
    <n v="1417374262"/>
    <n v="1414778662"/>
    <b v="0"/>
    <n v="63"/>
    <b v="1"/>
    <s v="theater/plays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x v="1"/>
    <s v="GBP"/>
    <n v="1462402800"/>
    <n v="1459856860"/>
    <b v="0"/>
    <n v="89"/>
    <b v="1"/>
    <s v="theater/plays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x v="1"/>
    <s v="GBP"/>
    <n v="1455831000"/>
    <n v="1454366467"/>
    <b v="0"/>
    <n v="15"/>
    <b v="1"/>
    <s v="theater/plays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x v="0"/>
    <s v="USD"/>
    <n v="1461963600"/>
    <n v="1459567371"/>
    <b v="0"/>
    <n v="46"/>
    <b v="1"/>
    <s v="theater/plays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x v="0"/>
    <s v="USD"/>
    <n v="1476939300"/>
    <n v="1474273294"/>
    <b v="0"/>
    <n v="33"/>
    <b v="1"/>
    <s v="theater/plays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n v="9"/>
    <x v="2"/>
    <x v="0"/>
    <s v="USD"/>
    <n v="1439957176"/>
    <n v="1437365176"/>
    <b v="0"/>
    <n v="31"/>
    <b v="0"/>
    <s v="theater/plays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x v="0"/>
    <s v="USD"/>
    <n v="1427082912"/>
    <n v="1423198512"/>
    <b v="0"/>
    <n v="5"/>
    <b v="0"/>
    <s v="theater/plays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x v="0"/>
    <s v="USD"/>
    <n v="1439828159"/>
    <n v="1437236159"/>
    <b v="0"/>
    <n v="1"/>
    <b v="0"/>
    <s v="theater/plays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x v="0"/>
    <s v="USD"/>
    <n v="1420860180"/>
    <n v="1418234646"/>
    <b v="0"/>
    <n v="12"/>
    <b v="0"/>
    <s v="theater/plays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n v="15"/>
    <x v="2"/>
    <x v="9"/>
    <s v="EUR"/>
    <n v="1422100800"/>
    <n v="1416932133"/>
    <b v="0"/>
    <n v="4"/>
    <b v="0"/>
    <s v="theater/plays"/>
    <n v="32.75"/>
    <x v="1"/>
    <s v="plays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n v="1428539708"/>
    <b v="0"/>
    <n v="0"/>
    <b v="0"/>
    <s v="theater/plays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x v="0"/>
    <s v="USD"/>
    <n v="1432589896"/>
    <n v="1427405896"/>
    <b v="0"/>
    <n v="7"/>
    <b v="0"/>
    <s v="theater/plays"/>
    <n v="61"/>
    <x v="1"/>
    <s v="plays"/>
  </r>
  <r>
    <n v="3735"/>
    <s v="Women Beware Women"/>
    <s v="Young Actor's taking on a Jacobean tragedy. Family, betrayal, love, lust, sex and death."/>
    <n v="150"/>
    <n v="20"/>
    <n v="13"/>
    <x v="2"/>
    <x v="1"/>
    <s v="GBP"/>
    <n v="1432831089"/>
    <n v="1430239089"/>
    <b v="0"/>
    <n v="2"/>
    <b v="0"/>
    <s v="theater/plays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x v="1"/>
    <s v="GBP"/>
    <n v="1427133600"/>
    <n v="1423847093"/>
    <b v="0"/>
    <n v="1"/>
    <b v="0"/>
    <s v="theater/plays"/>
    <n v="10"/>
    <x v="1"/>
    <s v="plays"/>
  </r>
  <r>
    <n v="3737"/>
    <s v="Measure For Measure"/>
    <s v="The ASU Theatre and Shakespeare Club presents Measure For Measure directed by Jordyn Ochser."/>
    <n v="700"/>
    <n v="150"/>
    <n v="21"/>
    <x v="2"/>
    <x v="0"/>
    <s v="USD"/>
    <n v="1447311540"/>
    <n v="1445358903"/>
    <b v="0"/>
    <n v="4"/>
    <b v="0"/>
    <s v="theater/plays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n v="18"/>
    <x v="2"/>
    <x v="1"/>
    <s v="GBP"/>
    <n v="1405461600"/>
    <n v="1403562705"/>
    <b v="0"/>
    <n v="6"/>
    <b v="0"/>
    <s v="theater/plays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x v="1"/>
    <s v="GBP"/>
    <n v="1468752468"/>
    <n v="1467024468"/>
    <b v="0"/>
    <n v="8"/>
    <b v="0"/>
    <s v="theater/plays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x v="0"/>
    <s v="USD"/>
    <n v="1407808438"/>
    <n v="1405217355"/>
    <b v="0"/>
    <n v="14"/>
    <b v="0"/>
    <s v="theater/plays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n v="1447797950"/>
    <b v="0"/>
    <n v="0"/>
    <b v="0"/>
    <s v="theater/plays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x v="0"/>
    <s v="USD"/>
    <n v="1409980144"/>
    <n v="1407388144"/>
    <b v="0"/>
    <n v="4"/>
    <b v="0"/>
    <s v="theater/plays"/>
    <n v="25"/>
    <x v="1"/>
    <s v="plays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n v="1401814964"/>
    <b v="0"/>
    <n v="0"/>
    <b v="0"/>
    <s v="theater/plays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n v="1401823952"/>
    <b v="0"/>
    <n v="0"/>
    <b v="0"/>
    <s v="theater/plays"/>
    <n v="0"/>
    <x v="1"/>
    <s v="plays"/>
  </r>
  <r>
    <n v="3745"/>
    <s v="Tyke Theatre Web Show"/>
    <s v="Tyke wants to expand her puppet theater show to weekly online web shows and is looking for backers."/>
    <n v="100"/>
    <n v="10"/>
    <n v="10"/>
    <x v="2"/>
    <x v="0"/>
    <s v="USD"/>
    <n v="1407689102"/>
    <n v="1405097102"/>
    <b v="0"/>
    <n v="1"/>
    <b v="0"/>
    <s v="theater/plays"/>
    <n v="10"/>
    <x v="1"/>
    <s v="plays"/>
  </r>
  <r>
    <n v="3746"/>
    <s v="Stage Play Production - &quot;I Love You to Death&quot;"/>
    <s v="Generational curses CAN be broken...right?"/>
    <n v="8500"/>
    <n v="202"/>
    <n v="2"/>
    <x v="2"/>
    <x v="0"/>
    <s v="USD"/>
    <n v="1475918439"/>
    <n v="1473326439"/>
    <b v="0"/>
    <n v="1"/>
    <b v="0"/>
    <s v="theater/plays"/>
    <n v="202"/>
    <x v="1"/>
    <s v="plays"/>
  </r>
  <r>
    <n v="3747"/>
    <s v="Counting Stars"/>
    <s v="The world premiere of an astonishing new play by acclaimed writer Atiha Sen Gupta."/>
    <n v="2500"/>
    <n v="25"/>
    <n v="1"/>
    <x v="2"/>
    <x v="1"/>
    <s v="GBP"/>
    <n v="1436137140"/>
    <n v="1433833896"/>
    <b v="0"/>
    <n v="1"/>
    <b v="0"/>
    <s v="theater/plays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x v="0"/>
    <s v="USD"/>
    <n v="1455602340"/>
    <n v="1453827436"/>
    <b v="0"/>
    <n v="52"/>
    <b v="1"/>
    <s v="theater/musical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x v="0"/>
    <s v="USD"/>
    <n v="1461902340"/>
    <n v="1459220588"/>
    <b v="0"/>
    <n v="7"/>
    <b v="1"/>
    <s v="theater/musical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x v="0"/>
    <s v="USD"/>
    <n v="1423555140"/>
    <n v="1421105608"/>
    <b v="0"/>
    <n v="28"/>
    <b v="1"/>
    <s v="theater/musical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n v="133"/>
    <x v="0"/>
    <x v="0"/>
    <s v="USD"/>
    <n v="1459641073"/>
    <n v="1454460673"/>
    <b v="0"/>
    <n v="11"/>
    <b v="1"/>
    <s v="theater/musical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x v="1"/>
    <s v="GBP"/>
    <n v="1476651600"/>
    <n v="1473189335"/>
    <b v="0"/>
    <n v="15"/>
    <b v="1"/>
    <s v="theater/musical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x v="0"/>
    <s v="USD"/>
    <n v="1433289600"/>
    <n v="1430768800"/>
    <b v="0"/>
    <n v="30"/>
    <b v="1"/>
    <s v="theater/musical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x v="0"/>
    <s v="USD"/>
    <n v="1406350740"/>
    <n v="1403125737"/>
    <b v="0"/>
    <n v="27"/>
    <b v="1"/>
    <s v="theater/musical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n v="130"/>
    <x v="0"/>
    <x v="1"/>
    <s v="GBP"/>
    <n v="1460753307"/>
    <n v="1458161307"/>
    <b v="0"/>
    <n v="28"/>
    <b v="1"/>
    <s v="theater/musical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x v="0"/>
    <s v="USD"/>
    <n v="1402515198"/>
    <n v="1399923198"/>
    <b v="0"/>
    <n v="17"/>
    <b v="1"/>
    <s v="theater/musical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x v="0"/>
    <s v="USD"/>
    <n v="1417465515"/>
    <n v="1415737515"/>
    <b v="0"/>
    <n v="50"/>
    <b v="1"/>
    <s v="theater/musical"/>
    <n v="75.959999999999994"/>
    <x v="1"/>
    <s v="musical"/>
  </r>
  <r>
    <n v="3758"/>
    <s v="Luigi's Ladies"/>
    <s v="LUIGI'S LADIES: an original one-woman musical comedy"/>
    <n v="1500"/>
    <n v="1535"/>
    <n v="102"/>
    <x v="0"/>
    <x v="0"/>
    <s v="USD"/>
    <n v="1400475600"/>
    <n v="1397819938"/>
    <b v="0"/>
    <n v="26"/>
    <b v="1"/>
    <s v="theater/musical"/>
    <n v="59.04"/>
    <x v="1"/>
    <s v="musical"/>
  </r>
  <r>
    <n v="3759"/>
    <s v="Pared Down Productions"/>
    <s v="A production company specializing in small-scale musicals"/>
    <n v="4000"/>
    <n v="4409.7700000000004"/>
    <n v="110"/>
    <x v="0"/>
    <x v="0"/>
    <s v="USD"/>
    <n v="1440556553"/>
    <n v="1435372553"/>
    <b v="0"/>
    <n v="88"/>
    <b v="1"/>
    <s v="theater/musical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x v="0"/>
    <s v="USD"/>
    <n v="1399293386"/>
    <n v="1397133386"/>
    <b v="0"/>
    <n v="91"/>
    <b v="1"/>
    <s v="theater/musical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x v="1"/>
    <s v="GBP"/>
    <n v="1439247600"/>
    <n v="1434625937"/>
    <b v="0"/>
    <n v="3"/>
    <b v="1"/>
    <s v="theater/musical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x v="1"/>
    <s v="GBP"/>
    <n v="1438543889"/>
    <n v="1436383889"/>
    <b v="0"/>
    <n v="28"/>
    <b v="1"/>
    <s v="theater/musical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n v="100"/>
    <x v="0"/>
    <x v="0"/>
    <s v="USD"/>
    <n v="1427907626"/>
    <n v="1425319226"/>
    <b v="0"/>
    <n v="77"/>
    <b v="1"/>
    <s v="theater/musical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x v="0"/>
    <s v="USD"/>
    <n v="1464482160"/>
    <n v="1462824832"/>
    <b v="0"/>
    <n v="27"/>
    <b v="1"/>
    <s v="theater/musical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x v="0"/>
    <s v="USD"/>
    <n v="1406745482"/>
    <n v="1404153482"/>
    <b v="0"/>
    <n v="107"/>
    <b v="1"/>
    <s v="theater/musical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x v="0"/>
    <s v="USD"/>
    <n v="1404360045"/>
    <n v="1401336045"/>
    <b v="0"/>
    <n v="96"/>
    <b v="1"/>
    <s v="theater/musical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x v="0"/>
    <s v="USD"/>
    <n v="1425185940"/>
    <n v="1423960097"/>
    <b v="0"/>
    <n v="56"/>
    <b v="1"/>
    <s v="theater/musical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x v="0"/>
    <s v="USD"/>
    <n v="1402594090"/>
    <n v="1400002090"/>
    <b v="0"/>
    <n v="58"/>
    <b v="1"/>
    <s v="theater/musical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x v="0"/>
    <s v="USD"/>
    <n v="1460730079"/>
    <n v="1458138079"/>
    <b v="0"/>
    <n v="15"/>
    <b v="1"/>
    <s v="theater/musical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x v="1"/>
    <s v="GBP"/>
    <n v="1434234010"/>
    <n v="1431642010"/>
    <b v="0"/>
    <n v="20"/>
    <b v="1"/>
    <s v="theater/musical"/>
    <n v="100"/>
    <x v="1"/>
    <s v="musical"/>
  </r>
  <r>
    <n v="3771"/>
    <s v="COME OUT SWINGIN'!"/>
    <s v="I would like to make a demo recording of six songs from COME OUT SWINGIN'!"/>
    <n v="1000"/>
    <n v="1460"/>
    <n v="146"/>
    <x v="0"/>
    <x v="0"/>
    <s v="USD"/>
    <n v="1463529600"/>
    <n v="1462307652"/>
    <b v="0"/>
    <n v="38"/>
    <b v="1"/>
    <s v="theater/musical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x v="0"/>
    <s v="USD"/>
    <n v="1480399200"/>
    <n v="1478616506"/>
    <b v="0"/>
    <n v="33"/>
    <b v="1"/>
    <s v="theater/musical"/>
    <n v="166.97"/>
    <x v="1"/>
    <s v="musical"/>
  </r>
  <r>
    <n v="3773"/>
    <s v="Dundee: A Hip-Hopera"/>
    <s v="A dramatic hip-hopera, inspired from monologues written by the performers."/>
    <n v="5000"/>
    <n v="5410"/>
    <n v="108"/>
    <x v="0"/>
    <x v="0"/>
    <s v="USD"/>
    <n v="1479175680"/>
    <n v="1476317247"/>
    <b v="0"/>
    <n v="57"/>
    <b v="1"/>
    <s v="theater/musical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x v="5"/>
    <s v="CAD"/>
    <n v="1428606055"/>
    <n v="1427223655"/>
    <b v="0"/>
    <n v="25"/>
    <b v="1"/>
    <s v="theater/musical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x v="0"/>
    <s v="USD"/>
    <n v="1428552000"/>
    <n v="1426199843"/>
    <b v="0"/>
    <n v="14"/>
    <b v="1"/>
    <s v="theater/musical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x v="0"/>
    <s v="USD"/>
    <n v="1406854800"/>
    <n v="1403599778"/>
    <b v="0"/>
    <n v="94"/>
    <b v="1"/>
    <s v="theater/musical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x v="0"/>
    <s v="USD"/>
    <n v="1411790400"/>
    <n v="1409884821"/>
    <b v="0"/>
    <n v="59"/>
    <b v="1"/>
    <s v="theater/musical"/>
    <n v="48.54"/>
    <x v="1"/>
    <s v="musical"/>
  </r>
  <r>
    <n v="3778"/>
    <s v="Give a Puppet a Hand"/>
    <s v="Sponsor an AVENUE Q puppet for The Barn Players April 2015 production."/>
    <n v="2400"/>
    <n v="2521"/>
    <n v="105"/>
    <x v="0"/>
    <x v="0"/>
    <s v="USD"/>
    <n v="1423942780"/>
    <n v="1418758780"/>
    <b v="0"/>
    <n v="36"/>
    <b v="1"/>
    <s v="theater/musical"/>
    <n v="70.03"/>
    <x v="1"/>
    <s v="musical"/>
  </r>
  <r>
    <n v="3779"/>
    <s v="&quot;The Last Adam&quot; A New Musical, NYC reading"/>
    <s v="A fresh, re-telling of the Jesus story for a new generation."/>
    <n v="15000"/>
    <n v="15597"/>
    <n v="104"/>
    <x v="0"/>
    <x v="0"/>
    <s v="USD"/>
    <n v="1459010340"/>
    <n v="1456421940"/>
    <b v="0"/>
    <n v="115"/>
    <b v="1"/>
    <s v="theater/musical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x v="0"/>
    <s v="USD"/>
    <n v="1436817960"/>
    <n v="1433999785"/>
    <b v="0"/>
    <n v="30"/>
    <b v="1"/>
    <s v="theater/musical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x v="0"/>
    <s v="USD"/>
    <n v="1410210685"/>
    <n v="1408050685"/>
    <b v="0"/>
    <n v="52"/>
    <b v="1"/>
    <s v="theater/musical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x v="1"/>
    <s v="GBP"/>
    <n v="1469401200"/>
    <n v="1466887297"/>
    <b v="0"/>
    <n v="27"/>
    <b v="1"/>
    <s v="theater/musical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x v="0"/>
    <s v="USD"/>
    <n v="1458057600"/>
    <n v="1455938520"/>
    <b v="0"/>
    <n v="24"/>
    <b v="1"/>
    <s v="theater/musical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x v="5"/>
    <s v="CAD"/>
    <n v="1468193532"/>
    <n v="1465601532"/>
    <b v="0"/>
    <n v="10"/>
    <b v="1"/>
    <s v="theater/musical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x v="1"/>
    <s v="GBP"/>
    <n v="1470132180"/>
    <n v="1467040769"/>
    <b v="0"/>
    <n v="30"/>
    <b v="1"/>
    <s v="theater/musical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x v="0"/>
    <s v="USD"/>
    <n v="1464310475"/>
    <n v="1461718475"/>
    <b v="0"/>
    <n v="71"/>
    <b v="1"/>
    <s v="theater/musical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x v="0"/>
    <s v="USD"/>
    <n v="1436587140"/>
    <n v="1434113406"/>
    <b v="0"/>
    <n v="10"/>
    <b v="1"/>
    <s v="theater/musical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x v="0"/>
    <s v="USD"/>
    <n v="1450887480"/>
    <n v="1448469719"/>
    <b v="0"/>
    <n v="1"/>
    <b v="0"/>
    <s v="theater/musical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n v="3"/>
    <x v="2"/>
    <x v="1"/>
    <s v="GBP"/>
    <n v="1434395418"/>
    <n v="1431630618"/>
    <b v="0"/>
    <n v="4"/>
    <b v="0"/>
    <s v="theater/musical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n v="1477238423"/>
    <b v="0"/>
    <n v="0"/>
    <b v="0"/>
    <s v="theater/musical"/>
    <n v="0"/>
    <x v="1"/>
    <s v="musical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n v="1399480592"/>
    <b v="0"/>
    <n v="0"/>
    <b v="0"/>
    <s v="theater/musical"/>
    <n v="0"/>
    <x v="1"/>
    <s v="musical"/>
  </r>
  <r>
    <n v="3792"/>
    <s v="BorikÃ©n: The Show"/>
    <s v="A cultural and historic journey through Puerto Rico's music and dance!"/>
    <n v="12500"/>
    <n v="35"/>
    <n v="0"/>
    <x v="2"/>
    <x v="0"/>
    <s v="USD"/>
    <n v="1436957022"/>
    <n v="1434365022"/>
    <b v="0"/>
    <n v="2"/>
    <b v="0"/>
    <s v="theater/musical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x v="0"/>
    <s v="USD"/>
    <n v="1418769129"/>
    <n v="1416954729"/>
    <b v="0"/>
    <n v="24"/>
    <b v="0"/>
    <s v="theater/musical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x v="1"/>
    <s v="GBP"/>
    <n v="1433685354"/>
    <n v="1431093354"/>
    <b v="0"/>
    <n v="1"/>
    <b v="0"/>
    <s v="theater/musical"/>
    <n v="50"/>
    <x v="1"/>
    <s v="musical"/>
  </r>
  <r>
    <n v="3795"/>
    <s v="Duodeca"/>
    <s v="Poppin Productions are currently entering the development stage of their very first production -  &quot;Duodeca&quot;."/>
    <n v="600"/>
    <n v="10"/>
    <n v="2"/>
    <x v="2"/>
    <x v="1"/>
    <s v="GBP"/>
    <n v="1440801000"/>
    <n v="1437042490"/>
    <b v="0"/>
    <n v="2"/>
    <b v="0"/>
    <s v="theater/musical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x v="0"/>
    <s v="USD"/>
    <n v="1484354556"/>
    <n v="1479170556"/>
    <b v="0"/>
    <n v="1"/>
    <b v="0"/>
    <s v="theater/musical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x v="0"/>
    <s v="USD"/>
    <n v="1429564165"/>
    <n v="1426972165"/>
    <b v="0"/>
    <n v="37"/>
    <b v="0"/>
    <s v="theater/musical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x v="0"/>
    <s v="USD"/>
    <n v="1407691248"/>
    <n v="1405099248"/>
    <b v="0"/>
    <n v="5"/>
    <b v="0"/>
    <s v="theater/musical"/>
    <n v="205"/>
    <x v="1"/>
    <s v="musical"/>
  </r>
  <r>
    <n v="3799"/>
    <s v="A Story Once Told"/>
    <s v="An original musical on it's way to the stage in Minneapolis, MN. Feel free to ask any questions."/>
    <n v="10000"/>
    <n v="402"/>
    <n v="4"/>
    <x v="2"/>
    <x v="0"/>
    <s v="USD"/>
    <n v="1457734843"/>
    <n v="1455142843"/>
    <b v="0"/>
    <n v="4"/>
    <b v="0"/>
    <s v="theater/musical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x v="0"/>
    <s v="USD"/>
    <n v="1420952340"/>
    <n v="1418146883"/>
    <b v="0"/>
    <n v="16"/>
    <b v="0"/>
    <s v="theater/musical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x v="0"/>
    <s v="USD"/>
    <n v="1420215216"/>
    <n v="1417536816"/>
    <b v="0"/>
    <n v="9"/>
    <b v="0"/>
    <s v="theater/musical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n v="1442890906"/>
    <b v="0"/>
    <n v="0"/>
    <b v="0"/>
    <s v="theater/musical"/>
    <n v="0"/>
    <x v="1"/>
    <s v="musical"/>
  </r>
  <r>
    <n v="3803"/>
    <s v="Benjamin Button the Musical Concept Album"/>
    <s v="A fully orchestrated concept album of Benjamin Button the Musical!"/>
    <n v="12000"/>
    <n v="2358"/>
    <n v="20"/>
    <x v="2"/>
    <x v="0"/>
    <s v="USD"/>
    <n v="1457133568"/>
    <n v="1454541568"/>
    <b v="0"/>
    <n v="40"/>
    <b v="0"/>
    <s v="theater/musical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n v="1465172024"/>
    <b v="0"/>
    <n v="0"/>
    <b v="0"/>
    <s v="theater/musical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x v="0"/>
    <s v="USD"/>
    <n v="1411852640"/>
    <n v="1406668640"/>
    <b v="0"/>
    <n v="2"/>
    <b v="0"/>
    <s v="theater/musical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x v="2"/>
    <s v="AUD"/>
    <n v="1404022381"/>
    <n v="1402294381"/>
    <b v="0"/>
    <n v="1"/>
    <b v="0"/>
    <s v="theater/musical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x v="0"/>
    <s v="USD"/>
    <n v="1428097739"/>
    <n v="1427492939"/>
    <b v="0"/>
    <n v="9"/>
    <b v="0"/>
    <s v="theater/musical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x v="1"/>
    <s v="GBP"/>
    <n v="1429955619"/>
    <n v="1424775219"/>
    <b v="0"/>
    <n v="24"/>
    <b v="1"/>
    <s v="theater/plays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x v="1"/>
    <s v="GBP"/>
    <n v="1406761200"/>
    <n v="1402403907"/>
    <b v="0"/>
    <n v="38"/>
    <b v="1"/>
    <s v="theater/plays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n v="122"/>
    <x v="0"/>
    <x v="0"/>
    <s v="USD"/>
    <n v="1426965758"/>
    <n v="1424377358"/>
    <b v="0"/>
    <n v="26"/>
    <b v="1"/>
    <s v="theater/plays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n v="330"/>
    <x v="0"/>
    <x v="1"/>
    <s v="GBP"/>
    <n v="1464692400"/>
    <n v="1461769373"/>
    <b v="0"/>
    <n v="19"/>
    <b v="1"/>
    <s v="theater/plays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x v="5"/>
    <s v="CAD"/>
    <n v="1433131140"/>
    <n v="1429120908"/>
    <b v="0"/>
    <n v="11"/>
    <b v="1"/>
    <s v="theater/plays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x v="0"/>
    <s v="USD"/>
    <n v="1465940580"/>
    <n v="1462603021"/>
    <b v="0"/>
    <n v="27"/>
    <b v="1"/>
    <s v="theater/plays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x v="0"/>
    <s v="USD"/>
    <n v="1427860740"/>
    <n v="1424727712"/>
    <b v="0"/>
    <n v="34"/>
    <b v="1"/>
    <s v="theater/plays"/>
    <n v="61.82"/>
    <x v="1"/>
    <s v="plays"/>
  </r>
  <r>
    <n v="3815"/>
    <s v="The Canterbury Shakespeare Festival - first season"/>
    <s v="Come and help us make the Canterbury Shakespeare Festival a reality"/>
    <n v="1000"/>
    <n v="1000.01"/>
    <n v="100"/>
    <x v="0"/>
    <x v="1"/>
    <s v="GBP"/>
    <n v="1440111600"/>
    <n v="1437545657"/>
    <b v="0"/>
    <n v="20"/>
    <b v="1"/>
    <s v="theater/plays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x v="0"/>
    <s v="USD"/>
    <n v="1405614823"/>
    <n v="1403022823"/>
    <b v="0"/>
    <n v="37"/>
    <b v="1"/>
    <s v="theater/plays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x v="0"/>
    <s v="USD"/>
    <n v="1445659140"/>
    <n v="1444236216"/>
    <b v="0"/>
    <n v="20"/>
    <b v="1"/>
    <s v="theater/plays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x v="0"/>
    <s v="USD"/>
    <n v="1426187582"/>
    <n v="1423599182"/>
    <b v="0"/>
    <n v="10"/>
    <b v="1"/>
    <s v="theater/plays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x v="0"/>
    <s v="USD"/>
    <n v="1437166920"/>
    <n v="1435554104"/>
    <b v="0"/>
    <n v="26"/>
    <b v="1"/>
    <s v="theater/plays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n v="143"/>
    <x v="0"/>
    <x v="1"/>
    <s v="GBP"/>
    <n v="1436110717"/>
    <n v="1433518717"/>
    <b v="0"/>
    <n v="20"/>
    <b v="1"/>
    <s v="theater/plays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x v="0"/>
    <s v="USD"/>
    <n v="1451881207"/>
    <n v="1449116407"/>
    <b v="0"/>
    <n v="46"/>
    <b v="1"/>
    <s v="theater/plays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x v="12"/>
    <s v="EUR"/>
    <n v="1453244340"/>
    <n v="1448136417"/>
    <b v="0"/>
    <n v="76"/>
    <b v="1"/>
    <s v="theater/plays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n v="106"/>
    <x v="0"/>
    <x v="0"/>
    <s v="USD"/>
    <n v="1437364740"/>
    <n v="1434405044"/>
    <b v="0"/>
    <n v="41"/>
    <b v="1"/>
    <s v="theater/plays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x v="1"/>
    <s v="GBP"/>
    <n v="1470058860"/>
    <n v="1469026903"/>
    <b v="0"/>
    <n v="7"/>
    <b v="1"/>
    <s v="theater/plays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x v="0"/>
    <s v="USD"/>
    <n v="1434505214"/>
    <n v="1432690814"/>
    <b v="0"/>
    <n v="49"/>
    <b v="1"/>
    <s v="theater/plays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n v="119"/>
    <x v="0"/>
    <x v="1"/>
    <s v="GBP"/>
    <n v="1430993394"/>
    <n v="1428401394"/>
    <b v="0"/>
    <n v="26"/>
    <b v="1"/>
    <s v="theater/plays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x v="1"/>
    <s v="GBP"/>
    <n v="1427414400"/>
    <n v="1422656201"/>
    <b v="0"/>
    <n v="65"/>
    <b v="1"/>
    <s v="theater/plays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x v="0"/>
    <s v="USD"/>
    <n v="1420033187"/>
    <n v="1414845587"/>
    <b v="0"/>
    <n v="28"/>
    <b v="1"/>
    <s v="theater/plays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x v="0"/>
    <s v="USD"/>
    <n v="1472676371"/>
    <n v="1470948371"/>
    <b v="0"/>
    <n v="8"/>
    <b v="1"/>
    <s v="theater/plays"/>
    <n v="62.63"/>
    <x v="1"/>
    <s v="plays"/>
  </r>
  <r>
    <n v="3830"/>
    <s v="Run Away"/>
    <s v="The Aeon Theatre company is producing another original play by Parker Hale at the Manhattan Reportory Theatre"/>
    <n v="100"/>
    <n v="225"/>
    <n v="225"/>
    <x v="0"/>
    <x v="0"/>
    <s v="USD"/>
    <n v="1464371211"/>
    <n v="1463161611"/>
    <b v="0"/>
    <n v="3"/>
    <b v="1"/>
    <s v="theater/plays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x v="0"/>
    <s v="USD"/>
    <n v="1415222545"/>
    <n v="1413404545"/>
    <b v="0"/>
    <n v="9"/>
    <b v="1"/>
    <s v="theater/plays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x v="0"/>
    <s v="USD"/>
    <n v="1455936335"/>
    <n v="1452048335"/>
    <b v="0"/>
    <n v="9"/>
    <b v="1"/>
    <s v="theater/plays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x v="5"/>
    <s v="CAD"/>
    <n v="1417460940"/>
    <n v="1416516972"/>
    <b v="0"/>
    <n v="20"/>
    <b v="1"/>
    <s v="theater/plays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x v="1"/>
    <s v="GBP"/>
    <n v="1434624067"/>
    <n v="1432032067"/>
    <b v="0"/>
    <n v="57"/>
    <b v="1"/>
    <s v="theater/plays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x v="1"/>
    <s v="GBP"/>
    <n v="1461278208"/>
    <n v="1459463808"/>
    <b v="0"/>
    <n v="8"/>
    <b v="1"/>
    <s v="theater/plays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x v="0"/>
    <s v="USD"/>
    <n v="1470197340"/>
    <n v="1467497652"/>
    <b v="0"/>
    <n v="14"/>
    <b v="1"/>
    <s v="theater/plays"/>
    <n v="64.290000000000006"/>
    <x v="1"/>
    <s v="plays"/>
  </r>
  <r>
    <n v="3837"/>
    <s v="Farcical Elements Presents Boeing-Boeing"/>
    <s v="A high-flying French farce with the thrust of a well-tuned jet engine"/>
    <n v="2000"/>
    <n v="2042"/>
    <n v="102"/>
    <x v="0"/>
    <x v="1"/>
    <s v="GBP"/>
    <n v="1435947758"/>
    <n v="1432837358"/>
    <b v="0"/>
    <n v="17"/>
    <b v="1"/>
    <s v="theater/plays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x v="11"/>
    <s v="SEK"/>
    <n v="1432314209"/>
    <n v="1429722209"/>
    <b v="0"/>
    <n v="100"/>
    <b v="1"/>
    <s v="theater/plays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x v="0"/>
    <s v="USD"/>
    <n v="1438226724"/>
    <n v="1433042724"/>
    <b v="0"/>
    <n v="32"/>
    <b v="1"/>
    <s v="theater/plays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n v="6500"/>
    <x v="0"/>
    <x v="1"/>
    <s v="GBP"/>
    <n v="1459180229"/>
    <n v="1457023829"/>
    <b v="0"/>
    <n v="3"/>
    <b v="1"/>
    <s v="theater/plays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x v="0"/>
    <s v="USD"/>
    <n v="1405882287"/>
    <n v="1400698287"/>
    <b v="1"/>
    <n v="34"/>
    <b v="0"/>
    <s v="theater/plays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x v="1"/>
    <s v="GBP"/>
    <n v="1399809052"/>
    <n v="1397217052"/>
    <b v="1"/>
    <n v="23"/>
    <b v="0"/>
    <s v="theater/plays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x v="0"/>
    <s v="USD"/>
    <n v="1401587064"/>
    <n v="1399427064"/>
    <b v="1"/>
    <n v="19"/>
    <b v="0"/>
    <s v="theater/plays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x v="0"/>
    <s v="USD"/>
    <n v="1401778740"/>
    <n v="1399474134"/>
    <b v="1"/>
    <n v="50"/>
    <b v="0"/>
    <s v="theater/plays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x v="0"/>
    <s v="USD"/>
    <n v="1443711774"/>
    <n v="1441119774"/>
    <b v="1"/>
    <n v="12"/>
    <b v="0"/>
    <s v="theater/plays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n v="3"/>
    <x v="2"/>
    <x v="0"/>
    <s v="USD"/>
    <n v="1412405940"/>
    <n v="1409721542"/>
    <b v="1"/>
    <n v="8"/>
    <b v="0"/>
    <s v="theater/plays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n v="16"/>
    <x v="2"/>
    <x v="0"/>
    <s v="USD"/>
    <n v="1437283391"/>
    <n v="1433395391"/>
    <b v="1"/>
    <n v="9"/>
    <b v="0"/>
    <s v="theater/plays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x v="0"/>
    <s v="USD"/>
    <n v="1445196989"/>
    <n v="1442604989"/>
    <b v="1"/>
    <n v="43"/>
    <b v="0"/>
    <s v="theater/plays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x v="12"/>
    <s v="EUR"/>
    <n v="1434047084"/>
    <n v="1431455084"/>
    <b v="1"/>
    <n v="28"/>
    <b v="0"/>
    <s v="theater/plays"/>
    <n v="75.459999999999994"/>
    <x v="1"/>
    <s v="plays"/>
  </r>
  <r>
    <n v="3850"/>
    <s v="The Vagina Monologues 2015"/>
    <s v="V-Day is a global activist movement to end violence against women and girls."/>
    <n v="1000"/>
    <n v="38"/>
    <n v="4"/>
    <x v="2"/>
    <x v="0"/>
    <s v="USD"/>
    <n v="1420081143"/>
    <n v="1417489143"/>
    <b v="1"/>
    <n v="4"/>
    <b v="0"/>
    <s v="theater/plays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n v="34"/>
    <x v="2"/>
    <x v="1"/>
    <s v="GBP"/>
    <n v="1437129179"/>
    <n v="1434537179"/>
    <b v="1"/>
    <n v="24"/>
    <b v="0"/>
    <s v="theater/plays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x v="0"/>
    <s v="USD"/>
    <n v="1427427276"/>
    <n v="1425270876"/>
    <b v="0"/>
    <n v="2"/>
    <b v="0"/>
    <s v="theater/plays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n v="0"/>
    <x v="2"/>
    <x v="0"/>
    <s v="USD"/>
    <n v="1409602178"/>
    <n v="1406578178"/>
    <b v="0"/>
    <n v="2"/>
    <b v="0"/>
    <s v="theater/plays"/>
    <n v="13"/>
    <x v="1"/>
    <s v="plays"/>
  </r>
  <r>
    <n v="3854"/>
    <s v="The Case Of Soghomon Tehlirian"/>
    <s v="A play dedicated to the 100th anniversary of the Armenian Genocide."/>
    <n v="11000"/>
    <n v="1788"/>
    <n v="16"/>
    <x v="2"/>
    <x v="0"/>
    <s v="USD"/>
    <n v="1431206058"/>
    <n v="1428614058"/>
    <b v="0"/>
    <n v="20"/>
    <b v="0"/>
    <s v="theater/plays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x v="0"/>
    <s v="USD"/>
    <n v="1427408271"/>
    <n v="1424819871"/>
    <b v="0"/>
    <n v="1"/>
    <b v="0"/>
    <s v="theater/plays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x v="0"/>
    <s v="USD"/>
    <n v="1425833403"/>
    <n v="1423245003"/>
    <b v="0"/>
    <n v="1"/>
    <b v="0"/>
    <s v="theater/plays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x v="0"/>
    <s v="USD"/>
    <n v="1406913120"/>
    <n v="1404927690"/>
    <b v="0"/>
    <n v="4"/>
    <b v="0"/>
    <s v="theater/plays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x v="1"/>
    <s v="GBP"/>
    <n v="1432328400"/>
    <n v="1430734844"/>
    <b v="0"/>
    <n v="1"/>
    <b v="0"/>
    <s v="theater/plays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n v="0"/>
    <x v="2"/>
    <x v="0"/>
    <s v="USD"/>
    <n v="1403730000"/>
    <n v="1401485207"/>
    <b v="0"/>
    <n v="1"/>
    <b v="0"/>
    <s v="theater/plays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x v="0"/>
    <s v="USD"/>
    <n v="1407858710"/>
    <n v="1405266710"/>
    <b v="0"/>
    <n v="13"/>
    <b v="0"/>
    <s v="theater/plays"/>
    <n v="81.540000000000006"/>
    <x v="1"/>
    <s v="plays"/>
  </r>
  <r>
    <n v="3861"/>
    <s v="READY OR NOT HERE I COME"/>
    <s v="THE COMING OF THE LORD!"/>
    <n v="2000"/>
    <n v="100"/>
    <n v="5"/>
    <x v="2"/>
    <x v="0"/>
    <s v="USD"/>
    <n v="1415828820"/>
    <n v="1412258977"/>
    <b v="0"/>
    <n v="1"/>
    <b v="0"/>
    <s v="theater/plays"/>
    <n v="100"/>
    <x v="1"/>
    <s v="plays"/>
  </r>
  <r>
    <n v="3862"/>
    <s v="The Container Play"/>
    <s v="The hit immersive theatre experience of England comes to Corpus Christi!"/>
    <n v="7500"/>
    <n v="1"/>
    <n v="0"/>
    <x v="2"/>
    <x v="0"/>
    <s v="USD"/>
    <n v="1473699540"/>
    <n v="1472451356"/>
    <b v="0"/>
    <n v="1"/>
    <b v="0"/>
    <s v="theater/plays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n v="1441552305"/>
    <b v="0"/>
    <n v="0"/>
    <b v="0"/>
    <s v="theater/plays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x v="0"/>
    <s v="USD"/>
    <n v="1447799054"/>
    <n v="1445203454"/>
    <b v="0"/>
    <n v="3"/>
    <b v="0"/>
    <s v="theater/plays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x v="5"/>
    <s v="CAD"/>
    <n v="1409376600"/>
    <n v="1405957098"/>
    <b v="0"/>
    <n v="14"/>
    <b v="0"/>
    <s v="theater/plays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n v="1"/>
    <x v="2"/>
    <x v="0"/>
    <s v="USD"/>
    <n v="1458703740"/>
    <n v="1454453021"/>
    <b v="0"/>
    <n v="2"/>
    <b v="0"/>
    <s v="theater/plays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x v="0"/>
    <s v="USD"/>
    <n v="1466278339"/>
    <n v="1463686339"/>
    <b v="0"/>
    <n v="5"/>
    <b v="0"/>
    <s v="theater/plays"/>
    <n v="50.2"/>
    <x v="1"/>
    <s v="plays"/>
  </r>
  <r>
    <n v="3868"/>
    <s v="1000 words (Canceled)"/>
    <s v="New collection of music by Scott Evan Davis!"/>
    <n v="5000"/>
    <n v="10"/>
    <n v="0"/>
    <x v="1"/>
    <x v="1"/>
    <s v="GBP"/>
    <n v="1410191405"/>
    <n v="1408031405"/>
    <b v="0"/>
    <n v="1"/>
    <b v="0"/>
    <s v="theater/musical"/>
    <n v="10"/>
    <x v="1"/>
    <s v="musical"/>
  </r>
  <r>
    <n v="3869"/>
    <s v="The Masturbation Musical (Canceled)"/>
    <s v="A Musical about 3 women who pursue their Pleasure and end up finding themselves."/>
    <n v="13111"/>
    <n v="452"/>
    <n v="3"/>
    <x v="1"/>
    <x v="0"/>
    <s v="USD"/>
    <n v="1426302660"/>
    <n v="1423761792"/>
    <b v="0"/>
    <n v="15"/>
    <b v="0"/>
    <s v="theater/musical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x v="0"/>
    <s v="USD"/>
    <n v="1404360478"/>
    <n v="1401768478"/>
    <b v="0"/>
    <n v="10"/>
    <b v="0"/>
    <s v="theater/musical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n v="3"/>
    <x v="1"/>
    <x v="0"/>
    <s v="USD"/>
    <n v="1490809450"/>
    <n v="1485629050"/>
    <b v="0"/>
    <n v="3"/>
    <b v="0"/>
    <s v="theater/musical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n v="1435202996"/>
    <b v="0"/>
    <n v="0"/>
    <b v="0"/>
    <s v="theater/musical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n v="1441730535"/>
    <b v="0"/>
    <n v="0"/>
    <b v="0"/>
    <s v="theater/musical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n v="1420244622"/>
    <b v="0"/>
    <n v="0"/>
    <b v="0"/>
    <s v="theater/musical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n v="1472804365"/>
    <b v="0"/>
    <n v="0"/>
    <b v="0"/>
    <s v="theater/musical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x v="1"/>
    <s v="GBP"/>
    <n v="1454425128"/>
    <n v="1451833128"/>
    <b v="0"/>
    <n v="46"/>
    <b v="0"/>
    <s v="theater/musical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x v="0"/>
    <s v="USD"/>
    <n v="1481213752"/>
    <n v="1478621752"/>
    <b v="0"/>
    <n v="14"/>
    <b v="0"/>
    <s v="theater/musical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x v="0"/>
    <s v="USD"/>
    <n v="1435636740"/>
    <n v="1433014746"/>
    <b v="0"/>
    <n v="1"/>
    <b v="0"/>
    <s v="theater/musical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n v="1419626396"/>
    <b v="0"/>
    <n v="0"/>
    <b v="0"/>
    <s v="theater/musical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x v="1"/>
    <s v="GBP"/>
    <n v="1406761200"/>
    <n v="1403724820"/>
    <b v="0"/>
    <n v="17"/>
    <b v="0"/>
    <s v="theater/musical"/>
    <n v="57.65"/>
    <x v="1"/>
    <s v="musical"/>
  </r>
  <r>
    <n v="3881"/>
    <s v="My Real Mother's Name is... (Canceled)"/>
    <s v="A musical journey coming to the Blue Venue at the 2017 Orlando Fringe Festival!"/>
    <n v="500"/>
    <n v="25"/>
    <n v="5"/>
    <x v="1"/>
    <x v="0"/>
    <s v="USD"/>
    <n v="1487550399"/>
    <n v="1484958399"/>
    <b v="0"/>
    <n v="1"/>
    <b v="0"/>
    <s v="theater/musical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n v="1451950570"/>
    <b v="0"/>
    <n v="0"/>
    <b v="0"/>
    <s v="theater/musical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n v="1407076069"/>
    <b v="0"/>
    <n v="0"/>
    <b v="0"/>
    <s v="theater/musical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n v="1425322792"/>
    <b v="0"/>
    <n v="0"/>
    <b v="0"/>
    <s v="theater/musical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n v="1460242191"/>
    <b v="0"/>
    <n v="0"/>
    <b v="0"/>
    <s v="theater/musical"/>
    <n v="0"/>
    <x v="1"/>
    <s v="musical"/>
  </r>
  <r>
    <n v="3886"/>
    <s v="a (Canceled)"/>
    <n v="1"/>
    <n v="10000"/>
    <n v="0"/>
    <n v="0"/>
    <x v="1"/>
    <x v="2"/>
    <s v="AUD"/>
    <n v="1418275702"/>
    <n v="1415683702"/>
    <b v="0"/>
    <n v="0"/>
    <b v="0"/>
    <s v="theater/musical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x v="0"/>
    <s v="USD"/>
    <n v="1430517600"/>
    <n v="1426538129"/>
    <b v="0"/>
    <n v="2"/>
    <b v="0"/>
    <s v="theater/musical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x v="1"/>
    <s v="GBP"/>
    <n v="1488114358"/>
    <n v="1485522358"/>
    <b v="0"/>
    <n v="14"/>
    <b v="0"/>
    <s v="theater/plays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x v="0"/>
    <s v="USD"/>
    <n v="1420413960"/>
    <n v="1417651630"/>
    <b v="0"/>
    <n v="9"/>
    <b v="0"/>
    <s v="theater/plays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x v="0"/>
    <s v="USD"/>
    <n v="1439662344"/>
    <n v="1434478344"/>
    <b v="0"/>
    <n v="8"/>
    <b v="0"/>
    <s v="theater/plays"/>
    <n v="315.5"/>
    <x v="1"/>
    <s v="plays"/>
  </r>
  <r>
    <n v="3891"/>
    <s v="Out of the Box: A Mime Story"/>
    <s v="A comedy about a mime who dreams of becoming a stand up comedian."/>
    <n v="800"/>
    <n v="260"/>
    <n v="33"/>
    <x v="2"/>
    <x v="0"/>
    <s v="USD"/>
    <n v="1427086740"/>
    <n v="1424488244"/>
    <b v="0"/>
    <n v="7"/>
    <b v="0"/>
    <s v="theater/plays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n v="1408203557"/>
    <b v="0"/>
    <n v="0"/>
    <b v="0"/>
    <s v="theater/plays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x v="0"/>
    <s v="USD"/>
    <n v="1404194400"/>
    <n v="1400600840"/>
    <b v="0"/>
    <n v="84"/>
    <b v="0"/>
    <s v="theater/plays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x v="0"/>
    <s v="USD"/>
    <n v="1481000340"/>
    <n v="1478386812"/>
    <b v="0"/>
    <n v="11"/>
    <b v="0"/>
    <s v="theater/plays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n v="5"/>
    <x v="2"/>
    <x v="0"/>
    <s v="USD"/>
    <n v="1425103218"/>
    <n v="1422424818"/>
    <b v="0"/>
    <n v="1"/>
    <b v="0"/>
    <s v="theater/plays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n v="11"/>
    <x v="2"/>
    <x v="0"/>
    <s v="USD"/>
    <n v="1402979778"/>
    <n v="1401770178"/>
    <b v="0"/>
    <n v="4"/>
    <b v="0"/>
    <s v="theater/plays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x v="4"/>
    <s v="NZD"/>
    <n v="1420750683"/>
    <n v="1418158683"/>
    <b v="0"/>
    <n v="10"/>
    <b v="0"/>
    <s v="theater/plays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x v="1"/>
    <s v="GBP"/>
    <n v="1439827200"/>
    <n v="1436355270"/>
    <b v="0"/>
    <n v="16"/>
    <b v="0"/>
    <s v="theater/plays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x v="0"/>
    <s v="USD"/>
    <n v="1407868561"/>
    <n v="1406140561"/>
    <b v="0"/>
    <n v="2"/>
    <b v="0"/>
    <s v="theater/plays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n v="5"/>
    <x v="2"/>
    <x v="0"/>
    <s v="USD"/>
    <n v="1433988791"/>
    <n v="1431396791"/>
    <b v="0"/>
    <n v="5"/>
    <b v="0"/>
    <s v="theater/plays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x v="0"/>
    <s v="USD"/>
    <n v="1450554599"/>
    <n v="1447098599"/>
    <b v="0"/>
    <n v="1"/>
    <b v="0"/>
    <s v="theater/plays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x v="1"/>
    <s v="GBP"/>
    <n v="1479125642"/>
    <n v="1476962042"/>
    <b v="0"/>
    <n v="31"/>
    <b v="0"/>
    <s v="theater/plays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n v="1435709765"/>
    <b v="0"/>
    <n v="0"/>
    <b v="0"/>
    <s v="theater/plays"/>
    <n v="0"/>
    <x v="1"/>
    <s v="plays"/>
  </r>
  <r>
    <n v="3904"/>
    <s v="Black America from Prophets to Pimps"/>
    <s v="A play that will cover 4000 years of black history."/>
    <n v="10000"/>
    <n v="3"/>
    <n v="0"/>
    <x v="2"/>
    <x v="0"/>
    <s v="USD"/>
    <n v="1429074240"/>
    <n v="1427866200"/>
    <b v="0"/>
    <n v="2"/>
    <b v="0"/>
    <s v="theater/plays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x v="1"/>
    <s v="GBP"/>
    <n v="1434063600"/>
    <n v="1430405903"/>
    <b v="0"/>
    <n v="7"/>
    <b v="0"/>
    <s v="theater/plays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x v="1"/>
    <s v="GBP"/>
    <n v="1435325100"/>
    <n v="1432072893"/>
    <b v="0"/>
    <n v="16"/>
    <b v="0"/>
    <s v="theater/plays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x v="0"/>
    <s v="USD"/>
    <n v="1414354080"/>
    <n v="1411587606"/>
    <b v="0"/>
    <n v="4"/>
    <b v="0"/>
    <s v="theater/plays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x v="0"/>
    <s v="USD"/>
    <n v="1406603696"/>
    <n v="1405307696"/>
    <b v="0"/>
    <n v="4"/>
    <b v="0"/>
    <s v="theater/plays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n v="0"/>
    <x v="2"/>
    <x v="0"/>
    <s v="USD"/>
    <n v="1410424642"/>
    <n v="1407832642"/>
    <b v="0"/>
    <n v="4"/>
    <b v="0"/>
    <s v="theater/plays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x v="0"/>
    <s v="USD"/>
    <n v="1441649397"/>
    <n v="1439057397"/>
    <b v="0"/>
    <n v="3"/>
    <b v="0"/>
    <s v="theater/plays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n v="37"/>
    <x v="2"/>
    <x v="0"/>
    <s v="USD"/>
    <n v="1417033777"/>
    <n v="1414438177"/>
    <b v="0"/>
    <n v="36"/>
    <b v="0"/>
    <s v="theater/plays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n v="0"/>
    <x v="2"/>
    <x v="0"/>
    <s v="USD"/>
    <n v="1429936500"/>
    <n v="1424759330"/>
    <b v="0"/>
    <n v="1"/>
    <b v="0"/>
    <s v="theater/plays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x v="0"/>
    <s v="USD"/>
    <n v="1448863449"/>
    <n v="1446267849"/>
    <b v="0"/>
    <n v="7"/>
    <b v="0"/>
    <s v="theater/plays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x v="1"/>
    <s v="GBP"/>
    <n v="1431298740"/>
    <n v="1429558756"/>
    <b v="0"/>
    <n v="27"/>
    <b v="0"/>
    <s v="theater/plays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n v="0"/>
    <x v="2"/>
    <x v="1"/>
    <s v="GBP"/>
    <n v="1464824309"/>
    <n v="1462232309"/>
    <b v="0"/>
    <n v="1"/>
    <b v="0"/>
    <s v="theater/plays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n v="1462360752"/>
    <b v="0"/>
    <n v="0"/>
    <b v="0"/>
    <s v="theater/plays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x v="1"/>
    <s v="GBP"/>
    <n v="1410439161"/>
    <n v="1407847161"/>
    <b v="0"/>
    <n v="1"/>
    <b v="0"/>
    <s v="theater/plays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x v="1"/>
    <s v="GBP"/>
    <n v="1407168000"/>
    <n v="1406131023"/>
    <b v="0"/>
    <n v="3"/>
    <b v="0"/>
    <s v="theater/plays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n v="2"/>
    <x v="2"/>
    <x v="1"/>
    <s v="GBP"/>
    <n v="1453075200"/>
    <n v="1450628773"/>
    <b v="0"/>
    <n v="3"/>
    <b v="0"/>
    <s v="theater/plays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x v="1"/>
    <s v="GBP"/>
    <n v="1479032260"/>
    <n v="1476436660"/>
    <b v="0"/>
    <n v="3"/>
    <b v="0"/>
    <s v="theater/plays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n v="1413291655"/>
    <b v="0"/>
    <n v="0"/>
    <b v="0"/>
    <s v="theater/plays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x v="0"/>
    <s v="USD"/>
    <n v="1425337200"/>
    <n v="1421432810"/>
    <b v="0"/>
    <n v="6"/>
    <b v="0"/>
    <s v="theater/plays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x v="1"/>
    <s v="GBP"/>
    <n v="1428622271"/>
    <n v="1426203071"/>
    <b v="0"/>
    <n v="17"/>
    <b v="0"/>
    <s v="theater/plays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x v="0"/>
    <s v="USD"/>
    <n v="1403823722"/>
    <n v="1401231722"/>
    <b v="0"/>
    <n v="40"/>
    <b v="0"/>
    <s v="theater/plays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n v="10"/>
    <x v="2"/>
    <x v="0"/>
    <s v="USD"/>
    <n v="1406753639"/>
    <n v="1404161639"/>
    <b v="0"/>
    <n v="3"/>
    <b v="0"/>
    <s v="theater/plays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n v="0"/>
    <x v="2"/>
    <x v="2"/>
    <s v="AUD"/>
    <n v="1419645748"/>
    <n v="1417053748"/>
    <b v="0"/>
    <n v="1"/>
    <b v="0"/>
    <s v="theater/plays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x v="1"/>
    <s v="GBP"/>
    <n v="1407565504"/>
    <n v="1404973504"/>
    <b v="0"/>
    <n v="2"/>
    <b v="0"/>
    <s v="theater/plays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x v="0"/>
    <s v="USD"/>
    <n v="1444971540"/>
    <n v="1442593427"/>
    <b v="0"/>
    <n v="7"/>
    <b v="0"/>
    <s v="theater/plays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x v="0"/>
    <s v="USD"/>
    <n v="1474228265"/>
    <n v="1471636265"/>
    <b v="0"/>
    <n v="14"/>
    <b v="0"/>
    <s v="theater/plays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n v="1457078868"/>
    <b v="0"/>
    <n v="0"/>
    <b v="0"/>
    <s v="theater/plays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n v="1439350707"/>
    <b v="0"/>
    <n v="0"/>
    <b v="0"/>
    <s v="theater/plays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x v="0"/>
    <s v="USD"/>
    <n v="1458097364"/>
    <n v="1455508964"/>
    <b v="0"/>
    <n v="1"/>
    <b v="0"/>
    <s v="theater/plays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x v="0"/>
    <s v="USD"/>
    <n v="1468716180"/>
    <n v="1466205262"/>
    <b v="0"/>
    <n v="12"/>
    <b v="0"/>
    <s v="theater/plays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x v="0"/>
    <s v="USD"/>
    <n v="1443704400"/>
    <n v="1439827639"/>
    <b v="0"/>
    <n v="12"/>
    <b v="0"/>
    <s v="theater/plays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x v="1"/>
    <s v="GBP"/>
    <n v="1443973546"/>
    <n v="1438789546"/>
    <b v="0"/>
    <n v="23"/>
    <b v="0"/>
    <s v="theater/plays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n v="1477981120"/>
    <b v="0"/>
    <n v="0"/>
    <b v="0"/>
    <s v="theater/plays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x v="0"/>
    <s v="USD"/>
    <n v="1468249760"/>
    <n v="1465830560"/>
    <b v="0"/>
    <n v="10"/>
    <b v="0"/>
    <s v="theater/plays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x v="0"/>
    <s v="USD"/>
    <n v="1435441454"/>
    <n v="1432763054"/>
    <b v="0"/>
    <n v="5"/>
    <b v="0"/>
    <s v="theater/plays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x v="2"/>
    <s v="AUD"/>
    <n v="1412656200"/>
    <n v="1412328979"/>
    <b v="0"/>
    <n v="1"/>
    <b v="0"/>
    <s v="theater/plays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n v="0"/>
    <x v="2"/>
    <x v="0"/>
    <s v="USD"/>
    <n v="1420199351"/>
    <n v="1416311351"/>
    <b v="0"/>
    <n v="2"/>
    <b v="0"/>
    <s v="theater/plays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x v="0"/>
    <s v="USD"/>
    <n v="1416877200"/>
    <n v="1414505137"/>
    <b v="0"/>
    <n v="2"/>
    <b v="0"/>
    <s v="theater/plays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n v="1429306914"/>
    <b v="0"/>
    <n v="0"/>
    <b v="0"/>
    <s v="theater/plays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x v="0"/>
    <s v="USD"/>
    <n v="1446483000"/>
    <n v="1443811268"/>
    <b v="0"/>
    <n v="13"/>
    <b v="0"/>
    <s v="theater/plays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n v="1438098875"/>
    <b v="0"/>
    <n v="0"/>
    <b v="0"/>
    <s v="theater/plays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x v="0"/>
    <s v="USD"/>
    <n v="1431717268"/>
    <n v="1429125268"/>
    <b v="0"/>
    <n v="1"/>
    <b v="0"/>
    <s v="theater/plays"/>
    <n v="5"/>
    <x v="1"/>
    <s v="plays"/>
  </r>
  <r>
    <n v="3946"/>
    <s v="DR. Mecurio's Mythical Marvels &amp; Beastiry"/>
    <s v="Dr. Mecurio's is an original work of fantasy designed and written for the stage."/>
    <n v="6000"/>
    <n v="195"/>
    <n v="3"/>
    <x v="2"/>
    <x v="0"/>
    <s v="USD"/>
    <n v="1425110400"/>
    <n v="1422388822"/>
    <b v="0"/>
    <n v="5"/>
    <b v="0"/>
    <s v="theater/plays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x v="0"/>
    <s v="USD"/>
    <n v="1475378744"/>
    <n v="1472786744"/>
    <b v="0"/>
    <n v="2"/>
    <b v="0"/>
    <s v="theater/plays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n v="1404892123"/>
    <b v="0"/>
    <n v="0"/>
    <b v="0"/>
    <s v="theater/plays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x v="2"/>
    <s v="AUD"/>
    <n v="1423623221"/>
    <n v="1421031221"/>
    <b v="0"/>
    <n v="32"/>
    <b v="0"/>
    <s v="theater/plays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x v="0"/>
    <s v="USD"/>
    <n v="1460140500"/>
    <n v="1457628680"/>
    <b v="0"/>
    <n v="1"/>
    <b v="0"/>
    <s v="theater/plays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x v="17"/>
    <s v="EUR"/>
    <n v="1462301342"/>
    <n v="1457120942"/>
    <b v="0"/>
    <n v="1"/>
    <b v="0"/>
    <s v="theater/plays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x v="0"/>
    <s v="USD"/>
    <n v="1445885890"/>
    <n v="1440701890"/>
    <b v="0"/>
    <n v="1"/>
    <b v="0"/>
    <s v="theater/plays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n v="1467162586"/>
    <b v="0"/>
    <n v="0"/>
    <b v="0"/>
    <s v="theater/plays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n v="1400168264"/>
    <b v="0"/>
    <n v="0"/>
    <b v="0"/>
    <s v="theater/plays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x v="0"/>
    <s v="USD"/>
    <n v="1448745741"/>
    <n v="1446150141"/>
    <b v="0"/>
    <n v="8"/>
    <b v="0"/>
    <s v="theater/plays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n v="1459203727"/>
    <b v="0"/>
    <n v="0"/>
    <b v="0"/>
    <s v="theater/plays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x v="0"/>
    <s v="USD"/>
    <n v="1468020354"/>
    <n v="1464045954"/>
    <b v="0"/>
    <n v="1"/>
    <b v="0"/>
    <s v="theater/plays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x v="0"/>
    <s v="USD"/>
    <n v="1406988000"/>
    <n v="1403822912"/>
    <b v="0"/>
    <n v="16"/>
    <b v="0"/>
    <s v="theater/plays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x v="0"/>
    <s v="USD"/>
    <n v="1411930556"/>
    <n v="1409338556"/>
    <b v="0"/>
    <n v="12"/>
    <b v="0"/>
    <s v="theater/plays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x v="0"/>
    <s v="USD"/>
    <n v="1451852256"/>
    <n v="1449260256"/>
    <b v="0"/>
    <n v="4"/>
    <b v="0"/>
    <s v="theater/plays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x v="1"/>
    <s v="GBP"/>
    <n v="1399584210"/>
    <n v="1397683410"/>
    <b v="0"/>
    <n v="2"/>
    <b v="0"/>
    <s v="theater/plays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x v="1"/>
    <s v="GBP"/>
    <n v="1448722494"/>
    <n v="1446562494"/>
    <b v="0"/>
    <n v="3"/>
    <b v="0"/>
    <s v="theater/plays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n v="1445226117"/>
    <b v="0"/>
    <n v="0"/>
    <b v="0"/>
    <s v="theater/plays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n v="6"/>
    <x v="2"/>
    <x v="0"/>
    <s v="USD"/>
    <n v="1429460386"/>
    <n v="1424279986"/>
    <b v="0"/>
    <n v="3"/>
    <b v="0"/>
    <s v="theater/plays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x v="0"/>
    <s v="USD"/>
    <n v="1460608780"/>
    <n v="1455428380"/>
    <b v="0"/>
    <n v="4"/>
    <b v="0"/>
    <s v="theater/plays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x v="0"/>
    <s v="USD"/>
    <n v="1406170740"/>
    <n v="1402506278"/>
    <b v="0"/>
    <n v="2"/>
    <b v="0"/>
    <s v="theater/plays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x v="0"/>
    <s v="USD"/>
    <n v="1488783507"/>
    <n v="1486191507"/>
    <b v="0"/>
    <n v="10"/>
    <b v="0"/>
    <s v="theater/plays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x v="0"/>
    <s v="USD"/>
    <n v="1463945673"/>
    <n v="1458761673"/>
    <b v="0"/>
    <n v="11"/>
    <b v="0"/>
    <s v="theater/plays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x v="0"/>
    <s v="USD"/>
    <n v="1472442900"/>
    <n v="1471638646"/>
    <b v="0"/>
    <n v="6"/>
    <b v="0"/>
    <s v="theater/plays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x v="0"/>
    <s v="USD"/>
    <n v="1460925811"/>
    <n v="1458333811"/>
    <b v="0"/>
    <n v="2"/>
    <b v="0"/>
    <s v="theater/plays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x v="0"/>
    <s v="USD"/>
    <n v="1405947126"/>
    <n v="1403355126"/>
    <b v="0"/>
    <n v="6"/>
    <b v="0"/>
    <s v="theater/plays"/>
    <n v="22.67"/>
    <x v="1"/>
    <s v="plays"/>
  </r>
  <r>
    <n v="3972"/>
    <s v="Valkyrie Theatre Company"/>
    <s v="We're a horror based theatre company in Oklahoma City beginning our first season of shows."/>
    <n v="1000"/>
    <n v="211"/>
    <n v="21"/>
    <x v="2"/>
    <x v="0"/>
    <s v="USD"/>
    <n v="1423186634"/>
    <n v="1418002634"/>
    <b v="0"/>
    <n v="8"/>
    <b v="0"/>
    <s v="theater/plays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x v="0"/>
    <s v="USD"/>
    <n v="1462766400"/>
    <n v="1460219110"/>
    <b v="0"/>
    <n v="37"/>
    <b v="0"/>
    <s v="theater/plays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x v="1"/>
    <s v="GBP"/>
    <n v="1464872848"/>
    <n v="1462280848"/>
    <b v="0"/>
    <n v="11"/>
    <b v="0"/>
    <s v="theater/plays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n v="1465850898"/>
    <b v="0"/>
    <n v="0"/>
    <b v="0"/>
    <s v="theater/plays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x v="0"/>
    <s v="USD"/>
    <n v="1406876400"/>
    <n v="1405024561"/>
    <b v="0"/>
    <n v="10"/>
    <b v="0"/>
    <s v="theater/plays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x v="0"/>
    <s v="USD"/>
    <n v="1469213732"/>
    <n v="1466621732"/>
    <b v="0"/>
    <n v="6"/>
    <b v="0"/>
    <s v="theater/plays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x v="0"/>
    <s v="USD"/>
    <n v="1422717953"/>
    <n v="1417533953"/>
    <b v="0"/>
    <n v="8"/>
    <b v="0"/>
    <s v="theater/plays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x v="1"/>
    <s v="GBP"/>
    <n v="1427659200"/>
    <n v="1425678057"/>
    <b v="0"/>
    <n v="6"/>
    <b v="0"/>
    <s v="theater/plays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x v="0"/>
    <s v="USD"/>
    <n v="1404570147"/>
    <n v="1401978147"/>
    <b v="0"/>
    <n v="7"/>
    <b v="0"/>
    <s v="theater/plays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n v="4"/>
    <x v="2"/>
    <x v="0"/>
    <s v="USD"/>
    <n v="1468729149"/>
    <n v="1463545149"/>
    <b v="0"/>
    <n v="7"/>
    <b v="0"/>
    <s v="theater/plays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x v="1"/>
    <s v="GBP"/>
    <n v="1436297180"/>
    <n v="1431113180"/>
    <b v="0"/>
    <n v="5"/>
    <b v="0"/>
    <s v="theater/plays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x v="0"/>
    <s v="USD"/>
    <n v="1400569140"/>
    <n v="1397854356"/>
    <b v="0"/>
    <n v="46"/>
    <b v="0"/>
    <s v="theater/plays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x v="1"/>
    <s v="GBP"/>
    <n v="1415404800"/>
    <n v="1412809644"/>
    <b v="0"/>
    <n v="10"/>
    <b v="0"/>
    <s v="theater/plays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x v="0"/>
    <s v="USD"/>
    <n v="1456002300"/>
    <n v="1454173120"/>
    <b v="0"/>
    <n v="19"/>
    <b v="0"/>
    <s v="theater/plays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x v="1"/>
    <s v="GBP"/>
    <n v="1462539840"/>
    <n v="1460034594"/>
    <b v="0"/>
    <n v="13"/>
    <b v="0"/>
    <s v="theater/plays"/>
    <n v="37.54"/>
    <x v="1"/>
    <s v="plays"/>
  </r>
  <r>
    <n v="3987"/>
    <s v="Write Now 5"/>
    <s v="Write Now 5 is a new writing festival in south east London promoting new work from emerging playwrights."/>
    <n v="400"/>
    <n v="151"/>
    <n v="38"/>
    <x v="2"/>
    <x v="1"/>
    <s v="GBP"/>
    <n v="1400278290"/>
    <n v="1399414290"/>
    <b v="0"/>
    <n v="13"/>
    <b v="0"/>
    <s v="theater/plays"/>
    <n v="11.62"/>
    <x v="1"/>
    <s v="plays"/>
  </r>
  <r>
    <n v="3988"/>
    <s v="Folk-Tales: What Stories Do Your Folks Tell?"/>
    <s v="An evening of of stories based both in myth and truth."/>
    <n v="1500"/>
    <n v="32"/>
    <n v="2"/>
    <x v="2"/>
    <x v="0"/>
    <s v="USD"/>
    <n v="1440813413"/>
    <n v="1439517413"/>
    <b v="0"/>
    <n v="4"/>
    <b v="0"/>
    <s v="theater/plays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n v="1444413581"/>
    <b v="0"/>
    <n v="0"/>
    <b v="0"/>
    <s v="theater/plays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x v="1"/>
    <s v="GBP"/>
    <n v="1456934893"/>
    <n v="1454342893"/>
    <b v="0"/>
    <n v="3"/>
    <b v="0"/>
    <s v="theater/plays"/>
    <n v="23"/>
    <x v="1"/>
    <s v="plays"/>
  </r>
  <r>
    <n v="3991"/>
    <s v="NTACTheatre - North Texas Actor's Collaborative Theatre"/>
    <s v="North Texas first actor-driven theatre company needs your help"/>
    <n v="500"/>
    <n v="100"/>
    <n v="20"/>
    <x v="2"/>
    <x v="0"/>
    <s v="USD"/>
    <n v="1433086082"/>
    <n v="1430494082"/>
    <b v="0"/>
    <n v="1"/>
    <b v="0"/>
    <s v="theater/plays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x v="0"/>
    <s v="USD"/>
    <n v="1449876859"/>
    <n v="1444689259"/>
    <b v="0"/>
    <n v="9"/>
    <b v="0"/>
    <s v="theater/plays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x v="0"/>
    <s v="USD"/>
    <n v="1431549912"/>
    <n v="1428957912"/>
    <b v="0"/>
    <n v="1"/>
    <b v="0"/>
    <s v="theater/plays"/>
    <n v="3"/>
    <x v="1"/>
    <s v="plays"/>
  </r>
  <r>
    <n v="3994"/>
    <s v="Poles Apart - A Play in 2 Acts"/>
    <s v="Is Henson willing to dare risk a theatrical speaking tour of his North Pole adventures...and more?"/>
    <n v="2000"/>
    <n v="5"/>
    <n v="0"/>
    <x v="2"/>
    <x v="0"/>
    <s v="USD"/>
    <n v="1405761690"/>
    <n v="1403169690"/>
    <b v="0"/>
    <n v="1"/>
    <b v="0"/>
    <s v="theater/plays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x v="1"/>
    <s v="GBP"/>
    <n v="1423913220"/>
    <n v="1421339077"/>
    <b v="0"/>
    <n v="4"/>
    <b v="0"/>
    <s v="theater/plays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x v="0"/>
    <s v="USD"/>
    <n v="1416499440"/>
    <n v="1415341464"/>
    <b v="0"/>
    <n v="17"/>
    <b v="0"/>
    <s v="theater/plays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n v="1425633821"/>
    <b v="0"/>
    <n v="0"/>
    <b v="0"/>
    <s v="theater/plays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n v="57"/>
    <x v="2"/>
    <x v="0"/>
    <s v="USD"/>
    <n v="1427580426"/>
    <n v="1424992026"/>
    <b v="0"/>
    <n v="12"/>
    <b v="0"/>
    <s v="theater/plays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x v="0"/>
    <s v="USD"/>
    <n v="1409514709"/>
    <n v="1406058798"/>
    <b v="0"/>
    <n v="14"/>
    <b v="0"/>
    <s v="theater/plays"/>
    <n v="82.57"/>
    <x v="1"/>
    <s v="plays"/>
  </r>
  <r>
    <n v="4000"/>
    <s v="The Escorts"/>
    <s v="An Enticing Trip into the World of Assisted Dying"/>
    <n v="8000"/>
    <n v="10"/>
    <n v="0"/>
    <x v="2"/>
    <x v="0"/>
    <s v="USD"/>
    <n v="1462631358"/>
    <n v="1457450958"/>
    <b v="0"/>
    <n v="1"/>
    <b v="0"/>
    <s v="theater/plays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x v="1"/>
    <s v="GBP"/>
    <n v="1488394800"/>
    <n v="1486681708"/>
    <b v="0"/>
    <n v="14"/>
    <b v="0"/>
    <s v="theater/plays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x v="0"/>
    <s v="USD"/>
    <n v="1411779761"/>
    <n v="1409187761"/>
    <b v="0"/>
    <n v="4"/>
    <b v="0"/>
    <s v="theater/plays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n v="10"/>
    <x v="2"/>
    <x v="0"/>
    <s v="USD"/>
    <n v="1424009147"/>
    <n v="1421417147"/>
    <b v="0"/>
    <n v="2"/>
    <b v="0"/>
    <s v="theater/plays"/>
    <n v="100.5"/>
    <x v="1"/>
    <s v="plays"/>
  </r>
  <r>
    <n v="4004"/>
    <s v="South Florida Tours"/>
    <s v="Help Launch The Queen Into South Florida!"/>
    <n v="500"/>
    <n v="1"/>
    <n v="0"/>
    <x v="2"/>
    <x v="0"/>
    <s v="USD"/>
    <n v="1412740457"/>
    <n v="1410148457"/>
    <b v="0"/>
    <n v="1"/>
    <b v="0"/>
    <s v="theater/plays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x v="0"/>
    <s v="USD"/>
    <n v="1413832985"/>
    <n v="1408648985"/>
    <b v="0"/>
    <n v="2"/>
    <b v="0"/>
    <s v="theater/plays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x v="0"/>
    <s v="USD"/>
    <n v="1455647587"/>
    <n v="1453487587"/>
    <b v="0"/>
    <n v="1"/>
    <b v="0"/>
    <s v="theater/plays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x v="0"/>
    <s v="USD"/>
    <n v="1409070480"/>
    <n v="1406572381"/>
    <b v="0"/>
    <n v="1"/>
    <b v="0"/>
    <s v="theater/plays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x v="1"/>
    <s v="GBP"/>
    <n v="1437606507"/>
    <n v="1435014507"/>
    <b v="0"/>
    <n v="4"/>
    <b v="0"/>
    <s v="theater/plays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x v="1"/>
    <s v="GBP"/>
    <n v="1410281360"/>
    <n v="1406825360"/>
    <b v="0"/>
    <n v="3"/>
    <b v="0"/>
    <s v="theater/plays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n v="24"/>
    <x v="2"/>
    <x v="0"/>
    <s v="USD"/>
    <n v="1414348166"/>
    <n v="1412879366"/>
    <b v="0"/>
    <n v="38"/>
    <b v="0"/>
    <s v="theater/plays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x v="1"/>
    <s v="GBP"/>
    <n v="1422450278"/>
    <n v="1419858278"/>
    <b v="0"/>
    <n v="4"/>
    <b v="0"/>
    <s v="theater/plays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n v="1427979849"/>
    <b v="0"/>
    <n v="0"/>
    <b v="0"/>
    <s v="theater/plays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x v="0"/>
    <s v="USD"/>
    <n v="1424070823"/>
    <n v="1421478823"/>
    <b v="0"/>
    <n v="2"/>
    <b v="0"/>
    <s v="theater/plays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n v="1455861269"/>
    <b v="0"/>
    <n v="0"/>
    <b v="0"/>
    <s v="theater/plays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x v="0"/>
    <s v="USD"/>
    <n v="1437331463"/>
    <n v="1434739463"/>
    <b v="0"/>
    <n v="1"/>
    <b v="0"/>
    <s v="theater/plays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n v="14"/>
    <x v="2"/>
    <x v="1"/>
    <s v="GBP"/>
    <n v="1410987400"/>
    <n v="1408395400"/>
    <b v="0"/>
    <n v="7"/>
    <b v="0"/>
    <s v="theater/plays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x v="0"/>
    <s v="USD"/>
    <n v="1409846874"/>
    <n v="1407254874"/>
    <b v="0"/>
    <n v="2"/>
    <b v="0"/>
    <s v="theater/plays"/>
    <n v="52.5"/>
    <x v="1"/>
    <s v="plays"/>
  </r>
  <r>
    <n v="4018"/>
    <s v="Time Please Fringe"/>
    <s v="Funding for a production of Time Please at the Brighton Fringe 2017... and beyond."/>
    <n v="1500"/>
    <n v="130"/>
    <n v="9"/>
    <x v="2"/>
    <x v="1"/>
    <s v="GBP"/>
    <n v="1475877108"/>
    <n v="1473285108"/>
    <b v="0"/>
    <n v="4"/>
    <b v="0"/>
    <s v="theater/plays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x v="0"/>
    <s v="USD"/>
    <n v="1460737680"/>
    <n v="1455725596"/>
    <b v="0"/>
    <n v="4"/>
    <b v="0"/>
    <s v="theater/plays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x v="0"/>
    <s v="USD"/>
    <n v="1427168099"/>
    <n v="1424579699"/>
    <b v="0"/>
    <n v="3"/>
    <b v="0"/>
    <s v="theater/plays"/>
    <n v="33.33"/>
    <x v="1"/>
    <s v="plays"/>
  </r>
  <r>
    <n v="4021"/>
    <s v="Angels in Houston"/>
    <s v="Help a group of actors end bigotry in Houston, TX by supporting a  full production of Angels in America."/>
    <n v="15000"/>
    <n v="125"/>
    <n v="1"/>
    <x v="2"/>
    <x v="0"/>
    <s v="USD"/>
    <n v="1414360358"/>
    <n v="1409176358"/>
    <b v="0"/>
    <n v="2"/>
    <b v="0"/>
    <s v="theater/plays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n v="70"/>
    <x v="2"/>
    <x v="0"/>
    <s v="USD"/>
    <n v="1422759240"/>
    <n v="1418824867"/>
    <b v="0"/>
    <n v="197"/>
    <b v="0"/>
    <s v="theater/plays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n v="1454975963"/>
    <b v="0"/>
    <n v="0"/>
    <b v="0"/>
    <s v="theater/plays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x v="0"/>
    <s v="USD"/>
    <n v="1441037097"/>
    <n v="1438445097"/>
    <b v="0"/>
    <n v="1"/>
    <b v="0"/>
    <s v="theater/plays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x v="6"/>
    <s v="EUR"/>
    <n v="1437889336"/>
    <n v="1432705336"/>
    <b v="0"/>
    <n v="4"/>
    <b v="0"/>
    <s v="theater/plays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n v="1444059839"/>
    <b v="0"/>
    <n v="0"/>
    <b v="0"/>
    <s v="theater/plays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x v="0"/>
    <s v="USD"/>
    <n v="1487811600"/>
    <n v="1486077481"/>
    <b v="0"/>
    <n v="7"/>
    <b v="0"/>
    <s v="theater/plays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x v="0"/>
    <s v="USD"/>
    <n v="1402007500"/>
    <n v="1399415500"/>
    <b v="0"/>
    <n v="11"/>
    <b v="0"/>
    <s v="theater/plays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n v="1447461370"/>
    <b v="0"/>
    <n v="0"/>
    <b v="0"/>
    <s v="theater/plays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x v="0"/>
    <s v="USD"/>
    <n v="1454525340"/>
    <n v="1452008599"/>
    <b v="0"/>
    <n v="6"/>
    <b v="0"/>
    <s v="theater/plays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n v="1414591364"/>
    <b v="0"/>
    <n v="0"/>
    <b v="0"/>
    <s v="theater/plays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x v="0"/>
    <s v="USD"/>
    <n v="1450211116"/>
    <n v="1445023516"/>
    <b v="0"/>
    <n v="7"/>
    <b v="0"/>
    <s v="theater/plays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x v="1"/>
    <s v="GBP"/>
    <n v="1475398800"/>
    <n v="1472711224"/>
    <b v="0"/>
    <n v="94"/>
    <b v="0"/>
    <s v="theater/plays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x v="0"/>
    <s v="USD"/>
    <n v="1428097450"/>
    <n v="1425509050"/>
    <b v="0"/>
    <n v="2"/>
    <b v="0"/>
    <s v="theater/plays"/>
    <n v="100"/>
    <x v="1"/>
    <s v="plays"/>
  </r>
  <r>
    <n v="4035"/>
    <s v="The Lost Boy"/>
    <s v="&quot;Stories are where you go to look for the truth of your own life.&quot; (Frank Delaney)"/>
    <n v="10000"/>
    <n v="3685"/>
    <n v="37"/>
    <x v="2"/>
    <x v="0"/>
    <s v="USD"/>
    <n v="1413925887"/>
    <n v="1411333887"/>
    <b v="0"/>
    <n v="25"/>
    <b v="0"/>
    <s v="theater/plays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x v="0"/>
    <s v="USD"/>
    <n v="1404253800"/>
    <n v="1402784964"/>
    <b v="0"/>
    <n v="17"/>
    <b v="0"/>
    <s v="theater/plays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x v="0"/>
    <s v="USD"/>
    <n v="1464099900"/>
    <n v="1462585315"/>
    <b v="0"/>
    <n v="2"/>
    <b v="0"/>
    <s v="theater/plays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x v="0"/>
    <s v="USD"/>
    <n v="1413573010"/>
    <n v="1408389010"/>
    <b v="0"/>
    <n v="4"/>
    <b v="0"/>
    <s v="theater/plays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n v="60"/>
    <x v="2"/>
    <x v="0"/>
    <s v="USD"/>
    <n v="1448949540"/>
    <n v="1446048367"/>
    <b v="0"/>
    <n v="5"/>
    <b v="0"/>
    <s v="theater/plays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x v="0"/>
    <s v="USD"/>
    <n v="1437188400"/>
    <n v="1432100004"/>
    <b v="0"/>
    <n v="2"/>
    <b v="0"/>
    <s v="theater/plays"/>
    <n v="1250"/>
    <x v="1"/>
    <s v="plays"/>
  </r>
  <r>
    <n v="4041"/>
    <s v="In the Land of Gold"/>
    <s v="A bold, colouful, vibrant play centred around the last remaining monarchy of Africa."/>
    <n v="5000"/>
    <n v="21"/>
    <n v="0"/>
    <x v="2"/>
    <x v="1"/>
    <s v="GBP"/>
    <n v="1473160954"/>
    <n v="1467976954"/>
    <b v="0"/>
    <n v="2"/>
    <b v="0"/>
    <s v="theater/plays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n v="0"/>
    <x v="2"/>
    <x v="0"/>
    <s v="USD"/>
    <n v="1421781360"/>
    <n v="1419213664"/>
    <b v="0"/>
    <n v="3"/>
    <b v="0"/>
    <s v="theater/plays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n v="1415228325"/>
    <b v="0"/>
    <n v="0"/>
    <b v="0"/>
    <s v="theater/plays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x v="0"/>
    <s v="USD"/>
    <n v="1428642000"/>
    <n v="1426050982"/>
    <b v="0"/>
    <n v="4"/>
    <b v="0"/>
    <s v="theater/plays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x v="2"/>
    <s v="AUD"/>
    <n v="1408596589"/>
    <n v="1406004589"/>
    <b v="0"/>
    <n v="1"/>
    <b v="0"/>
    <s v="theater/plays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x v="0"/>
    <s v="USD"/>
    <n v="1413992210"/>
    <n v="1411400210"/>
    <b v="0"/>
    <n v="12"/>
    <b v="0"/>
    <s v="theater/plays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x v="0"/>
    <s v="USD"/>
    <n v="1420938000"/>
    <n v="1418862743"/>
    <b v="0"/>
    <n v="4"/>
    <b v="0"/>
    <s v="theater/plays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x v="1"/>
    <s v="GBP"/>
    <n v="1460373187"/>
    <n v="1457352787"/>
    <b v="0"/>
    <n v="91"/>
    <b v="0"/>
    <s v="theater/plays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x v="0"/>
    <s v="USD"/>
    <n v="1436914815"/>
    <n v="1434322815"/>
    <b v="0"/>
    <n v="1"/>
    <b v="0"/>
    <s v="theater/plays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x v="0"/>
    <s v="USD"/>
    <n v="1414077391"/>
    <n v="1411485391"/>
    <b v="0"/>
    <n v="1"/>
    <b v="0"/>
    <s v="theater/plays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n v="1399058797"/>
    <b v="0"/>
    <n v="0"/>
    <b v="0"/>
    <s v="theater/plays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x v="0"/>
    <s v="USD"/>
    <n v="1413234316"/>
    <n v="1408050316"/>
    <b v="0"/>
    <n v="13"/>
    <b v="0"/>
    <s v="theater/plays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x v="1"/>
    <s v="GBP"/>
    <n v="1416081600"/>
    <n v="1413477228"/>
    <b v="0"/>
    <n v="2"/>
    <b v="0"/>
    <s v="theater/plays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n v="1472674285"/>
    <b v="0"/>
    <n v="0"/>
    <b v="0"/>
    <s v="theater/plays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x v="1"/>
    <s v="GBP"/>
    <n v="1403192031"/>
    <n v="1400600031"/>
    <b v="0"/>
    <n v="21"/>
    <b v="0"/>
    <s v="theater/plays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n v="53"/>
    <x v="2"/>
    <x v="0"/>
    <s v="USD"/>
    <n v="1467575940"/>
    <n v="1465856639"/>
    <b v="0"/>
    <n v="9"/>
    <b v="0"/>
    <s v="theater/plays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x v="1"/>
    <s v="GBP"/>
    <n v="1448492400"/>
    <n v="1446506080"/>
    <b v="0"/>
    <n v="6"/>
    <b v="0"/>
    <s v="theater/plays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x v="0"/>
    <s v="USD"/>
    <n v="1459483140"/>
    <n v="1458178044"/>
    <b v="0"/>
    <n v="4"/>
    <b v="0"/>
    <s v="theater/plays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n v="3"/>
    <x v="2"/>
    <x v="5"/>
    <s v="CAD"/>
    <n v="1410836400"/>
    <n v="1408116152"/>
    <b v="0"/>
    <n v="7"/>
    <b v="0"/>
    <s v="theater/plays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x v="5"/>
    <s v="CAD"/>
    <n v="1403539200"/>
    <n v="1400604056"/>
    <b v="0"/>
    <n v="5"/>
    <b v="0"/>
    <s v="theater/plays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n v="1456025023"/>
    <b v="0"/>
    <n v="0"/>
    <b v="0"/>
    <s v="theater/plays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x v="0"/>
    <s v="USD"/>
    <n v="1467481468"/>
    <n v="1464889468"/>
    <b v="0"/>
    <n v="3"/>
    <b v="0"/>
    <s v="theater/plays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x v="1"/>
    <s v="GBP"/>
    <n v="1403886084"/>
    <n v="1401294084"/>
    <b v="0"/>
    <n v="9"/>
    <b v="0"/>
    <s v="theater/plays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x v="2"/>
    <s v="AUD"/>
    <n v="1430316426"/>
    <n v="1427724426"/>
    <b v="0"/>
    <n v="6"/>
    <b v="0"/>
    <s v="theater/plays"/>
    <n v="64.17"/>
    <x v="1"/>
    <s v="plays"/>
  </r>
  <r>
    <n v="4065"/>
    <s v="A Midsummer's Night's Dream"/>
    <s v="A classical/ fantasy version of midsummers done by professionally trained actors in Tulsa!"/>
    <n v="4000"/>
    <n v="27"/>
    <n v="1"/>
    <x v="2"/>
    <x v="0"/>
    <s v="USD"/>
    <n v="1407883811"/>
    <n v="1405291811"/>
    <b v="0"/>
    <n v="4"/>
    <b v="0"/>
    <s v="theater/plays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x v="0"/>
    <s v="USD"/>
    <n v="1463619388"/>
    <n v="1461027388"/>
    <b v="0"/>
    <n v="1"/>
    <b v="0"/>
    <s v="theater/plays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x v="0"/>
    <s v="USD"/>
    <n v="1443408550"/>
    <n v="1439952550"/>
    <b v="0"/>
    <n v="17"/>
    <b v="0"/>
    <s v="theater/plays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x v="0"/>
    <s v="USD"/>
    <n v="1484348700"/>
    <n v="1481756855"/>
    <b v="0"/>
    <n v="1"/>
    <b v="0"/>
    <s v="theater/plays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n v="34"/>
    <x v="2"/>
    <x v="1"/>
    <s v="GBP"/>
    <n v="1425124800"/>
    <n v="1421596356"/>
    <b v="0"/>
    <n v="13"/>
    <b v="0"/>
    <s v="theater/plays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n v="17"/>
    <x v="2"/>
    <x v="0"/>
    <s v="USD"/>
    <n v="1425178800"/>
    <n v="1422374420"/>
    <b v="0"/>
    <n v="6"/>
    <b v="0"/>
    <s v="theater/plays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n v="1480187931"/>
    <b v="0"/>
    <n v="0"/>
    <b v="0"/>
    <s v="theater/plays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x v="1"/>
    <s v="GBP"/>
    <n v="1408646111"/>
    <n v="1403462111"/>
    <b v="0"/>
    <n v="2"/>
    <b v="0"/>
    <s v="theater/plays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x v="0"/>
    <s v="USD"/>
    <n v="1431144000"/>
    <n v="1426407426"/>
    <b v="0"/>
    <n v="2"/>
    <b v="0"/>
    <s v="theater/plays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x v="1"/>
    <s v="GBP"/>
    <n v="1446732975"/>
    <n v="1444137375"/>
    <b v="0"/>
    <n v="21"/>
    <b v="0"/>
    <s v="theater/plays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x v="1"/>
    <s v="GBP"/>
    <n v="1404149280"/>
    <n v="1400547969"/>
    <b v="0"/>
    <n v="13"/>
    <b v="0"/>
    <s v="theater/plays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n v="1411499149"/>
    <b v="0"/>
    <n v="0"/>
    <b v="0"/>
    <s v="theater/plays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x v="0"/>
    <s v="USD"/>
    <n v="1482339794"/>
    <n v="1479747794"/>
    <b v="0"/>
    <n v="6"/>
    <b v="0"/>
    <s v="theater/plays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n v="1482951242"/>
    <b v="0"/>
    <n v="0"/>
    <b v="0"/>
    <s v="theater/plays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x v="0"/>
    <s v="USD"/>
    <n v="1466375521"/>
    <n v="1463783521"/>
    <b v="0"/>
    <n v="1"/>
    <b v="0"/>
    <s v="theater/plays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n v="1463849116"/>
    <b v="0"/>
    <n v="0"/>
    <b v="0"/>
    <s v="theater/plays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x v="0"/>
    <s v="USD"/>
    <n v="1425819425"/>
    <n v="1423231025"/>
    <b v="0"/>
    <n v="12"/>
    <b v="0"/>
    <s v="theater/plays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x v="0"/>
    <s v="USD"/>
    <n v="1447542000"/>
    <n v="1446179553"/>
    <b v="0"/>
    <n v="2"/>
    <b v="0"/>
    <s v="theater/plays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x v="0"/>
    <s v="USD"/>
    <n v="1452795416"/>
    <n v="1450203416"/>
    <b v="0"/>
    <n v="6"/>
    <b v="0"/>
    <s v="theater/plays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x v="13"/>
    <s v="EUR"/>
    <n v="1476008906"/>
    <n v="1473416906"/>
    <b v="0"/>
    <n v="1"/>
    <b v="0"/>
    <s v="theater/plays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x v="0"/>
    <s v="USD"/>
    <n v="1427169540"/>
    <n v="1424701775"/>
    <b v="0"/>
    <n v="1"/>
    <b v="0"/>
    <s v="theater/plays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x v="0"/>
    <s v="USD"/>
    <n v="1448078400"/>
    <n v="1445985299"/>
    <b v="0"/>
    <n v="5"/>
    <b v="0"/>
    <s v="theater/plays"/>
    <n v="9.4"/>
    <x v="1"/>
    <s v="plays"/>
  </r>
  <r>
    <n v="4087"/>
    <s v="Stage Production &quot;The Nail Shop&quot;"/>
    <s v="Comedy Stage Play"/>
    <n v="9600"/>
    <n v="0"/>
    <n v="0"/>
    <x v="2"/>
    <x v="0"/>
    <s v="USD"/>
    <n v="1468777786"/>
    <n v="1466185786"/>
    <b v="0"/>
    <n v="0"/>
    <b v="0"/>
    <s v="theater/plays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x v="1"/>
    <s v="GBP"/>
    <n v="1421403960"/>
    <n v="1418827324"/>
    <b v="0"/>
    <n v="3"/>
    <b v="0"/>
    <s v="theater/plays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x v="0"/>
    <s v="USD"/>
    <n v="1433093700"/>
    <n v="1430242488"/>
    <b v="0"/>
    <n v="8"/>
    <b v="0"/>
    <s v="theater/plays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x v="0"/>
    <s v="USD"/>
    <n v="1438959600"/>
    <n v="1437754137"/>
    <b v="0"/>
    <n v="3"/>
    <b v="0"/>
    <s v="theater/plays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x v="0"/>
    <s v="USD"/>
    <n v="1421410151"/>
    <n v="1418818151"/>
    <b v="0"/>
    <n v="8"/>
    <b v="0"/>
    <s v="theater/plays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x v="0"/>
    <s v="USD"/>
    <n v="1428205247"/>
    <n v="1423024847"/>
    <b v="0"/>
    <n v="1"/>
    <b v="0"/>
    <s v="theater/plays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x v="1"/>
    <s v="GBP"/>
    <n v="1440272093"/>
    <n v="1435088093"/>
    <b v="0"/>
    <n v="4"/>
    <b v="0"/>
    <s v="theater/plays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x v="0"/>
    <s v="USD"/>
    <n v="1413953940"/>
    <n v="1410141900"/>
    <b v="0"/>
    <n v="8"/>
    <b v="0"/>
    <s v="theater/plays"/>
    <n v="91.25"/>
    <x v="1"/>
    <s v="plays"/>
  </r>
  <r>
    <n v="4095"/>
    <s v="LOPE ENAMORADO"/>
    <s v="Proyecto teatral dirigido por MartÃ­n Acosta que habla y reflexiona sobre el amor y su naturaleza."/>
    <n v="30000"/>
    <n v="800"/>
    <n v="3"/>
    <x v="2"/>
    <x v="14"/>
    <s v="MXN"/>
    <n v="1482108350"/>
    <n v="1479516350"/>
    <b v="0"/>
    <n v="1"/>
    <b v="0"/>
    <s v="theater/plays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x v="1"/>
    <s v="GBP"/>
    <n v="1488271860"/>
    <n v="1484484219"/>
    <b v="0"/>
    <n v="5"/>
    <b v="0"/>
    <s v="theater/plays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n v="1449431237"/>
    <b v="0"/>
    <n v="0"/>
    <b v="0"/>
    <s v="theater/plays"/>
    <n v="0"/>
    <x v="1"/>
    <s v="plays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n v="1462468797"/>
    <b v="0"/>
    <n v="0"/>
    <b v="0"/>
    <s v="theater/plays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x v="0"/>
    <s v="USD"/>
    <n v="1472847873"/>
    <n v="1468959873"/>
    <b v="0"/>
    <n v="1"/>
    <b v="0"/>
    <s v="theater/plays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n v="1413341990"/>
    <b v="0"/>
    <n v="0"/>
    <b v="0"/>
    <s v="theater/plays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n v="1482788482"/>
    <b v="0"/>
    <n v="0"/>
    <b v="0"/>
    <s v="theater/plays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n v="27"/>
    <x v="2"/>
    <x v="0"/>
    <s v="USD"/>
    <n v="1463343673"/>
    <n v="1460751673"/>
    <b v="0"/>
    <n v="6"/>
    <b v="0"/>
    <s v="theater/plays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n v="10"/>
    <x v="2"/>
    <x v="0"/>
    <s v="USD"/>
    <n v="1440613920"/>
    <n v="1435953566"/>
    <b v="0"/>
    <n v="6"/>
    <b v="0"/>
    <s v="theater/plays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x v="2"/>
    <s v="AUD"/>
    <n v="1477550434"/>
    <n v="1474958434"/>
    <b v="0"/>
    <n v="14"/>
    <b v="0"/>
    <s v="theater/plays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x v="14"/>
    <s v="MXN"/>
    <n v="1482711309"/>
    <n v="1479860109"/>
    <b v="0"/>
    <n v="6"/>
    <b v="0"/>
    <s v="theater/plays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x v="0"/>
    <s v="USD"/>
    <n v="1427936400"/>
    <n v="1424221866"/>
    <b v="0"/>
    <n v="33"/>
    <b v="0"/>
    <s v="theater/plays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n v="2"/>
    <x v="2"/>
    <x v="0"/>
    <s v="USD"/>
    <n v="1411596001"/>
    <n v="1409608801"/>
    <b v="0"/>
    <n v="4"/>
    <b v="0"/>
    <s v="theater/plays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x v="0"/>
    <s v="USD"/>
    <n v="1488517200"/>
    <n v="1485909937"/>
    <b v="0"/>
    <n v="1"/>
    <b v="0"/>
    <s v="theater/plays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n v="1446209804"/>
    <b v="0"/>
    <n v="0"/>
    <b v="0"/>
    <s v="theater/plays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x v="1"/>
    <s v="GBP"/>
    <n v="1469113351"/>
    <n v="1463929351"/>
    <b v="0"/>
    <n v="6"/>
    <b v="0"/>
    <s v="theater/plays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n v="3"/>
    <x v="2"/>
    <x v="0"/>
    <s v="USD"/>
    <n v="1424747740"/>
    <n v="1422155740"/>
    <b v="0"/>
    <n v="6"/>
    <b v="0"/>
    <s v="theater/plays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x v="17"/>
    <s v="EUR"/>
    <n v="1456617600"/>
    <n v="1454280186"/>
    <b v="0"/>
    <n v="1"/>
    <b v="0"/>
    <s v="theater/plays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x v="0"/>
    <s v="USD"/>
    <n v="1452234840"/>
    <n v="1450619123"/>
    <b v="0"/>
    <n v="3"/>
    <b v="0"/>
    <s v="theater/plays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s v="US"/>
    <s v="USD"/>
    <n v="1437620400"/>
    <n v="1434931811"/>
    <b v="0"/>
    <n v="182"/>
    <b v="1"/>
    <s v="film &amp; video/television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n v="143"/>
    <x v="0"/>
    <s v="US"/>
    <s v="USD"/>
    <n v="1488464683"/>
    <n v="1485872683"/>
    <b v="0"/>
    <n v="79"/>
    <b v="1"/>
    <s v="film &amp; video/television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n v="105"/>
    <x v="0"/>
    <s v="GB"/>
    <s v="GBP"/>
    <n v="1455555083"/>
    <n v="1454691083"/>
    <b v="0"/>
    <n v="35"/>
    <b v="1"/>
    <s v="film &amp; video/television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n v="104"/>
    <x v="0"/>
    <s v="US"/>
    <s v="USD"/>
    <n v="1407414107"/>
    <n v="1404822107"/>
    <b v="0"/>
    <n v="150"/>
    <b v="1"/>
    <s v="film &amp; video/television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s v="US"/>
    <s v="USD"/>
    <n v="1450555279"/>
    <n v="1447963279"/>
    <b v="0"/>
    <n v="284"/>
    <b v="1"/>
    <s v="film &amp; video/television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s v="US"/>
    <s v="USD"/>
    <n v="1469770500"/>
    <n v="1468362207"/>
    <b v="0"/>
    <n v="47"/>
    <b v="1"/>
    <s v="film &amp; video/television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s v="US"/>
    <s v="USD"/>
    <n v="1402710250"/>
    <n v="1401846250"/>
    <b v="0"/>
    <n v="58"/>
    <b v="1"/>
    <s v="film &amp; video/television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s v="US"/>
    <s v="USD"/>
    <n v="1467680867"/>
    <n v="1464224867"/>
    <b v="0"/>
    <n v="57"/>
    <b v="1"/>
    <s v="film &amp; video/television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n v="100"/>
    <x v="0"/>
    <s v="US"/>
    <s v="USD"/>
    <n v="1460754000"/>
    <n v="1460155212"/>
    <b v="0"/>
    <n v="12"/>
    <b v="1"/>
    <s v="film &amp; video/television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s v="US"/>
    <s v="USD"/>
    <n v="1460860144"/>
    <n v="1458268144"/>
    <b v="0"/>
    <n v="20"/>
    <b v="1"/>
    <s v="film &amp; video/television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s v="US"/>
    <s v="USD"/>
    <n v="1403660279"/>
    <n v="1400636279"/>
    <b v="0"/>
    <n v="19"/>
    <b v="1"/>
    <s v="film &amp; video/television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s v="US"/>
    <s v="USD"/>
    <n v="1471834800"/>
    <n v="1469126462"/>
    <b v="0"/>
    <n v="75"/>
    <b v="1"/>
    <s v="film &amp; video/television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s v="US"/>
    <s v="USD"/>
    <n v="1405479600"/>
    <n v="1401642425"/>
    <b v="0"/>
    <n v="827"/>
    <b v="1"/>
    <s v="film &amp; video/television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n v="160"/>
    <x v="0"/>
    <s v="US"/>
    <s v="USD"/>
    <n v="1466713620"/>
    <n v="1463588109"/>
    <b v="0"/>
    <n v="51"/>
    <b v="1"/>
    <s v="film &amp; video/television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n v="101"/>
    <x v="0"/>
    <s v="AU"/>
    <s v="AUD"/>
    <n v="1405259940"/>
    <n v="1403051888"/>
    <b v="0"/>
    <n v="41"/>
    <b v="1"/>
    <s v="film &amp; video/television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n v="107"/>
    <x v="0"/>
    <s v="ES"/>
    <s v="EUR"/>
    <n v="1443384840"/>
    <n v="1441790658"/>
    <b v="0"/>
    <n v="98"/>
    <b v="1"/>
    <s v="film &amp; video/television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s v="US"/>
    <s v="USD"/>
    <n v="1402896600"/>
    <n v="1398971211"/>
    <b v="0"/>
    <n v="70"/>
    <b v="1"/>
    <s v="film &amp; video/television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n v="101"/>
    <x v="0"/>
    <s v="GB"/>
    <s v="GBP"/>
    <n v="1415126022"/>
    <n v="1412530422"/>
    <b v="0"/>
    <n v="36"/>
    <b v="1"/>
    <s v="film &amp; video/television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n v="106"/>
    <x v="0"/>
    <s v="US"/>
    <s v="USD"/>
    <n v="1410958856"/>
    <n v="1408366856"/>
    <b v="0"/>
    <n v="342"/>
    <b v="1"/>
    <s v="film &amp; video/television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s v="US"/>
    <s v="USD"/>
    <n v="1437420934"/>
    <n v="1434828934"/>
    <b v="0"/>
    <n v="22"/>
    <b v="1"/>
    <s v="film &amp; video/television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n v="100"/>
    <x v="0"/>
    <s v="US"/>
    <s v="USD"/>
    <n v="1442167912"/>
    <n v="1436983912"/>
    <b v="0"/>
    <n v="25"/>
    <b v="1"/>
    <s v="film &amp; video/television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s v="US"/>
    <s v="USD"/>
    <n v="1411743789"/>
    <n v="1409151789"/>
    <b v="0"/>
    <n v="101"/>
    <b v="1"/>
    <s v="film &amp; video/television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n v="117"/>
    <x v="0"/>
    <s v="US"/>
    <s v="USD"/>
    <n v="1420099140"/>
    <n v="1418766740"/>
    <b v="0"/>
    <n v="8"/>
    <b v="1"/>
    <s v="film &amp; video/television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s v="US"/>
    <s v="USD"/>
    <n v="1430407200"/>
    <n v="1428086501"/>
    <b v="0"/>
    <n v="23"/>
    <b v="1"/>
    <s v="film &amp; video/television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n v="109"/>
    <x v="0"/>
    <s v="US"/>
    <s v="USD"/>
    <n v="1442345940"/>
    <n v="1439494863"/>
    <b v="0"/>
    <n v="574"/>
    <b v="1"/>
    <s v="film &amp; video/television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s v="US"/>
    <s v="USD"/>
    <n v="1452299761"/>
    <n v="1447115761"/>
    <b v="0"/>
    <n v="14"/>
    <b v="1"/>
    <s v="film &amp; video/television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n v="155"/>
    <x v="0"/>
    <s v="US"/>
    <s v="USD"/>
    <n v="1408278144"/>
    <n v="1404822144"/>
    <b v="0"/>
    <n v="19"/>
    <b v="1"/>
    <s v="film &amp; video/television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n v="112"/>
    <x v="0"/>
    <s v="NZ"/>
    <s v="NZD"/>
    <n v="1416113833"/>
    <n v="1413518233"/>
    <b v="0"/>
    <n v="150"/>
    <b v="1"/>
    <s v="film &amp; video/television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n v="100"/>
    <x v="0"/>
    <s v="US"/>
    <s v="USD"/>
    <n v="1450307284"/>
    <n v="1447715284"/>
    <b v="0"/>
    <n v="71"/>
    <b v="1"/>
    <s v="film &amp; video/television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s v="GB"/>
    <s v="GBP"/>
    <n v="1406045368"/>
    <n v="1403453368"/>
    <b v="0"/>
    <n v="117"/>
    <b v="1"/>
    <s v="film &amp; video/television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n v="101"/>
    <x v="0"/>
    <s v="US"/>
    <s v="USD"/>
    <n v="1408604515"/>
    <n v="1406012515"/>
    <b v="0"/>
    <n v="53"/>
    <b v="1"/>
    <s v="film &amp; video/television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n v="100"/>
    <x v="0"/>
    <s v="US"/>
    <s v="USD"/>
    <n v="1453748434"/>
    <n v="1452193234"/>
    <b v="0"/>
    <n v="1"/>
    <b v="1"/>
    <s v="film &amp; video/television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s v="US"/>
    <s v="USD"/>
    <n v="1463111940"/>
    <n v="1459523017"/>
    <b v="0"/>
    <n v="89"/>
    <b v="1"/>
    <s v="film &amp; video/television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s v="US"/>
    <s v="USD"/>
    <n v="1447001501"/>
    <n v="1444405901"/>
    <b v="0"/>
    <n v="64"/>
    <b v="1"/>
    <s v="film &amp; video/television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s v="US"/>
    <s v="USD"/>
    <n v="1407224601"/>
    <n v="1405928601"/>
    <b v="0"/>
    <n v="68"/>
    <b v="1"/>
    <s v="film &amp; video/television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s v="US"/>
    <s v="USD"/>
    <n v="1430179200"/>
    <n v="1428130814"/>
    <b v="0"/>
    <n v="28"/>
    <b v="1"/>
    <s v="film &amp; video/television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n v="142"/>
    <x v="0"/>
    <s v="US"/>
    <s v="USD"/>
    <n v="1428128525"/>
    <n v="1425540125"/>
    <b v="0"/>
    <n v="44"/>
    <b v="1"/>
    <s v="film &amp; video/television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s v="US"/>
    <s v="USD"/>
    <n v="1425055079"/>
    <n v="1422463079"/>
    <b v="0"/>
    <n v="253"/>
    <b v="1"/>
    <s v="film &amp; video/television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n v="110"/>
    <x v="0"/>
    <s v="US"/>
    <s v="USD"/>
    <n v="1368235344"/>
    <n v="1365643344"/>
    <b v="0"/>
    <n v="66"/>
    <b v="1"/>
    <s v="film &amp; video/television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s v="GB"/>
    <s v="GBP"/>
    <n v="1401058740"/>
    <n v="1398388068"/>
    <b v="0"/>
    <n v="217"/>
    <b v="1"/>
    <s v="film &amp; video/television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s v="US"/>
    <s v="USD"/>
    <n v="1403150400"/>
    <n v="1401426488"/>
    <b v="0"/>
    <n v="16"/>
    <b v="1"/>
    <s v="film &amp; video/television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s v="US"/>
    <s v="USD"/>
    <n v="1412516354"/>
    <n v="1409924354"/>
    <b v="0"/>
    <n v="19"/>
    <b v="1"/>
    <s v="film &amp; video/television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s v="US"/>
    <s v="USD"/>
    <n v="1419780026"/>
    <n v="1417188026"/>
    <b v="0"/>
    <n v="169"/>
    <b v="1"/>
    <s v="film &amp; video/television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s v="US"/>
    <s v="USD"/>
    <n v="1405209600"/>
    <n v="1402599486"/>
    <b v="0"/>
    <n v="263"/>
    <b v="1"/>
    <s v="film &amp; video/television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s v="US"/>
    <s v="USD"/>
    <n v="1412648537"/>
    <n v="1408760537"/>
    <b v="0"/>
    <n v="15"/>
    <b v="1"/>
    <s v="film &amp; video/television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s v="US"/>
    <s v="USD"/>
    <n v="1461769107"/>
    <n v="1459177107"/>
    <b v="0"/>
    <n v="61"/>
    <b v="1"/>
    <s v="film &amp; video/television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n v="104"/>
    <x v="0"/>
    <s v="AU"/>
    <s v="AUD"/>
    <n v="1450220974"/>
    <n v="1447628974"/>
    <b v="0"/>
    <n v="45"/>
    <b v="1"/>
    <s v="film &amp; video/television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s v="US"/>
    <s v="USD"/>
    <n v="1419021607"/>
    <n v="1413834007"/>
    <b v="0"/>
    <n v="70"/>
    <b v="1"/>
    <s v="film &amp; video/television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s v="GB"/>
    <s v="GBP"/>
    <n v="1425211200"/>
    <n v="1422534260"/>
    <b v="0"/>
    <n v="38"/>
    <b v="1"/>
    <s v="film &amp; video/television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n v="100"/>
    <x v="0"/>
    <s v="US"/>
    <s v="USD"/>
    <n v="1445660045"/>
    <n v="1443068045"/>
    <b v="0"/>
    <n v="87"/>
    <b v="1"/>
    <s v="film &amp; video/television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n v="100"/>
    <x v="0"/>
    <s v="GB"/>
    <s v="GBP"/>
    <n v="1422637200"/>
    <n v="1419271458"/>
    <b v="0"/>
    <n v="22"/>
    <b v="1"/>
    <s v="film &amp; video/television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s v="US"/>
    <s v="USD"/>
    <n v="1439245037"/>
    <n v="1436653037"/>
    <b v="0"/>
    <n v="119"/>
    <b v="1"/>
    <s v="film &amp; video/television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s v="US"/>
    <s v="USD"/>
    <n v="1405615846"/>
    <n v="1403023846"/>
    <b v="0"/>
    <n v="52"/>
    <b v="1"/>
    <s v="film &amp; video/television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n v="110"/>
    <x v="0"/>
    <s v="US"/>
    <s v="USD"/>
    <n v="1396648800"/>
    <n v="1395407445"/>
    <b v="0"/>
    <n v="117"/>
    <b v="1"/>
    <s v="film &amp; video/television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s v="US"/>
    <s v="USD"/>
    <n v="1451063221"/>
    <n v="1448471221"/>
    <b v="0"/>
    <n v="52"/>
    <b v="1"/>
    <s v="film &amp; video/television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s v="US"/>
    <s v="USD"/>
    <n v="1464390916"/>
    <n v="1462576516"/>
    <b v="0"/>
    <n v="86"/>
    <b v="1"/>
    <s v="film &amp; video/television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n v="107"/>
    <x v="0"/>
    <s v="GB"/>
    <s v="GBP"/>
    <n v="1433779200"/>
    <n v="1432559424"/>
    <b v="0"/>
    <n v="174"/>
    <b v="1"/>
    <s v="film &amp; video/television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s v="US"/>
    <s v="USD"/>
    <n v="1429991962"/>
    <n v="1427399962"/>
    <b v="0"/>
    <n v="69"/>
    <b v="1"/>
    <s v="film &amp; video/television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n v="103"/>
    <x v="0"/>
    <s v="US"/>
    <s v="USD"/>
    <n v="1416423172"/>
    <n v="1413827572"/>
    <b v="0"/>
    <n v="75"/>
    <b v="1"/>
    <s v="film &amp; video/television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s v="US"/>
    <s v="USD"/>
    <n v="1442264400"/>
    <n v="1439530776"/>
    <b v="0"/>
    <n v="33"/>
    <b v="1"/>
    <s v="film &amp; video/television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n v="103"/>
    <x v="0"/>
    <s v="GB"/>
    <s v="GBP"/>
    <n v="1395532800"/>
    <n v="1393882717"/>
    <b v="0"/>
    <n v="108"/>
    <b v="1"/>
    <s v="film &amp; video/shorts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s v="US"/>
    <s v="USD"/>
    <n v="1370547157"/>
    <n v="1368646357"/>
    <b v="0"/>
    <n v="23"/>
    <b v="1"/>
    <s v="film &amp; video/shorts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s v="US"/>
    <s v="USD"/>
    <n v="1362337878"/>
    <n v="1360177878"/>
    <b v="0"/>
    <n v="48"/>
    <b v="1"/>
    <s v="film &amp; video/shorts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n v="114"/>
    <x v="0"/>
    <s v="US"/>
    <s v="USD"/>
    <n v="1388206740"/>
    <n v="1386194013"/>
    <b v="0"/>
    <n v="64"/>
    <b v="1"/>
    <s v="film &amp; video/shorts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s v="US"/>
    <s v="USD"/>
    <n v="1373243181"/>
    <n v="1370651181"/>
    <b v="0"/>
    <n v="24"/>
    <b v="1"/>
    <s v="film &amp; video/shorts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n v="108"/>
    <x v="0"/>
    <s v="CA"/>
    <s v="CAD"/>
    <n v="1407736740"/>
    <n v="1405453354"/>
    <b v="0"/>
    <n v="57"/>
    <b v="1"/>
    <s v="film &amp; video/shorts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n v="119"/>
    <x v="0"/>
    <s v="US"/>
    <s v="USD"/>
    <n v="1468873420"/>
    <n v="1466281420"/>
    <b v="0"/>
    <n v="26"/>
    <b v="1"/>
    <s v="film &amp; video/shorts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s v="US"/>
    <s v="USD"/>
    <n v="1342360804"/>
    <n v="1339768804"/>
    <b v="0"/>
    <n v="20"/>
    <b v="1"/>
    <s v="film &amp; video/shorts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s v="GB"/>
    <s v="GBP"/>
    <n v="1393162791"/>
    <n v="1390570791"/>
    <b v="0"/>
    <n v="36"/>
    <b v="1"/>
    <s v="film &amp; video/shorts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s v="US"/>
    <s v="USD"/>
    <n v="1317538740"/>
    <n v="1314765025"/>
    <b v="0"/>
    <n v="178"/>
    <b v="1"/>
    <s v="film &amp; video/shorts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n v="127"/>
    <x v="0"/>
    <s v="US"/>
    <s v="USD"/>
    <n v="1315171845"/>
    <n v="1309987845"/>
    <b v="0"/>
    <n v="17"/>
    <b v="1"/>
    <s v="film &amp; video/shorts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s v="US"/>
    <s v="USD"/>
    <n v="1338186657"/>
    <n v="1333002657"/>
    <b v="0"/>
    <n v="32"/>
    <b v="1"/>
    <s v="film &amp; video/shorts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n v="108"/>
    <x v="0"/>
    <s v="US"/>
    <s v="USD"/>
    <n v="1352937600"/>
    <n v="1351210481"/>
    <b v="0"/>
    <n v="41"/>
    <b v="1"/>
    <s v="film &amp; video/shorts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s v="US"/>
    <s v="USD"/>
    <n v="1304395140"/>
    <n v="1297620584"/>
    <b v="0"/>
    <n v="18"/>
    <b v="1"/>
    <s v="film &amp; video/shorts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s v="FR"/>
    <s v="EUR"/>
    <n v="1453376495"/>
    <n v="1450784495"/>
    <b v="0"/>
    <n v="29"/>
    <b v="1"/>
    <s v="film &amp; video/shorts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n v="115"/>
    <x v="0"/>
    <s v="US"/>
    <s v="USD"/>
    <n v="1366693272"/>
    <n v="1364101272"/>
    <b v="0"/>
    <n v="47"/>
    <b v="1"/>
    <s v="film &amp; video/shorts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n v="153"/>
    <x v="0"/>
    <s v="US"/>
    <s v="USD"/>
    <n v="1325007358"/>
    <n v="1319819758"/>
    <b v="0"/>
    <n v="15"/>
    <b v="1"/>
    <s v="film &amp; video/shorts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n v="393"/>
    <x v="0"/>
    <s v="US"/>
    <s v="USD"/>
    <n v="1337569140"/>
    <n v="1332991717"/>
    <b v="0"/>
    <n v="26"/>
    <b v="1"/>
    <s v="film &amp; video/shorts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s v="FR"/>
    <s v="EUR"/>
    <n v="1472751121"/>
    <n v="1471887121"/>
    <b v="0"/>
    <n v="35"/>
    <b v="1"/>
    <s v="film &amp; video/shorts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s v="GB"/>
    <s v="GBP"/>
    <n v="1398451093"/>
    <n v="1395859093"/>
    <b v="0"/>
    <n v="41"/>
    <b v="1"/>
    <s v="film &amp; video/shorts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n v="107"/>
    <x v="0"/>
    <s v="US"/>
    <s v="USD"/>
    <n v="1386640856"/>
    <n v="1383616856"/>
    <b v="0"/>
    <n v="47"/>
    <b v="1"/>
    <s v="film &amp; video/shorts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s v="US"/>
    <s v="USD"/>
    <n v="1342234920"/>
    <n v="1341892127"/>
    <b v="0"/>
    <n v="28"/>
    <b v="1"/>
    <s v="film &amp; video/shorts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s v="US"/>
    <s v="USD"/>
    <n v="1318189261"/>
    <n v="1315597261"/>
    <b v="0"/>
    <n v="100"/>
    <b v="1"/>
    <s v="film &amp; video/shorts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s v="GB"/>
    <s v="GBP"/>
    <n v="1424604600"/>
    <n v="1423320389"/>
    <b v="0"/>
    <n v="13"/>
    <b v="1"/>
    <s v="film &amp; video/shorts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n v="100"/>
    <x v="0"/>
    <s v="US"/>
    <s v="USD"/>
    <n v="1305483086"/>
    <n v="1302891086"/>
    <b v="0"/>
    <n v="7"/>
    <b v="1"/>
    <s v="film &amp; video/shorts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s v="US"/>
    <s v="USD"/>
    <n v="1316746837"/>
    <n v="1314154837"/>
    <b v="0"/>
    <n v="21"/>
    <b v="1"/>
    <s v="film &amp; video/shorts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s v="FR"/>
    <s v="EUR"/>
    <n v="1451226045"/>
    <n v="1444828845"/>
    <b v="0"/>
    <n v="17"/>
    <b v="1"/>
    <s v="film &amp; video/shorts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s v="US"/>
    <s v="USD"/>
    <n v="1275529260"/>
    <n v="1274705803"/>
    <b v="0"/>
    <n v="25"/>
    <b v="1"/>
    <s v="film &amp; video/shorts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s v="US"/>
    <s v="USD"/>
    <n v="1403452131"/>
    <n v="1401205731"/>
    <b v="0"/>
    <n v="60"/>
    <b v="1"/>
    <s v="film &amp; video/shorts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s v="US"/>
    <s v="USD"/>
    <n v="1370196192"/>
    <n v="1368036192"/>
    <b v="0"/>
    <n v="56"/>
    <b v="1"/>
    <s v="film &amp; video/shorts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n v="100"/>
    <x v="0"/>
    <s v="US"/>
    <s v="USD"/>
    <n v="1310454499"/>
    <n v="1307862499"/>
    <b v="0"/>
    <n v="16"/>
    <b v="1"/>
    <s v="film &amp; video/shorts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s v="US"/>
    <s v="USD"/>
    <n v="1305625164"/>
    <n v="1300354764"/>
    <b v="0"/>
    <n v="46"/>
    <b v="1"/>
    <s v="film &amp; video/shorts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n v="105"/>
    <x v="0"/>
    <s v="CA"/>
    <s v="CAD"/>
    <n v="1485936000"/>
    <n v="1481949983"/>
    <b v="0"/>
    <n v="43"/>
    <b v="1"/>
    <s v="film &amp; video/shorts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s v="US"/>
    <s v="USD"/>
    <n v="1341349200"/>
    <n v="1338928537"/>
    <b v="0"/>
    <n v="15"/>
    <b v="1"/>
    <s v="film &amp; video/shorts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s v="GB"/>
    <s v="GBP"/>
    <n v="1396890822"/>
    <n v="1395162822"/>
    <b v="0"/>
    <n v="12"/>
    <b v="1"/>
    <s v="film &amp; video/shorts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s v="US"/>
    <s v="USD"/>
    <n v="1330214841"/>
    <n v="1327622841"/>
    <b v="0"/>
    <n v="21"/>
    <b v="1"/>
    <s v="film &amp; video/shorts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s v="US"/>
    <s v="USD"/>
    <n v="1280631600"/>
    <n v="1274889241"/>
    <b v="0"/>
    <n v="34"/>
    <b v="1"/>
    <s v="film &amp; video/shorts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s v="US"/>
    <s v="USD"/>
    <n v="1310440482"/>
    <n v="1307848482"/>
    <b v="0"/>
    <n v="8"/>
    <b v="1"/>
    <s v="film &amp; video/shorts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n v="106"/>
    <x v="0"/>
    <s v="US"/>
    <s v="USD"/>
    <n v="1354923000"/>
    <n v="1351796674"/>
    <b v="0"/>
    <n v="60"/>
    <b v="1"/>
    <s v="film &amp; video/shorts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n v="106"/>
    <x v="0"/>
    <s v="US"/>
    <s v="USD"/>
    <n v="1390426799"/>
    <n v="1387834799"/>
    <b v="0"/>
    <n v="39"/>
    <b v="1"/>
    <s v="film &amp; video/shorts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n v="100"/>
    <x v="0"/>
    <s v="US"/>
    <s v="USD"/>
    <n v="1352055886"/>
    <n v="1350324286"/>
    <b v="0"/>
    <n v="26"/>
    <b v="1"/>
    <s v="film &amp; video/shorts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s v="US"/>
    <s v="USD"/>
    <n v="1359052710"/>
    <n v="1356979110"/>
    <b v="0"/>
    <n v="35"/>
    <b v="1"/>
    <s v="film &amp; video/shorts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n v="128"/>
    <x v="0"/>
    <s v="US"/>
    <s v="USD"/>
    <n v="1293073733"/>
    <n v="1290481733"/>
    <b v="0"/>
    <n v="65"/>
    <b v="1"/>
    <s v="film &amp; video/shorts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n v="105"/>
    <x v="0"/>
    <s v="GB"/>
    <s v="GBP"/>
    <n v="1394220030"/>
    <n v="1392232830"/>
    <b v="0"/>
    <n v="49"/>
    <b v="1"/>
    <s v="film &amp; video/shorts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n v="120"/>
    <x v="0"/>
    <s v="US"/>
    <s v="USD"/>
    <n v="1301792400"/>
    <n v="1299775266"/>
    <b v="0"/>
    <n v="10"/>
    <b v="1"/>
    <s v="film &amp; video/shorts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s v="US"/>
    <s v="USD"/>
    <n v="1463184000"/>
    <n v="1461605020"/>
    <b v="0"/>
    <n v="60"/>
    <b v="1"/>
    <s v="film &amp; video/shorts"/>
    <n v="39.380000000000003"/>
    <x v="0"/>
    <s v="shorts"/>
    <x v="105"/>
    <d v="2016-05-14T00:00:00"/>
  </r>
  <r>
    <n v="106"/>
    <s v="LOST WEEKEND"/>
    <s v="A Boy. A Girl. A Car. A Serial Killer."/>
    <n v="5000"/>
    <n v="5025"/>
    <n v="101"/>
    <x v="0"/>
    <s v="US"/>
    <s v="USD"/>
    <n v="1333391901"/>
    <n v="1332182301"/>
    <b v="0"/>
    <n v="27"/>
    <b v="1"/>
    <s v="film &amp; video/shorts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s v="US"/>
    <s v="USD"/>
    <n v="1303688087"/>
    <n v="1301787287"/>
    <b v="0"/>
    <n v="69"/>
    <b v="1"/>
    <s v="film &amp; video/shorts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n v="247"/>
    <x v="0"/>
    <s v="US"/>
    <s v="USD"/>
    <n v="1370011370"/>
    <n v="1364827370"/>
    <b v="0"/>
    <n v="47"/>
    <b v="1"/>
    <s v="film &amp; video/shorts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s v="US"/>
    <s v="USD"/>
    <n v="1298680630"/>
    <n v="1296088630"/>
    <b v="0"/>
    <n v="47"/>
    <b v="1"/>
    <s v="film &amp; video/shorts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n v="131"/>
    <x v="0"/>
    <s v="US"/>
    <s v="USD"/>
    <n v="1384408740"/>
    <n v="1381445253"/>
    <b v="0"/>
    <n v="26"/>
    <b v="1"/>
    <s v="film &amp; video/shorts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n v="155"/>
    <x v="0"/>
    <s v="AU"/>
    <s v="AUD"/>
    <n v="1433059187"/>
    <n v="1430467187"/>
    <b v="0"/>
    <n v="53"/>
    <b v="1"/>
    <s v="film &amp; video/shorts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s v="US"/>
    <s v="USD"/>
    <n v="1397354400"/>
    <n v="1395277318"/>
    <b v="0"/>
    <n v="81"/>
    <b v="1"/>
    <s v="film &amp; video/shorts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n v="141"/>
    <x v="0"/>
    <s v="US"/>
    <s v="USD"/>
    <n v="1312642800"/>
    <n v="1311963128"/>
    <b v="0"/>
    <n v="78"/>
    <b v="1"/>
    <s v="film &amp; video/shorts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s v="US"/>
    <s v="USD"/>
    <n v="1326436488"/>
    <n v="1321252488"/>
    <b v="0"/>
    <n v="35"/>
    <b v="1"/>
    <s v="film &amp; video/shorts"/>
    <n v="88.57"/>
    <x v="0"/>
    <s v="shorts"/>
    <x v="114"/>
    <d v="2012-01-13T06:34:48"/>
  </r>
  <r>
    <n v="115"/>
    <s v="The World's Greatest Lover"/>
    <s v="Never judge a book (or a lover) by their cover."/>
    <n v="450"/>
    <n v="632"/>
    <n v="140"/>
    <x v="0"/>
    <s v="US"/>
    <s v="USD"/>
    <n v="1328377444"/>
    <n v="1326217444"/>
    <b v="0"/>
    <n v="22"/>
    <b v="1"/>
    <s v="film &amp; video/shorts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s v="US"/>
    <s v="USD"/>
    <n v="1302260155"/>
    <n v="1298289355"/>
    <b v="0"/>
    <n v="57"/>
    <b v="1"/>
    <s v="film &amp; video/shorts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s v="US"/>
    <s v="USD"/>
    <n v="1276110000"/>
    <n v="1268337744"/>
    <b v="0"/>
    <n v="27"/>
    <b v="1"/>
    <s v="film &amp; video/shorts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n v="113"/>
    <x v="0"/>
    <s v="US"/>
    <s v="USD"/>
    <n v="1311902236"/>
    <n v="1309310236"/>
    <b v="0"/>
    <n v="39"/>
    <b v="1"/>
    <s v="film &amp; video/shorts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s v="US"/>
    <s v="USD"/>
    <n v="1313276400"/>
    <n v="1310693986"/>
    <b v="0"/>
    <n v="37"/>
    <b v="1"/>
    <s v="film &amp; video/shorts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s v="HK"/>
    <s v="HKD"/>
    <n v="1475457107"/>
    <n v="1472865107"/>
    <b v="0"/>
    <n v="1"/>
    <b v="0"/>
    <s v="film &amp; video/science fiction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n v="0"/>
    <x v="1"/>
    <s v="US"/>
    <s v="USD"/>
    <n v="1429352160"/>
    <n v="1427993710"/>
    <b v="0"/>
    <n v="1"/>
    <b v="0"/>
    <s v="film &amp; video/science fiction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n v="0"/>
    <x v="1"/>
    <s v="US"/>
    <s v="USD"/>
    <n v="1476094907"/>
    <n v="1470910907"/>
    <b v="0"/>
    <n v="0"/>
    <b v="0"/>
    <s v="film &amp; video/science fiction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s v="US"/>
    <s v="USD"/>
    <n v="1414533600"/>
    <n v="1411411564"/>
    <b v="0"/>
    <n v="6"/>
    <b v="0"/>
    <s v="film &amp; video/science fiction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s v="US"/>
    <s v="USD"/>
    <n v="1431728242"/>
    <n v="1429568242"/>
    <b v="0"/>
    <n v="0"/>
    <b v="0"/>
    <s v="film &amp; video/science fiction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s v="CA"/>
    <s v="CAD"/>
    <n v="1486165880"/>
    <n v="1480981880"/>
    <b v="0"/>
    <n v="6"/>
    <b v="0"/>
    <s v="film &amp; video/science fiction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s v="US"/>
    <s v="USD"/>
    <n v="1433988000"/>
    <n v="1431353337"/>
    <b v="0"/>
    <n v="13"/>
    <b v="0"/>
    <s v="film &amp; video/science fiction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s v="US"/>
    <s v="USD"/>
    <n v="1428069541"/>
    <n v="1425481141"/>
    <b v="0"/>
    <n v="4"/>
    <b v="0"/>
    <s v="film &amp; video/science fiction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n v="2"/>
    <x v="1"/>
    <s v="US"/>
    <s v="USD"/>
    <n v="1476941293"/>
    <n v="1473917293"/>
    <b v="0"/>
    <n v="6"/>
    <b v="0"/>
    <s v="film &amp; video/science fiction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s v="US"/>
    <s v="USD"/>
    <n v="1414708183"/>
    <n v="1409524183"/>
    <b v="0"/>
    <n v="0"/>
    <b v="0"/>
    <s v="film &amp; video/science fiction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s v="GB"/>
    <s v="GBP"/>
    <n v="1402949760"/>
    <n v="1400536692"/>
    <b v="0"/>
    <n v="0"/>
    <b v="0"/>
    <s v="film &amp; video/science fiction"/>
    <n v="0"/>
    <x v="0"/>
    <s v="science fiction"/>
    <x v="130"/>
    <d v="2014-06-16T20:16:00"/>
  </r>
  <r>
    <n v="131"/>
    <s v="I (Canceled)"/>
    <s v="I"/>
    <n v="1200"/>
    <n v="0"/>
    <n v="0"/>
    <x v="1"/>
    <s v="US"/>
    <s v="USD"/>
    <n v="1467763200"/>
    <n v="1466453161"/>
    <b v="0"/>
    <n v="0"/>
    <b v="0"/>
    <s v="film &amp; video/science fiction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s v="US"/>
    <s v="USD"/>
    <n v="1415392207"/>
    <n v="1411500607"/>
    <b v="0"/>
    <n v="81"/>
    <b v="0"/>
    <s v="film &amp; video/science fiction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n v="0"/>
    <x v="1"/>
    <s v="US"/>
    <s v="USD"/>
    <n v="1464715860"/>
    <n v="1462130584"/>
    <b v="0"/>
    <n v="0"/>
    <b v="0"/>
    <s v="film &amp; video/science fiction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n v="0"/>
    <x v="1"/>
    <s v="US"/>
    <s v="USD"/>
    <n v="1441386000"/>
    <n v="1438811418"/>
    <b v="0"/>
    <n v="0"/>
    <b v="0"/>
    <s v="film &amp; video/science fiction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s v="US"/>
    <s v="USD"/>
    <n v="1404241200"/>
    <n v="1401354597"/>
    <b v="0"/>
    <n v="5"/>
    <b v="0"/>
    <s v="film &amp; video/science fiction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s v="US"/>
    <s v="USD"/>
    <n v="1431771360"/>
    <n v="1427968234"/>
    <b v="0"/>
    <n v="0"/>
    <b v="0"/>
    <s v="film &amp; video/science fiction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s v="DK"/>
    <s v="DKK"/>
    <n v="1444657593"/>
    <n v="1440337593"/>
    <b v="0"/>
    <n v="0"/>
    <b v="0"/>
    <s v="film &amp; video/science fiction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s v="US"/>
    <s v="USD"/>
    <n v="1438405140"/>
    <n v="1435731041"/>
    <b v="0"/>
    <n v="58"/>
    <b v="0"/>
    <s v="film &amp; video/science fiction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n v="100"/>
    <x v="1"/>
    <s v="US"/>
    <s v="USD"/>
    <n v="1436738772"/>
    <n v="1435874772"/>
    <b v="0"/>
    <n v="1"/>
    <b v="0"/>
    <s v="film &amp; video/science fiction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s v="US"/>
    <s v="USD"/>
    <n v="1426823132"/>
    <n v="1424234732"/>
    <b v="0"/>
    <n v="0"/>
    <b v="0"/>
    <s v="film &amp; video/science fiction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s v="US"/>
    <s v="USD"/>
    <n v="1433043623"/>
    <n v="1429155623"/>
    <b v="0"/>
    <n v="28"/>
    <b v="0"/>
    <s v="film &amp; video/science fiction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s v="US"/>
    <s v="USD"/>
    <n v="1416176778"/>
    <n v="1414358778"/>
    <b v="0"/>
    <n v="1"/>
    <b v="0"/>
    <s v="film &amp; video/science fiction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s v="AU"/>
    <s v="AUD"/>
    <n v="1472882100"/>
    <n v="1467941542"/>
    <b v="0"/>
    <n v="0"/>
    <b v="0"/>
    <s v="film &amp; video/science fiction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s v="CA"/>
    <s v="CAD"/>
    <n v="1428945472"/>
    <n v="1423765072"/>
    <b v="0"/>
    <n v="37"/>
    <b v="0"/>
    <s v="film &amp; video/science fiction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s v="US"/>
    <s v="USD"/>
    <n v="1439298052"/>
    <n v="1436965252"/>
    <b v="0"/>
    <n v="9"/>
    <b v="0"/>
    <s v="film &amp; video/science fiction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s v="US"/>
    <s v="USD"/>
    <n v="1484698998"/>
    <n v="1479514998"/>
    <b v="0"/>
    <n v="3"/>
    <b v="0"/>
    <s v="film &amp; video/science fiction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n v="0"/>
    <x v="1"/>
    <s v="GB"/>
    <s v="GBP"/>
    <n v="1420741080"/>
    <n v="1417026340"/>
    <b v="0"/>
    <n v="0"/>
    <b v="0"/>
    <s v="film &amp; video/science fiction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s v="US"/>
    <s v="USD"/>
    <n v="1456555536"/>
    <n v="1453963536"/>
    <b v="0"/>
    <n v="2"/>
    <b v="0"/>
    <s v="film &amp; video/science fiction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s v="US"/>
    <s v="USD"/>
    <n v="1419494400"/>
    <n v="1416888470"/>
    <b v="0"/>
    <n v="6"/>
    <b v="0"/>
    <s v="film &amp; video/science fiction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s v="US"/>
    <s v="USD"/>
    <n v="1432612382"/>
    <n v="1427428382"/>
    <b v="0"/>
    <n v="67"/>
    <b v="0"/>
    <s v="film &amp; video/science fiction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s v="AU"/>
    <s v="AUD"/>
    <n v="1434633191"/>
    <n v="1429449191"/>
    <b v="0"/>
    <n v="5"/>
    <b v="0"/>
    <s v="film &amp; video/science fiction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n v="0"/>
    <x v="1"/>
    <s v="US"/>
    <s v="USD"/>
    <n v="1411437100"/>
    <n v="1408845100"/>
    <b v="0"/>
    <n v="2"/>
    <b v="0"/>
    <s v="film &amp; video/science fiction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n v="1"/>
    <x v="1"/>
    <s v="US"/>
    <s v="USD"/>
    <n v="1417532644"/>
    <n v="1413900244"/>
    <b v="0"/>
    <n v="10"/>
    <b v="0"/>
    <s v="film &amp; video/science fiction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s v="US"/>
    <s v="USD"/>
    <n v="1433336895"/>
    <n v="1429621695"/>
    <b v="0"/>
    <n v="3"/>
    <b v="0"/>
    <s v="film &amp; video/science fiction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s v="US"/>
    <s v="USD"/>
    <n v="1437657935"/>
    <n v="1434201935"/>
    <b v="0"/>
    <n v="4"/>
    <b v="0"/>
    <s v="film &amp; video/science fiction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s v="CA"/>
    <s v="CAD"/>
    <n v="1407034796"/>
    <n v="1401850796"/>
    <b v="0"/>
    <n v="15"/>
    <b v="0"/>
    <s v="film &amp; video/science fiction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n v="0"/>
    <x v="1"/>
    <s v="US"/>
    <s v="USD"/>
    <n v="1456523572"/>
    <n v="1453931572"/>
    <b v="0"/>
    <n v="2"/>
    <b v="0"/>
    <s v="film &amp; video/science fiction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s v="US"/>
    <s v="USD"/>
    <n v="1413942628"/>
    <n v="1411350628"/>
    <b v="0"/>
    <n v="0"/>
    <b v="0"/>
    <s v="film &amp; video/science fiction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s v="US"/>
    <s v="USD"/>
    <n v="1467541545"/>
    <n v="1464085545"/>
    <b v="0"/>
    <n v="1"/>
    <b v="0"/>
    <s v="film &amp; video/science fiction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s v="US"/>
    <s v="USD"/>
    <n v="1439675691"/>
    <n v="1434491691"/>
    <b v="0"/>
    <n v="0"/>
    <b v="0"/>
    <s v="film &amp; video/drama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s v="US"/>
    <s v="USD"/>
    <n v="1404318595"/>
    <n v="1401726595"/>
    <b v="0"/>
    <n v="1"/>
    <b v="0"/>
    <s v="film &amp; video/drama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n v="16"/>
    <x v="2"/>
    <s v="US"/>
    <s v="USD"/>
    <n v="1408232520"/>
    <n v="1405393356"/>
    <b v="0"/>
    <n v="10"/>
    <b v="0"/>
    <s v="film &amp; video/drama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s v="US"/>
    <s v="USD"/>
    <n v="1443657600"/>
    <n v="1440716654"/>
    <b v="0"/>
    <n v="0"/>
    <b v="0"/>
    <s v="film &amp; video/drama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n v="1"/>
    <x v="2"/>
    <s v="US"/>
    <s v="USD"/>
    <n v="1411150701"/>
    <n v="1405966701"/>
    <b v="0"/>
    <n v="7"/>
    <b v="0"/>
    <s v="film &amp; video/drama"/>
    <n v="91.43"/>
    <x v="0"/>
    <s v="drama"/>
    <x v="164"/>
    <d v="2014-09-19T18:18:21"/>
  </r>
  <r>
    <n v="165"/>
    <s v="NET"/>
    <s v="A teacher. A boy. The beach and a heatwave that drove them all insane."/>
    <n v="17000"/>
    <n v="0"/>
    <n v="0"/>
    <x v="2"/>
    <s v="GB"/>
    <s v="GBP"/>
    <n v="1452613724"/>
    <n v="1450021724"/>
    <b v="0"/>
    <n v="0"/>
    <b v="0"/>
    <s v="film &amp; video/drama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n v="60"/>
    <x v="2"/>
    <s v="US"/>
    <s v="USD"/>
    <n v="1484531362"/>
    <n v="1481939362"/>
    <b v="0"/>
    <n v="1"/>
    <b v="0"/>
    <s v="film &amp; video/drama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n v="0"/>
    <x v="2"/>
    <s v="US"/>
    <s v="USD"/>
    <n v="1438726535"/>
    <n v="1433542535"/>
    <b v="0"/>
    <n v="2"/>
    <b v="0"/>
    <s v="film &amp; video/drama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n v="4"/>
    <x v="2"/>
    <s v="US"/>
    <s v="USD"/>
    <n v="1426791770"/>
    <n v="1424203370"/>
    <b v="0"/>
    <n v="3"/>
    <b v="0"/>
    <s v="film &amp; video/drama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n v="22"/>
    <x v="2"/>
    <s v="GB"/>
    <s v="GBP"/>
    <n v="1413634059"/>
    <n v="1411042059"/>
    <b v="0"/>
    <n v="10"/>
    <b v="0"/>
    <s v="film &amp; video/drama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s v="US"/>
    <s v="USD"/>
    <n v="1440912480"/>
    <n v="1438385283"/>
    <b v="0"/>
    <n v="10"/>
    <b v="0"/>
    <s v="film &amp; video/drama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n v="0"/>
    <x v="2"/>
    <s v="US"/>
    <s v="USD"/>
    <n v="1470975614"/>
    <n v="1465791614"/>
    <b v="0"/>
    <n v="1"/>
    <b v="0"/>
    <s v="film &amp; video/drama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n v="0"/>
    <x v="2"/>
    <s v="US"/>
    <s v="USD"/>
    <n v="1426753723"/>
    <n v="1423733323"/>
    <b v="0"/>
    <n v="0"/>
    <b v="0"/>
    <s v="film &amp; video/drama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n v="0"/>
    <x v="2"/>
    <s v="GB"/>
    <s v="GBP"/>
    <n v="1425131108"/>
    <n v="1422539108"/>
    <b v="0"/>
    <n v="0"/>
    <b v="0"/>
    <s v="film &amp; video/drama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n v="0"/>
    <x v="2"/>
    <s v="NL"/>
    <s v="EUR"/>
    <n v="1431108776"/>
    <n v="1425924776"/>
    <b v="0"/>
    <n v="0"/>
    <b v="0"/>
    <s v="film &amp; video/drama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s v="GB"/>
    <s v="GBP"/>
    <n v="1409337611"/>
    <n v="1407177611"/>
    <b v="0"/>
    <n v="26"/>
    <b v="0"/>
    <s v="film &amp; video/drama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n v="0"/>
    <x v="2"/>
    <s v="US"/>
    <s v="USD"/>
    <n v="1438803999"/>
    <n v="1436211999"/>
    <b v="0"/>
    <n v="0"/>
    <b v="0"/>
    <s v="film &amp; video/drama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n v="40"/>
    <x v="2"/>
    <s v="US"/>
    <s v="USD"/>
    <n v="1427155726"/>
    <n v="1425690526"/>
    <b v="0"/>
    <n v="7"/>
    <b v="0"/>
    <s v="film &amp; video/drama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n v="0"/>
    <x v="2"/>
    <s v="ES"/>
    <s v="EUR"/>
    <n v="1448582145"/>
    <n v="1445986545"/>
    <b v="0"/>
    <n v="0"/>
    <b v="0"/>
    <s v="film &amp; video/drama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n v="20"/>
    <x v="2"/>
    <s v="US"/>
    <s v="USD"/>
    <n v="1457056555"/>
    <n v="1454464555"/>
    <b v="0"/>
    <n v="2"/>
    <b v="0"/>
    <s v="film &amp; video/drama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s v="GB"/>
    <s v="GBP"/>
    <n v="1428951600"/>
    <n v="1425512843"/>
    <b v="0"/>
    <n v="13"/>
    <b v="0"/>
    <s v="film &amp; video/drama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n v="21"/>
    <x v="2"/>
    <s v="GB"/>
    <s v="GBP"/>
    <n v="1434995295"/>
    <n v="1432403295"/>
    <b v="0"/>
    <n v="4"/>
    <b v="0"/>
    <s v="film &amp; video/drama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s v="US"/>
    <s v="USD"/>
    <n v="1483748232"/>
    <n v="1481156232"/>
    <b v="0"/>
    <n v="0"/>
    <b v="0"/>
    <s v="film &amp; video/drama"/>
    <n v="0"/>
    <x v="0"/>
    <s v="drama"/>
    <x v="182"/>
    <d v="2017-01-07T00:17:12"/>
  </r>
  <r>
    <n v="183"/>
    <s v="Three Little Words"/>
    <s v="Don't kill me until I meet my Dad"/>
    <n v="12500"/>
    <n v="4482"/>
    <n v="36"/>
    <x v="2"/>
    <s v="GB"/>
    <s v="GBP"/>
    <n v="1417033610"/>
    <n v="1414438010"/>
    <b v="0"/>
    <n v="12"/>
    <b v="0"/>
    <s v="film &amp; video/drama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s v="CA"/>
    <s v="CAD"/>
    <n v="1409543940"/>
    <n v="1404586762"/>
    <b v="0"/>
    <n v="2"/>
    <b v="0"/>
    <s v="film &amp; video/drama"/>
    <n v="25.5"/>
    <x v="0"/>
    <s v="drama"/>
    <x v="184"/>
    <d v="2014-09-01T03:59:00"/>
  </r>
  <r>
    <n v="185"/>
    <s v="BLANK Short Movie"/>
    <s v="Love has no boundaries!"/>
    <n v="40000"/>
    <n v="2200"/>
    <n v="6"/>
    <x v="2"/>
    <s v="NO"/>
    <s v="NOK"/>
    <n v="1471557139"/>
    <n v="1468965139"/>
    <b v="0"/>
    <n v="10"/>
    <b v="0"/>
    <s v="film &amp; video/drama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n v="0"/>
    <x v="2"/>
    <s v="US"/>
    <s v="USD"/>
    <n v="1488571200"/>
    <n v="1485977434"/>
    <b v="0"/>
    <n v="0"/>
    <b v="0"/>
    <s v="film &amp; video/drama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n v="16"/>
    <x v="2"/>
    <s v="US"/>
    <s v="USD"/>
    <n v="1437461940"/>
    <n v="1435383457"/>
    <b v="0"/>
    <n v="5"/>
    <b v="0"/>
    <s v="film &amp; video/drama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s v="US"/>
    <s v="USD"/>
    <n v="1409891015"/>
    <n v="1407299015"/>
    <b v="0"/>
    <n v="0"/>
    <b v="0"/>
    <s v="film &amp; video/drama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s v="US"/>
    <s v="USD"/>
    <n v="1472920477"/>
    <n v="1467736477"/>
    <b v="0"/>
    <n v="5"/>
    <b v="0"/>
    <s v="film &amp; video/drama"/>
    <n v="69"/>
    <x v="0"/>
    <s v="drama"/>
    <x v="189"/>
    <d v="2016-09-03T16:34:37"/>
  </r>
  <r>
    <n v="190"/>
    <s v="REGIONRAT, the movie"/>
    <s v="Because hope can be a 4 letter word"/>
    <n v="12000"/>
    <n v="50"/>
    <n v="0"/>
    <x v="2"/>
    <s v="US"/>
    <s v="USD"/>
    <n v="1466091446"/>
    <n v="1465227446"/>
    <b v="0"/>
    <n v="1"/>
    <b v="0"/>
    <s v="film &amp; video/drama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n v="5"/>
    <x v="2"/>
    <s v="AU"/>
    <s v="AUD"/>
    <n v="1443782138"/>
    <n v="1440326138"/>
    <b v="0"/>
    <n v="3"/>
    <b v="0"/>
    <s v="film &amp; video/drama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s v="US"/>
    <s v="USD"/>
    <n v="1413572432"/>
    <n v="1410980432"/>
    <b v="0"/>
    <n v="3"/>
    <b v="0"/>
    <s v="film &amp; video/drama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s v="GB"/>
    <s v="GBP"/>
    <n v="1417217166"/>
    <n v="1412029566"/>
    <b v="0"/>
    <n v="0"/>
    <b v="0"/>
    <s v="film &amp; video/drama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n v="0"/>
    <x v="2"/>
    <s v="GB"/>
    <s v="GBP"/>
    <n v="1457308531"/>
    <n v="1452124531"/>
    <b v="0"/>
    <n v="3"/>
    <b v="0"/>
    <s v="film &amp; video/drama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s v="US"/>
    <s v="USD"/>
    <n v="1436544332"/>
    <n v="1431360332"/>
    <b v="0"/>
    <n v="0"/>
    <b v="0"/>
    <s v="film &amp; video/drama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n v="42"/>
    <x v="2"/>
    <s v="GB"/>
    <s v="GBP"/>
    <n v="1444510800"/>
    <n v="1442062898"/>
    <b v="0"/>
    <n v="19"/>
    <b v="0"/>
    <s v="film &amp; video/drama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s v="GB"/>
    <s v="GBP"/>
    <n v="1487365200"/>
    <n v="1483734100"/>
    <b v="0"/>
    <n v="8"/>
    <b v="0"/>
    <s v="film &amp; video/drama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n v="1"/>
    <x v="2"/>
    <s v="US"/>
    <s v="USD"/>
    <n v="1412500322"/>
    <n v="1409908322"/>
    <b v="0"/>
    <n v="6"/>
    <b v="0"/>
    <s v="film &amp; video/drama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s v="US"/>
    <s v="USD"/>
    <n v="1472698702"/>
    <n v="1470106702"/>
    <b v="0"/>
    <n v="0"/>
    <b v="0"/>
    <s v="film &amp; video/drama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n v="26"/>
    <x v="2"/>
    <s v="US"/>
    <s v="USD"/>
    <n v="1410746403"/>
    <n v="1408154403"/>
    <b v="0"/>
    <n v="18"/>
    <b v="0"/>
    <s v="film &amp; video/drama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n v="58"/>
    <x v="2"/>
    <s v="US"/>
    <s v="USD"/>
    <n v="1423424329"/>
    <n v="1421696329"/>
    <b v="0"/>
    <n v="7"/>
    <b v="0"/>
    <s v="film &amp; video/drama"/>
    <n v="54.29"/>
    <x v="0"/>
    <s v="drama"/>
    <x v="201"/>
    <d v="2015-02-08T19:38:49"/>
  </r>
  <r>
    <n v="202"/>
    <s v="Modern Gangsters"/>
    <s v="new web series created by jonney terry"/>
    <n v="6000"/>
    <n v="0"/>
    <n v="0"/>
    <x v="2"/>
    <s v="US"/>
    <s v="USD"/>
    <n v="1444337940"/>
    <n v="1441750564"/>
    <b v="0"/>
    <n v="0"/>
    <b v="0"/>
    <s v="film &amp; video/drama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n v="30"/>
    <x v="2"/>
    <s v="GB"/>
    <s v="GBP"/>
    <n v="1422562864"/>
    <n v="1417378864"/>
    <b v="0"/>
    <n v="8"/>
    <b v="0"/>
    <s v="film &amp; video/drama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s v="AU"/>
    <s v="AUD"/>
    <n v="1470319203"/>
    <n v="1467727203"/>
    <b v="0"/>
    <n v="1293"/>
    <b v="0"/>
    <s v="film &amp; video/drama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s v="US"/>
    <s v="USD"/>
    <n v="1444144222"/>
    <n v="1441120222"/>
    <b v="0"/>
    <n v="17"/>
    <b v="0"/>
    <s v="film &amp; video/drama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n v="0"/>
    <x v="2"/>
    <s v="US"/>
    <s v="USD"/>
    <n v="1470441983"/>
    <n v="1468627583"/>
    <b v="0"/>
    <n v="0"/>
    <b v="0"/>
    <s v="film &amp; video/drama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s v="CA"/>
    <s v="CAD"/>
    <n v="1420346638"/>
    <n v="1417754638"/>
    <b v="0"/>
    <n v="13"/>
    <b v="0"/>
    <s v="film &amp; video/drama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n v="0"/>
    <x v="2"/>
    <s v="AU"/>
    <s v="AUD"/>
    <n v="1418719967"/>
    <n v="1416127967"/>
    <b v="0"/>
    <n v="0"/>
    <b v="0"/>
    <s v="film &amp; video/drama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s v="US"/>
    <s v="USD"/>
    <n v="1436566135"/>
    <n v="1433974135"/>
    <b v="0"/>
    <n v="0"/>
    <b v="0"/>
    <s v="film &amp; video/drama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s v="US"/>
    <s v="USD"/>
    <n v="1443675600"/>
    <n v="1441157592"/>
    <b v="0"/>
    <n v="33"/>
    <b v="0"/>
    <s v="film &amp; video/drama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s v="US"/>
    <s v="USD"/>
    <n v="1442634617"/>
    <n v="1440042617"/>
    <b v="0"/>
    <n v="12"/>
    <b v="0"/>
    <s v="film &amp; video/drama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n v="0"/>
    <x v="2"/>
    <s v="US"/>
    <s v="USD"/>
    <n v="1460837320"/>
    <n v="1455656920"/>
    <b v="0"/>
    <n v="1"/>
    <b v="0"/>
    <s v="film &amp; video/drama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n v="0"/>
    <x v="2"/>
    <s v="US"/>
    <s v="USD"/>
    <n v="1439734001"/>
    <n v="1437142547"/>
    <b v="0"/>
    <n v="1"/>
    <b v="0"/>
    <s v="film &amp; video/drama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s v="US"/>
    <s v="USD"/>
    <n v="1425655349"/>
    <n v="1420471349"/>
    <b v="0"/>
    <n v="1"/>
    <b v="0"/>
    <s v="film &amp; video/drama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n v="0"/>
    <x v="2"/>
    <s v="GB"/>
    <s v="GBP"/>
    <n v="1455753540"/>
    <n v="1452058282"/>
    <b v="0"/>
    <n v="1"/>
    <b v="0"/>
    <s v="film &amp; video/drama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s v="US"/>
    <s v="USD"/>
    <n v="1429740037"/>
    <n v="1425423637"/>
    <b v="0"/>
    <n v="84"/>
    <b v="0"/>
    <s v="film &amp; video/drama"/>
    <n v="331.54"/>
    <x v="0"/>
    <s v="drama"/>
    <x v="216"/>
    <d v="2015-04-22T22:00:37"/>
  </r>
  <r>
    <n v="217"/>
    <s v="Bitch"/>
    <s v="A roadmovie by paw"/>
    <n v="100000"/>
    <n v="11943"/>
    <n v="12"/>
    <x v="2"/>
    <s v="SE"/>
    <s v="SEK"/>
    <n v="1419780149"/>
    <n v="1417101749"/>
    <b v="0"/>
    <n v="38"/>
    <b v="0"/>
    <s v="film &amp; video/drama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s v="US"/>
    <s v="USD"/>
    <n v="1431702289"/>
    <n v="1426518289"/>
    <b v="0"/>
    <n v="1"/>
    <b v="0"/>
    <s v="film &amp; video/drama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n v="18"/>
    <x v="2"/>
    <s v="US"/>
    <s v="USD"/>
    <n v="1459493940"/>
    <n v="1456732225"/>
    <b v="0"/>
    <n v="76"/>
    <b v="0"/>
    <s v="film &amp; video/drama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n v="1"/>
    <x v="2"/>
    <s v="US"/>
    <s v="USD"/>
    <n v="1440101160"/>
    <n v="1436542030"/>
    <b v="0"/>
    <n v="3"/>
    <b v="0"/>
    <s v="film &amp; video/drama"/>
    <n v="120"/>
    <x v="0"/>
    <s v="drama"/>
    <x v="220"/>
    <d v="2015-08-20T20:06:00"/>
  </r>
  <r>
    <n v="221"/>
    <s v="Archetypes"/>
    <s v="Film about Schizophrenia with Surreal Twists!"/>
    <n v="50000"/>
    <n v="0"/>
    <n v="0"/>
    <x v="2"/>
    <s v="US"/>
    <s v="USD"/>
    <n v="1427569564"/>
    <n v="1422389164"/>
    <b v="0"/>
    <n v="0"/>
    <b v="0"/>
    <s v="film &amp; video/drama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s v="US"/>
    <s v="USD"/>
    <n v="1427423940"/>
    <n v="1422383318"/>
    <b v="0"/>
    <n v="2"/>
    <b v="0"/>
    <s v="film &amp; video/drama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n v="0"/>
    <x v="2"/>
    <s v="US"/>
    <s v="USD"/>
    <n v="1463879100"/>
    <n v="1461287350"/>
    <b v="0"/>
    <n v="0"/>
    <b v="0"/>
    <s v="film &amp; video/drama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s v="AU"/>
    <s v="AUD"/>
    <n v="1436506726"/>
    <n v="1431322726"/>
    <b v="0"/>
    <n v="0"/>
    <b v="0"/>
    <s v="film &amp; video/drama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n v="0"/>
    <x v="2"/>
    <s v="US"/>
    <s v="USD"/>
    <n v="1460153054"/>
    <n v="1457564654"/>
    <b v="0"/>
    <n v="0"/>
    <b v="0"/>
    <s v="film &amp; video/drama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n v="1"/>
    <x v="2"/>
    <s v="GB"/>
    <s v="GBP"/>
    <n v="1433064540"/>
    <n v="1428854344"/>
    <b v="0"/>
    <n v="2"/>
    <b v="0"/>
    <s v="film &amp; video/drama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s v="US"/>
    <s v="USD"/>
    <n v="1436477241"/>
    <n v="1433885241"/>
    <b v="0"/>
    <n v="0"/>
    <b v="0"/>
    <s v="film &amp; video/drama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n v="0"/>
    <x v="2"/>
    <s v="GB"/>
    <s v="GBP"/>
    <n v="1433176105"/>
    <n v="1427992105"/>
    <b v="0"/>
    <n v="0"/>
    <b v="0"/>
    <s v="film &amp; video/drama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s v="DE"/>
    <s v="EUR"/>
    <n v="1455402297"/>
    <n v="1452810297"/>
    <b v="0"/>
    <n v="0"/>
    <b v="0"/>
    <s v="film &amp; video/drama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s v="US"/>
    <s v="USD"/>
    <n v="1433443151"/>
    <n v="1430851151"/>
    <b v="0"/>
    <n v="2"/>
    <b v="0"/>
    <s v="film &amp; video/drama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s v="US"/>
    <s v="USD"/>
    <n v="1451775651"/>
    <n v="1449183651"/>
    <b v="0"/>
    <n v="0"/>
    <b v="0"/>
    <s v="film &amp; video/drama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n v="3"/>
    <x v="2"/>
    <s v="GB"/>
    <s v="GBP"/>
    <n v="1425066546"/>
    <n v="1422474546"/>
    <b v="0"/>
    <n v="7"/>
    <b v="0"/>
    <s v="film &amp; video/drama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n v="0"/>
    <x v="2"/>
    <s v="US"/>
    <s v="USD"/>
    <n v="1475185972"/>
    <n v="1472593972"/>
    <b v="0"/>
    <n v="0"/>
    <b v="0"/>
    <s v="film &amp; video/drama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s v="US"/>
    <s v="USD"/>
    <n v="1434847859"/>
    <n v="1431391859"/>
    <b v="0"/>
    <n v="5"/>
    <b v="0"/>
    <s v="film &amp; video/drama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s v="US"/>
    <s v="USD"/>
    <n v="1436478497"/>
    <n v="1433886497"/>
    <b v="0"/>
    <n v="0"/>
    <b v="0"/>
    <s v="film &amp; video/drama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s v="US"/>
    <s v="USD"/>
    <n v="1451952000"/>
    <n v="1447380099"/>
    <b v="0"/>
    <n v="0"/>
    <b v="0"/>
    <s v="film &amp; video/drama"/>
    <n v="0"/>
    <x v="0"/>
    <s v="drama"/>
    <x v="236"/>
    <d v="2016-01-05T00:00:00"/>
  </r>
  <r>
    <n v="237"/>
    <s v="Making The Choice"/>
    <s v="Making The Choice is a christian short film series."/>
    <n v="15000"/>
    <n v="50"/>
    <n v="0"/>
    <x v="2"/>
    <s v="US"/>
    <s v="USD"/>
    <n v="1457445069"/>
    <n v="1452261069"/>
    <b v="0"/>
    <n v="1"/>
    <b v="0"/>
    <s v="film &amp; video/drama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s v="US"/>
    <s v="USD"/>
    <n v="1483088400"/>
    <n v="1481324760"/>
    <b v="0"/>
    <n v="0"/>
    <b v="0"/>
    <s v="film &amp; video/drama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n v="25"/>
    <x v="2"/>
    <s v="AU"/>
    <s v="AUD"/>
    <n v="1446984000"/>
    <n v="1445308730"/>
    <b v="0"/>
    <n v="5"/>
    <b v="0"/>
    <s v="film &amp; video/drama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s v="US"/>
    <s v="USD"/>
    <n v="1367773211"/>
    <n v="1363885211"/>
    <b v="1"/>
    <n v="137"/>
    <b v="1"/>
    <s v="film &amp; video/documentary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s v="US"/>
    <s v="USD"/>
    <n v="1419180304"/>
    <n v="1415292304"/>
    <b v="1"/>
    <n v="376"/>
    <b v="1"/>
    <s v="film &amp; video/documentary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n v="113"/>
    <x v="0"/>
    <s v="US"/>
    <s v="USD"/>
    <n v="1324381790"/>
    <n v="1321357790"/>
    <b v="1"/>
    <n v="202"/>
    <b v="1"/>
    <s v="film &amp; video/documentary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s v="US"/>
    <s v="USD"/>
    <n v="1393031304"/>
    <n v="1390439304"/>
    <b v="1"/>
    <n v="328"/>
    <b v="1"/>
    <s v="film &amp; video/documentary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n v="114"/>
    <x v="0"/>
    <s v="US"/>
    <s v="USD"/>
    <n v="1268723160"/>
    <n v="1265269559"/>
    <b v="1"/>
    <n v="84"/>
    <b v="1"/>
    <s v="film &amp; video/documentary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s v="US"/>
    <s v="USD"/>
    <n v="1345079785"/>
    <n v="1342487785"/>
    <b v="1"/>
    <n v="96"/>
    <b v="1"/>
    <s v="film &amp; video/documentary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n v="305"/>
    <x v="0"/>
    <s v="US"/>
    <s v="USD"/>
    <n v="1292665405"/>
    <n v="1288341805"/>
    <b v="1"/>
    <n v="223"/>
    <b v="1"/>
    <s v="film &amp; video/documentary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s v="US"/>
    <s v="USD"/>
    <n v="1287200340"/>
    <n v="1284042614"/>
    <b v="1"/>
    <n v="62"/>
    <b v="1"/>
    <s v="film &amp; video/documentary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s v="US"/>
    <s v="USD"/>
    <n v="1325961309"/>
    <n v="1322073309"/>
    <b v="1"/>
    <n v="146"/>
    <b v="1"/>
    <s v="film &amp; video/documentary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s v="US"/>
    <s v="USD"/>
    <n v="1282498800"/>
    <n v="1275603020"/>
    <b v="1"/>
    <n v="235"/>
    <b v="1"/>
    <s v="film &amp; video/documentary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s v="US"/>
    <s v="USD"/>
    <n v="1370525691"/>
    <n v="1367933691"/>
    <b v="1"/>
    <n v="437"/>
    <b v="1"/>
    <s v="film &amp; video/documentary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s v="US"/>
    <s v="USD"/>
    <n v="1337194800"/>
    <n v="1334429646"/>
    <b v="1"/>
    <n v="77"/>
    <b v="1"/>
    <s v="film &amp; video/documentary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s v="US"/>
    <s v="USD"/>
    <n v="1275364740"/>
    <n v="1269878058"/>
    <b v="1"/>
    <n v="108"/>
    <b v="1"/>
    <s v="film &amp; video/documentary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s v="US"/>
    <s v="USD"/>
    <n v="1329320235"/>
    <n v="1326728235"/>
    <b v="1"/>
    <n v="7"/>
    <b v="1"/>
    <s v="film &amp; video/documentary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s v="US"/>
    <s v="USD"/>
    <n v="1445047200"/>
    <n v="1442443910"/>
    <b v="1"/>
    <n v="314"/>
    <b v="1"/>
    <s v="film &amp; video/documentary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n v="107"/>
    <x v="0"/>
    <s v="US"/>
    <s v="USD"/>
    <n v="1300275482"/>
    <n v="1297687082"/>
    <b v="1"/>
    <n v="188"/>
    <b v="1"/>
    <s v="film &amp; video/documentary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s v="US"/>
    <s v="USD"/>
    <n v="1363458467"/>
    <n v="1360866467"/>
    <b v="1"/>
    <n v="275"/>
    <b v="1"/>
    <s v="film &amp; video/documentary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s v="US"/>
    <s v="USD"/>
    <n v="1463670162"/>
    <n v="1461078162"/>
    <b v="1"/>
    <n v="560"/>
    <b v="1"/>
    <s v="film &amp; video/documentary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s v="US"/>
    <s v="USD"/>
    <n v="1308359666"/>
    <n v="1305767666"/>
    <b v="1"/>
    <n v="688"/>
    <b v="1"/>
    <s v="film &amp; video/documentary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s v="US"/>
    <s v="USD"/>
    <n v="1428514969"/>
    <n v="1425922969"/>
    <b v="1"/>
    <n v="942"/>
    <b v="1"/>
    <s v="film &amp; video/documentary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s v="US"/>
    <s v="USD"/>
    <n v="1279360740"/>
    <n v="1275415679"/>
    <b v="1"/>
    <n v="88"/>
    <b v="1"/>
    <s v="film &amp; video/documentary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n v="107"/>
    <x v="0"/>
    <s v="US"/>
    <s v="USD"/>
    <n v="1339080900"/>
    <n v="1334783704"/>
    <b v="1"/>
    <n v="220"/>
    <b v="1"/>
    <s v="film &amp; video/documentary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n v="240"/>
    <x v="0"/>
    <s v="US"/>
    <s v="USD"/>
    <n v="1298699828"/>
    <n v="1294811828"/>
    <b v="1"/>
    <n v="145"/>
    <b v="1"/>
    <s v="film &amp; video/documentary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s v="US"/>
    <s v="USD"/>
    <n v="1348786494"/>
    <n v="1346194494"/>
    <b v="1"/>
    <n v="963"/>
    <b v="1"/>
    <s v="film &amp; video/documentary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s v="US"/>
    <s v="USD"/>
    <n v="1336747995"/>
    <n v="1334155995"/>
    <b v="1"/>
    <n v="91"/>
    <b v="1"/>
    <s v="film &amp; video/documentary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s v="US"/>
    <s v="USD"/>
    <n v="1273522560"/>
    <n v="1269928430"/>
    <b v="1"/>
    <n v="58"/>
    <b v="1"/>
    <s v="film &amp; video/documentary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s v="US"/>
    <s v="USD"/>
    <n v="1271994660"/>
    <n v="1264565507"/>
    <b v="1"/>
    <n v="36"/>
    <b v="1"/>
    <s v="film &amp; video/documentary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n v="132"/>
    <x v="0"/>
    <s v="GB"/>
    <s v="GBP"/>
    <n v="1403693499"/>
    <n v="1401101499"/>
    <b v="1"/>
    <n v="165"/>
    <b v="1"/>
    <s v="film &amp; video/documentary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s v="US"/>
    <s v="USD"/>
    <n v="1320640778"/>
    <n v="1316749178"/>
    <b v="1"/>
    <n v="111"/>
    <b v="1"/>
    <s v="film &amp; video/documentary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s v="AU"/>
    <s v="AUD"/>
    <n v="1487738622"/>
    <n v="1485146622"/>
    <b v="1"/>
    <n v="1596"/>
    <b v="1"/>
    <s v="film &amp; video/documentary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s v="US"/>
    <s v="USD"/>
    <n v="1306296000"/>
    <n v="1301950070"/>
    <b v="1"/>
    <n v="61"/>
    <b v="1"/>
    <s v="film &amp; video/documentary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s v="US"/>
    <s v="USD"/>
    <n v="1388649600"/>
    <n v="1386123861"/>
    <b v="1"/>
    <n v="287"/>
    <b v="1"/>
    <s v="film &amp; video/documentary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s v="US"/>
    <s v="USD"/>
    <n v="1272480540"/>
    <n v="1267220191"/>
    <b v="1"/>
    <n v="65"/>
    <b v="1"/>
    <s v="film &amp; video/documentary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s v="US"/>
    <s v="USD"/>
    <n v="1309694266"/>
    <n v="1307102266"/>
    <b v="1"/>
    <n v="118"/>
    <b v="1"/>
    <s v="film &amp; video/documentary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s v="US"/>
    <s v="USD"/>
    <n v="1333609140"/>
    <n v="1330638829"/>
    <b v="1"/>
    <n v="113"/>
    <b v="1"/>
    <s v="film &amp; video/documentary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n v="108"/>
    <x v="0"/>
    <s v="US"/>
    <s v="USD"/>
    <n v="1352511966"/>
    <n v="1349916366"/>
    <b v="1"/>
    <n v="332"/>
    <b v="1"/>
    <s v="film &amp; video/documentary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n v="148"/>
    <x v="0"/>
    <s v="US"/>
    <s v="USD"/>
    <n v="1335574674"/>
    <n v="1330394274"/>
    <b v="1"/>
    <n v="62"/>
    <b v="1"/>
    <s v="film &amp; video/documentary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s v="US"/>
    <s v="USD"/>
    <n v="1432416219"/>
    <n v="1429824219"/>
    <b v="1"/>
    <n v="951"/>
    <b v="1"/>
    <s v="film &amp; video/documentary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n v="150"/>
    <x v="0"/>
    <s v="US"/>
    <s v="USD"/>
    <n v="1350003539"/>
    <n v="1347411539"/>
    <b v="1"/>
    <n v="415"/>
    <b v="1"/>
    <s v="film &amp; video/documentary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s v="US"/>
    <s v="USD"/>
    <n v="1488160860"/>
    <n v="1485237096"/>
    <b v="1"/>
    <n v="305"/>
    <b v="1"/>
    <s v="film &amp; video/documentary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s v="US"/>
    <s v="USD"/>
    <n v="1401459035"/>
    <n v="1397571035"/>
    <b v="1"/>
    <n v="2139"/>
    <b v="1"/>
    <s v="film &amp; video/documentary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s v="US"/>
    <s v="USD"/>
    <n v="1249932360"/>
    <n v="1242532513"/>
    <b v="1"/>
    <n v="79"/>
    <b v="1"/>
    <s v="film &amp; video/documentary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s v="US"/>
    <s v="USD"/>
    <n v="1266876000"/>
    <n v="1263679492"/>
    <b v="1"/>
    <n v="179"/>
    <b v="1"/>
    <s v="film &amp; video/documentary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n v="114"/>
    <x v="0"/>
    <s v="US"/>
    <s v="USD"/>
    <n v="1306904340"/>
    <n v="1305219744"/>
    <b v="1"/>
    <n v="202"/>
    <b v="1"/>
    <s v="film &amp; video/documentary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n v="105"/>
    <x v="0"/>
    <s v="US"/>
    <s v="USD"/>
    <n v="1327167780"/>
    <n v="1325007780"/>
    <b v="1"/>
    <n v="760"/>
    <b v="1"/>
    <s v="film &amp; video/documentary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s v="US"/>
    <s v="USD"/>
    <n v="1379614128"/>
    <n v="1377022128"/>
    <b v="1"/>
    <n v="563"/>
    <b v="1"/>
    <s v="film &amp; video/documentary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s v="US"/>
    <s v="USD"/>
    <n v="1364236524"/>
    <n v="1360352124"/>
    <b v="1"/>
    <n v="135"/>
    <b v="1"/>
    <s v="film &amp; video/documentary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n v="176"/>
    <x v="0"/>
    <s v="US"/>
    <s v="USD"/>
    <n v="1351828800"/>
    <n v="1349160018"/>
    <b v="1"/>
    <n v="290"/>
    <b v="1"/>
    <s v="film &amp; video/documentary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s v="US"/>
    <s v="USD"/>
    <n v="1340683393"/>
    <n v="1337659393"/>
    <b v="1"/>
    <n v="447"/>
    <b v="1"/>
    <s v="film &amp; video/documentary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s v="GB"/>
    <s v="GBP"/>
    <n v="1383389834"/>
    <n v="1380797834"/>
    <b v="1"/>
    <n v="232"/>
    <b v="1"/>
    <s v="film &amp; video/documentary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s v="US"/>
    <s v="USD"/>
    <n v="1296633540"/>
    <n v="1292316697"/>
    <b v="1"/>
    <n v="168"/>
    <b v="1"/>
    <s v="film &amp; video/documentary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s v="US"/>
    <s v="USD"/>
    <n v="1367366460"/>
    <n v="1365791246"/>
    <b v="1"/>
    <n v="128"/>
    <b v="1"/>
    <s v="film &amp; video/documentary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s v="US"/>
    <s v="USD"/>
    <n v="1319860740"/>
    <n v="1317064599"/>
    <b v="1"/>
    <n v="493"/>
    <b v="1"/>
    <s v="film &amp; video/documentary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s v="US"/>
    <s v="USD"/>
    <n v="1398009714"/>
    <n v="1395417714"/>
    <b v="1"/>
    <n v="131"/>
    <b v="1"/>
    <s v="film &amp; video/documentary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s v="US"/>
    <s v="USD"/>
    <n v="1279555200"/>
    <n v="1276480894"/>
    <b v="1"/>
    <n v="50"/>
    <b v="1"/>
    <s v="film &amp; video/documentary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s v="US"/>
    <s v="USD"/>
    <n v="1383264000"/>
    <n v="1378080409"/>
    <b v="1"/>
    <n v="665"/>
    <b v="1"/>
    <s v="film &amp; video/documentary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n v="119"/>
    <x v="0"/>
    <s v="US"/>
    <s v="USD"/>
    <n v="1347017083"/>
    <n v="1344857083"/>
    <b v="1"/>
    <n v="129"/>
    <b v="1"/>
    <s v="film &amp; video/documentary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n v="101"/>
    <x v="0"/>
    <s v="US"/>
    <s v="USD"/>
    <n v="1430452740"/>
    <n v="1427390901"/>
    <b v="1"/>
    <n v="142"/>
    <b v="1"/>
    <s v="film &amp; video/documentary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n v="109"/>
    <x v="0"/>
    <s v="US"/>
    <s v="USD"/>
    <n v="1399669200"/>
    <n v="1394536048"/>
    <b v="1"/>
    <n v="2436"/>
    <b v="1"/>
    <s v="film &amp; video/documentary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s v="US"/>
    <s v="USD"/>
    <n v="1289975060"/>
    <n v="1287379460"/>
    <b v="1"/>
    <n v="244"/>
    <b v="1"/>
    <s v="film &amp; video/documentary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s v="US"/>
    <s v="USD"/>
    <n v="1303686138"/>
    <n v="1301007738"/>
    <b v="1"/>
    <n v="298"/>
    <b v="1"/>
    <s v="film &amp; video/documentary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n v="119"/>
    <x v="0"/>
    <s v="US"/>
    <s v="USD"/>
    <n v="1363711335"/>
    <n v="1360258935"/>
    <b v="1"/>
    <n v="251"/>
    <b v="1"/>
    <s v="film &amp; video/documentary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s v="US"/>
    <s v="USD"/>
    <n v="1330115638"/>
    <n v="1327523638"/>
    <b v="1"/>
    <n v="108"/>
    <b v="1"/>
    <s v="film &amp; video/documentary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s v="US"/>
    <s v="USD"/>
    <n v="1338601346"/>
    <n v="1336009346"/>
    <b v="1"/>
    <n v="82"/>
    <b v="1"/>
    <s v="film &amp; video/documentary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n v="232"/>
    <x v="0"/>
    <s v="US"/>
    <s v="USD"/>
    <n v="1346464800"/>
    <n v="1343096197"/>
    <b v="1"/>
    <n v="74"/>
    <b v="1"/>
    <s v="film &amp; video/documentary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n v="130"/>
    <x v="0"/>
    <s v="US"/>
    <s v="USD"/>
    <n v="1331392049"/>
    <n v="1328800049"/>
    <b v="1"/>
    <n v="189"/>
    <b v="1"/>
    <s v="film &amp; video/documentary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n v="293"/>
    <x v="0"/>
    <s v="US"/>
    <s v="USD"/>
    <n v="1363806333"/>
    <n v="1362081933"/>
    <b v="1"/>
    <n v="80"/>
    <b v="1"/>
    <s v="film &amp; video/documentary"/>
    <n v="36.61"/>
    <x v="0"/>
    <s v="documentary"/>
    <x v="306"/>
    <d v="2013-03-20T19:05:33"/>
  </r>
  <r>
    <n v="307"/>
    <s v="Grammar Revolution"/>
    <s v="Why is grammar important?"/>
    <n v="22000"/>
    <n v="24490"/>
    <n v="111"/>
    <x v="0"/>
    <s v="US"/>
    <s v="USD"/>
    <n v="1360276801"/>
    <n v="1357684801"/>
    <b v="1"/>
    <n v="576"/>
    <b v="1"/>
    <s v="film &amp; video/documentary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s v="US"/>
    <s v="USD"/>
    <n v="1299775210"/>
    <n v="1295887210"/>
    <b v="1"/>
    <n v="202"/>
    <b v="1"/>
    <s v="film &amp; video/documentary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s v="US"/>
    <s v="USD"/>
    <n v="1346695334"/>
    <n v="1344880934"/>
    <b v="1"/>
    <n v="238"/>
    <b v="1"/>
    <s v="film &amp; video/documentary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s v="US"/>
    <s v="USD"/>
    <n v="1319076000"/>
    <n v="1317788623"/>
    <b v="1"/>
    <n v="36"/>
    <b v="1"/>
    <s v="film &amp; video/documentary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s v="US"/>
    <s v="USD"/>
    <n v="1325404740"/>
    <n v="1321852592"/>
    <b v="1"/>
    <n v="150"/>
    <b v="1"/>
    <s v="film &amp; video/documentary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s v="US"/>
    <s v="USD"/>
    <n v="1365973432"/>
    <n v="1363381432"/>
    <b v="1"/>
    <n v="146"/>
    <b v="1"/>
    <s v="film &amp; video/documentary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s v="US"/>
    <s v="USD"/>
    <n v="1281542340"/>
    <n v="1277702894"/>
    <b v="1"/>
    <n v="222"/>
    <b v="1"/>
    <s v="film &amp; video/documentary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s v="US"/>
    <s v="USD"/>
    <n v="1362167988"/>
    <n v="1359575988"/>
    <b v="1"/>
    <n v="120"/>
    <b v="1"/>
    <s v="film &amp; video/documentary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s v="US"/>
    <s v="USD"/>
    <n v="1345660334"/>
    <n v="1343068334"/>
    <b v="1"/>
    <n v="126"/>
    <b v="1"/>
    <s v="film &amp; video/documentary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n v="114"/>
    <x v="0"/>
    <s v="CA"/>
    <s v="CAD"/>
    <n v="1418273940"/>
    <n v="1415398197"/>
    <b v="1"/>
    <n v="158"/>
    <b v="1"/>
    <s v="film &amp; video/documentary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n v="101"/>
    <x v="0"/>
    <s v="US"/>
    <s v="USD"/>
    <n v="1386778483"/>
    <n v="1384186483"/>
    <b v="1"/>
    <n v="316"/>
    <b v="1"/>
    <s v="film &amp; video/documentary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s v="US"/>
    <s v="USD"/>
    <n v="1364342151"/>
    <n v="1361753751"/>
    <b v="1"/>
    <n v="284"/>
    <b v="1"/>
    <s v="film &amp; video/documentary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s v="US"/>
    <s v="USD"/>
    <n v="1265097540"/>
    <n v="1257538029"/>
    <b v="1"/>
    <n v="51"/>
    <b v="1"/>
    <s v="film &amp; video/documentary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s v="GB"/>
    <s v="GBP"/>
    <n v="1450825200"/>
    <n v="1448284433"/>
    <b v="1"/>
    <n v="158"/>
    <b v="1"/>
    <s v="film &amp; video/documentary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n v="103"/>
    <x v="0"/>
    <s v="DE"/>
    <s v="EUR"/>
    <n v="1478605386"/>
    <n v="1475577786"/>
    <b v="1"/>
    <n v="337"/>
    <b v="1"/>
    <s v="film &amp; video/documentary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n v="108"/>
    <x v="0"/>
    <s v="US"/>
    <s v="USD"/>
    <n v="1463146848"/>
    <n v="1460554848"/>
    <b v="1"/>
    <n v="186"/>
    <b v="1"/>
    <s v="film &amp; video/documentary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s v="US"/>
    <s v="USD"/>
    <n v="1482307140"/>
    <n v="1479886966"/>
    <b v="1"/>
    <n v="58"/>
    <b v="1"/>
    <s v="film &amp; video/documentary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s v="US"/>
    <s v="USD"/>
    <n v="1438441308"/>
    <n v="1435590108"/>
    <b v="1"/>
    <n v="82"/>
    <b v="1"/>
    <s v="film &amp; video/documentary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s v="US"/>
    <s v="USD"/>
    <n v="1482208233"/>
    <n v="1479184233"/>
    <b v="1"/>
    <n v="736"/>
    <b v="1"/>
    <s v="film &amp; video/documentary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s v="US"/>
    <s v="USD"/>
    <n v="1489532220"/>
    <n v="1486625606"/>
    <b v="1"/>
    <n v="1151"/>
    <b v="1"/>
    <s v="film &amp; video/documentary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s v="US"/>
    <s v="USD"/>
    <n v="1427011200"/>
    <n v="1424669929"/>
    <b v="1"/>
    <n v="34"/>
    <b v="1"/>
    <s v="film &amp; video/documentary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s v="US"/>
    <s v="USD"/>
    <n v="1446350400"/>
    <n v="1443739388"/>
    <b v="1"/>
    <n v="498"/>
    <b v="1"/>
    <s v="film &amp; video/documentary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s v="US"/>
    <s v="USD"/>
    <n v="1446868800"/>
    <n v="1444821127"/>
    <b v="1"/>
    <n v="167"/>
    <b v="1"/>
    <s v="film &amp; video/documentary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s v="US"/>
    <s v="USD"/>
    <n v="1368763140"/>
    <n v="1366028563"/>
    <b v="1"/>
    <n v="340"/>
    <b v="1"/>
    <s v="film &amp; video/documentary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s v="US"/>
    <s v="USD"/>
    <n v="1466171834"/>
    <n v="1463493434"/>
    <b v="1"/>
    <n v="438"/>
    <b v="1"/>
    <s v="film &amp; video/documentary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s v="US"/>
    <s v="USD"/>
    <n v="1446019200"/>
    <n v="1442420377"/>
    <b v="1"/>
    <n v="555"/>
    <b v="1"/>
    <s v="film &amp; video/documentary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s v="US"/>
    <s v="USD"/>
    <n v="1460038591"/>
    <n v="1457450191"/>
    <b v="1"/>
    <n v="266"/>
    <b v="1"/>
    <s v="film &amp; video/documentary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s v="US"/>
    <s v="USD"/>
    <n v="1431716400"/>
    <n v="1428423757"/>
    <b v="1"/>
    <n v="69"/>
    <b v="1"/>
    <s v="film &amp; video/documentary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s v="US"/>
    <s v="USD"/>
    <n v="1431122400"/>
    <n v="1428428515"/>
    <b v="1"/>
    <n v="80"/>
    <b v="1"/>
    <s v="film &amp; video/documentary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s v="US"/>
    <s v="USD"/>
    <n v="1447427918"/>
    <n v="1444832318"/>
    <b v="1"/>
    <n v="493"/>
    <b v="1"/>
    <s v="film &amp; video/documentary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s v="US"/>
    <s v="USD"/>
    <n v="1426298708"/>
    <n v="1423710308"/>
    <b v="1"/>
    <n v="31"/>
    <b v="1"/>
    <s v="film &amp; video/documentary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s v="US"/>
    <s v="USD"/>
    <n v="1472864400"/>
    <n v="1468001290"/>
    <b v="1"/>
    <n v="236"/>
    <b v="1"/>
    <s v="film &amp; video/documentary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s v="US"/>
    <s v="USD"/>
    <n v="1430331268"/>
    <n v="1427739268"/>
    <b v="1"/>
    <n v="89"/>
    <b v="1"/>
    <s v="film &amp; video/documentary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n v="125"/>
    <x v="0"/>
    <s v="US"/>
    <s v="USD"/>
    <n v="1489006800"/>
    <n v="1486397007"/>
    <b v="1"/>
    <n v="299"/>
    <b v="1"/>
    <s v="film &amp; video/documentary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s v="US"/>
    <s v="USD"/>
    <n v="1412135940"/>
    <n v="1410555998"/>
    <b v="1"/>
    <n v="55"/>
    <b v="1"/>
    <s v="film &amp; video/documentary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n v="100"/>
    <x v="0"/>
    <s v="US"/>
    <s v="USD"/>
    <n v="1461955465"/>
    <n v="1459363465"/>
    <b v="1"/>
    <n v="325"/>
    <b v="1"/>
    <s v="film &amp; video/documentary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s v="US"/>
    <s v="USD"/>
    <n v="1415934000"/>
    <n v="1413308545"/>
    <b v="1"/>
    <n v="524"/>
    <b v="1"/>
    <s v="film &amp; video/documentary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s v="US"/>
    <s v="USD"/>
    <n v="1433125200"/>
    <n v="1429312694"/>
    <b v="1"/>
    <n v="285"/>
    <b v="1"/>
    <s v="film &amp; video/documentary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s v="US"/>
    <s v="USD"/>
    <n v="1432161590"/>
    <n v="1429569590"/>
    <b v="1"/>
    <n v="179"/>
    <b v="1"/>
    <s v="film &amp; video/documentary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s v="US"/>
    <s v="USD"/>
    <n v="1444824021"/>
    <n v="1442232021"/>
    <b v="1"/>
    <n v="188"/>
    <b v="1"/>
    <s v="film &amp; video/documentary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s v="US"/>
    <s v="USD"/>
    <n v="1447505609"/>
    <n v="1444910009"/>
    <b v="1"/>
    <n v="379"/>
    <b v="1"/>
    <s v="film &amp; video/documentary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s v="US"/>
    <s v="USD"/>
    <n v="1440165916"/>
    <n v="1437573916"/>
    <b v="1"/>
    <n v="119"/>
    <b v="1"/>
    <s v="film &amp; video/documentary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n v="107"/>
    <x v="0"/>
    <s v="US"/>
    <s v="USD"/>
    <n v="1487937508"/>
    <n v="1485345508"/>
    <b v="1"/>
    <n v="167"/>
    <b v="1"/>
    <s v="film &amp; video/documentary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s v="US"/>
    <s v="USD"/>
    <n v="1473566340"/>
    <n v="1470274509"/>
    <b v="1"/>
    <n v="221"/>
    <b v="1"/>
    <s v="film &amp; video/documentary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s v="ES"/>
    <s v="EUR"/>
    <n v="1460066954"/>
    <n v="1456614554"/>
    <b v="1"/>
    <n v="964"/>
    <b v="1"/>
    <s v="film &amp; video/documentary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s v="US"/>
    <s v="USD"/>
    <n v="1412740868"/>
    <n v="1410148868"/>
    <b v="1"/>
    <n v="286"/>
    <b v="1"/>
    <s v="film &amp; video/documentary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s v="US"/>
    <s v="USD"/>
    <n v="1447963219"/>
    <n v="1445367619"/>
    <b v="1"/>
    <n v="613"/>
    <b v="1"/>
    <s v="film &amp; video/documentary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s v="US"/>
    <s v="USD"/>
    <n v="1460141521"/>
    <n v="1457553121"/>
    <b v="1"/>
    <n v="29"/>
    <b v="1"/>
    <s v="film &amp; video/documentary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n v="116"/>
    <x v="0"/>
    <s v="US"/>
    <s v="USD"/>
    <n v="1417420994"/>
    <n v="1414738994"/>
    <b v="1"/>
    <n v="165"/>
    <b v="1"/>
    <s v="film &amp; video/documentary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n v="103"/>
    <x v="0"/>
    <s v="US"/>
    <s v="USD"/>
    <n v="1458152193"/>
    <n v="1455563793"/>
    <b v="1"/>
    <n v="97"/>
    <b v="1"/>
    <s v="film &amp; video/documentary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s v="US"/>
    <s v="USD"/>
    <n v="1429852797"/>
    <n v="1426396797"/>
    <b v="1"/>
    <n v="303"/>
    <b v="1"/>
    <s v="film &amp; video/documentary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s v="US"/>
    <s v="USD"/>
    <n v="1466002800"/>
    <n v="1463517521"/>
    <b v="1"/>
    <n v="267"/>
    <b v="1"/>
    <s v="film &amp; video/documentary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s v="US"/>
    <s v="USD"/>
    <n v="1415941920"/>
    <n v="1414028490"/>
    <b v="1"/>
    <n v="302"/>
    <b v="1"/>
    <s v="film &amp; video/documentary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s v="US"/>
    <s v="USD"/>
    <n v="1437621060"/>
    <n v="1433799180"/>
    <b v="0"/>
    <n v="87"/>
    <b v="1"/>
    <s v="film &amp; video/documentary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s v="US"/>
    <s v="USD"/>
    <n v="1416704506"/>
    <n v="1414108906"/>
    <b v="0"/>
    <n v="354"/>
    <b v="1"/>
    <s v="film &amp; video/documentary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s v="US"/>
    <s v="USD"/>
    <n v="1407456000"/>
    <n v="1405573391"/>
    <b v="0"/>
    <n v="86"/>
    <b v="1"/>
    <s v="film &amp; video/documentary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s v="US"/>
    <s v="USD"/>
    <n v="1272828120"/>
    <n v="1268934736"/>
    <b v="0"/>
    <n v="26"/>
    <b v="1"/>
    <s v="film &amp; video/documentary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s v="US"/>
    <s v="USD"/>
    <n v="1403323140"/>
    <n v="1400704672"/>
    <b v="0"/>
    <n v="113"/>
    <b v="1"/>
    <s v="film &amp; video/documentary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n v="104"/>
    <x v="0"/>
    <s v="GB"/>
    <s v="GBP"/>
    <n v="1393597999"/>
    <n v="1391005999"/>
    <b v="0"/>
    <n v="65"/>
    <b v="1"/>
    <s v="film &amp; video/documentary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n v="101"/>
    <x v="0"/>
    <s v="US"/>
    <s v="USD"/>
    <n v="1337540518"/>
    <n v="1334948518"/>
    <b v="0"/>
    <n v="134"/>
    <b v="1"/>
    <s v="film &amp; video/documentary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s v="US"/>
    <s v="USD"/>
    <n v="1367384340"/>
    <n v="1363960278"/>
    <b v="0"/>
    <n v="119"/>
    <b v="1"/>
    <s v="film &amp; video/documentary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s v="US"/>
    <s v="USD"/>
    <n v="1426426322"/>
    <n v="1423405922"/>
    <b v="0"/>
    <n v="159"/>
    <b v="1"/>
    <s v="film &amp; video/documentary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n v="110"/>
    <x v="0"/>
    <s v="US"/>
    <s v="USD"/>
    <n v="1326633269"/>
    <n v="1324041269"/>
    <b v="0"/>
    <n v="167"/>
    <b v="1"/>
    <s v="film &amp; video/documentary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s v="US"/>
    <s v="USD"/>
    <n v="1483729500"/>
    <n v="1481137500"/>
    <b v="0"/>
    <n v="43"/>
    <b v="1"/>
    <s v="film &amp; video/documentary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n v="114"/>
    <x v="0"/>
    <s v="US"/>
    <s v="USD"/>
    <n v="1359743139"/>
    <n v="1355855139"/>
    <b v="0"/>
    <n v="1062"/>
    <b v="1"/>
    <s v="film &amp; video/documentary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n v="125"/>
    <x v="0"/>
    <s v="GB"/>
    <s v="GBP"/>
    <n v="1459872000"/>
    <n v="1456408244"/>
    <b v="0"/>
    <n v="9"/>
    <b v="1"/>
    <s v="film &amp; video/documentary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s v="US"/>
    <s v="USD"/>
    <n v="1342648398"/>
    <n v="1340056398"/>
    <b v="0"/>
    <n v="89"/>
    <b v="1"/>
    <s v="film &amp; video/documentary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s v="US"/>
    <s v="USD"/>
    <n v="1316208031"/>
    <n v="1312320031"/>
    <b v="0"/>
    <n v="174"/>
    <b v="1"/>
    <s v="film &amp; video/documentary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s v="US"/>
    <s v="USD"/>
    <n v="1393694280"/>
    <n v="1390088311"/>
    <b v="0"/>
    <n v="14"/>
    <b v="1"/>
    <s v="film &amp; video/documentary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s v="GB"/>
    <s v="GBP"/>
    <n v="1472122316"/>
    <n v="1469443916"/>
    <b v="0"/>
    <n v="48"/>
    <b v="1"/>
    <s v="film &amp; video/documentary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s v="US"/>
    <s v="USD"/>
    <n v="1447484460"/>
    <n v="1444888868"/>
    <b v="0"/>
    <n v="133"/>
    <b v="1"/>
    <s v="film &amp; video/documentary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s v="CA"/>
    <s v="CAD"/>
    <n v="1453765920"/>
    <n v="1451655808"/>
    <b v="0"/>
    <n v="83"/>
    <b v="1"/>
    <s v="film &amp; video/documentary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n v="116"/>
    <x v="0"/>
    <s v="US"/>
    <s v="USD"/>
    <n v="1336062672"/>
    <n v="1332174672"/>
    <b v="0"/>
    <n v="149"/>
    <b v="1"/>
    <s v="film &amp; video/documentary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s v="US"/>
    <s v="USD"/>
    <n v="1453569392"/>
    <n v="1451409392"/>
    <b v="0"/>
    <n v="49"/>
    <b v="1"/>
    <s v="film &amp; video/documentary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n v="105"/>
    <x v="0"/>
    <s v="US"/>
    <s v="USD"/>
    <n v="1343624400"/>
    <n v="1340642717"/>
    <b v="0"/>
    <n v="251"/>
    <b v="1"/>
    <s v="film &amp; video/documentary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s v="US"/>
    <s v="USD"/>
    <n v="1346950900"/>
    <n v="1345741300"/>
    <b v="0"/>
    <n v="22"/>
    <b v="1"/>
    <s v="film &amp; video/documentary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s v="US"/>
    <s v="USD"/>
    <n v="1400467759"/>
    <n v="1398480559"/>
    <b v="0"/>
    <n v="48"/>
    <b v="1"/>
    <s v="film &amp; video/documentary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s v="US"/>
    <s v="USD"/>
    <n v="1420569947"/>
    <n v="1417977947"/>
    <b v="0"/>
    <n v="383"/>
    <b v="1"/>
    <s v="film &amp; video/documentary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s v="US"/>
    <s v="USD"/>
    <n v="1416582101"/>
    <n v="1413986501"/>
    <b v="0"/>
    <n v="237"/>
    <b v="1"/>
    <s v="film &amp; video/documentary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s v="US"/>
    <s v="USD"/>
    <n v="1439246991"/>
    <n v="1437950991"/>
    <b v="0"/>
    <n v="13"/>
    <b v="1"/>
    <s v="film &amp; video/documentary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s v="US"/>
    <s v="USD"/>
    <n v="1439618400"/>
    <n v="1436976858"/>
    <b v="0"/>
    <n v="562"/>
    <b v="1"/>
    <s v="film &amp; video/documentary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s v="US"/>
    <s v="USD"/>
    <n v="1469670580"/>
    <n v="1467078580"/>
    <b v="0"/>
    <n v="71"/>
    <b v="1"/>
    <s v="film &amp; video/documentary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s v="US"/>
    <s v="USD"/>
    <n v="1394233140"/>
    <n v="1391477450"/>
    <b v="0"/>
    <n v="1510"/>
    <b v="1"/>
    <s v="film &amp; video/documentary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s v="US"/>
    <s v="USD"/>
    <n v="1431046372"/>
    <n v="1429318372"/>
    <b v="0"/>
    <n v="14"/>
    <b v="1"/>
    <s v="film &amp; video/documentary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n v="101"/>
    <x v="0"/>
    <s v="US"/>
    <s v="USD"/>
    <n v="1324169940"/>
    <n v="1321578051"/>
    <b v="0"/>
    <n v="193"/>
    <b v="1"/>
    <s v="film &amp; video/documentary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s v="US"/>
    <s v="USD"/>
    <n v="1315450800"/>
    <n v="1312823571"/>
    <b v="0"/>
    <n v="206"/>
    <b v="1"/>
    <s v="film &amp; video/documentary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n v="110"/>
    <x v="0"/>
    <s v="US"/>
    <s v="USD"/>
    <n v="1381424452"/>
    <n v="1378746052"/>
    <b v="0"/>
    <n v="351"/>
    <b v="1"/>
    <s v="film &amp; video/documentary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s v="ES"/>
    <s v="EUR"/>
    <n v="1460918282"/>
    <n v="1455737882"/>
    <b v="0"/>
    <n v="50"/>
    <b v="1"/>
    <s v="film &amp; video/documentary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s v="US"/>
    <s v="USD"/>
    <n v="1335562320"/>
    <n v="1332452960"/>
    <b v="0"/>
    <n v="184"/>
    <b v="1"/>
    <s v="film &amp; video/documentary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s v="US"/>
    <s v="USD"/>
    <n v="1341668006"/>
    <n v="1340372006"/>
    <b v="0"/>
    <n v="196"/>
    <b v="1"/>
    <s v="film &amp; video/documentary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s v="US"/>
    <s v="USD"/>
    <n v="1283312640"/>
    <n v="1279651084"/>
    <b v="0"/>
    <n v="229"/>
    <b v="1"/>
    <s v="film &amp; video/documentary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s v="US"/>
    <s v="USD"/>
    <n v="1430334126"/>
    <n v="1426446126"/>
    <b v="0"/>
    <n v="67"/>
    <b v="1"/>
    <s v="film &amp; video/documentary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s v="GB"/>
    <s v="GBP"/>
    <n v="1481716800"/>
    <n v="1479070867"/>
    <b v="0"/>
    <n v="95"/>
    <b v="1"/>
    <s v="film &amp; video/documentary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s v="US"/>
    <s v="USD"/>
    <n v="1400297400"/>
    <n v="1397661347"/>
    <b v="0"/>
    <n v="62"/>
    <b v="1"/>
    <s v="film &amp; video/documentary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s v="US"/>
    <s v="USD"/>
    <n v="1312747970"/>
    <n v="1310155970"/>
    <b v="0"/>
    <n v="73"/>
    <b v="1"/>
    <s v="film &amp; video/documentary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s v="US"/>
    <s v="USD"/>
    <n v="1446731817"/>
    <n v="1444913817"/>
    <b v="0"/>
    <n v="43"/>
    <b v="1"/>
    <s v="film &amp; video/documentary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n v="105"/>
    <x v="0"/>
    <s v="US"/>
    <s v="USD"/>
    <n v="1312960080"/>
    <n v="1308900441"/>
    <b v="0"/>
    <n v="70"/>
    <b v="1"/>
    <s v="film &amp; video/documentary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s v="US"/>
    <s v="USD"/>
    <n v="1391641440"/>
    <n v="1389107062"/>
    <b v="0"/>
    <n v="271"/>
    <b v="1"/>
    <s v="film &amp; video/documentary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n v="108"/>
    <x v="0"/>
    <s v="US"/>
    <s v="USD"/>
    <n v="1394071339"/>
    <n v="1391479339"/>
    <b v="0"/>
    <n v="55"/>
    <b v="1"/>
    <s v="film &amp; video/documentary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s v="US"/>
    <s v="USD"/>
    <n v="1304920740"/>
    <n v="1301975637"/>
    <b v="0"/>
    <n v="35"/>
    <b v="1"/>
    <s v="film &amp; video/documentary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n v="102"/>
    <x v="0"/>
    <s v="US"/>
    <s v="USD"/>
    <n v="1321739650"/>
    <n v="1316552050"/>
    <b v="0"/>
    <n v="22"/>
    <b v="1"/>
    <s v="film &amp; video/documentary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s v="US"/>
    <s v="USD"/>
    <n v="1383676790"/>
    <n v="1380217190"/>
    <b v="0"/>
    <n v="38"/>
    <b v="1"/>
    <s v="film &amp; video/documentary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n v="137"/>
    <x v="0"/>
    <s v="GB"/>
    <s v="GBP"/>
    <n v="1469220144"/>
    <n v="1466628144"/>
    <b v="0"/>
    <n v="15"/>
    <b v="1"/>
    <s v="film &amp; video/documentary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s v="CA"/>
    <s v="CAD"/>
    <n v="1434670397"/>
    <n v="1429486397"/>
    <b v="0"/>
    <n v="7"/>
    <b v="1"/>
    <s v="film &amp; video/documentary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s v="US"/>
    <s v="USD"/>
    <n v="1387688400"/>
    <n v="1384920804"/>
    <b v="0"/>
    <n v="241"/>
    <b v="1"/>
    <s v="film &amp; video/documentary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s v="US"/>
    <s v="USD"/>
    <n v="1343238578"/>
    <n v="1341856178"/>
    <b v="0"/>
    <n v="55"/>
    <b v="1"/>
    <s v="film &amp; video/documentary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s v="US"/>
    <s v="USD"/>
    <n v="1342731811"/>
    <n v="1340139811"/>
    <b v="0"/>
    <n v="171"/>
    <b v="1"/>
    <s v="film &amp; video/documentary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s v="US"/>
    <s v="USD"/>
    <n v="1381541465"/>
    <n v="1378949465"/>
    <b v="0"/>
    <n v="208"/>
    <b v="1"/>
    <s v="film &amp; video/documentary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s v="CA"/>
    <s v="CAD"/>
    <n v="1413547200"/>
    <n v="1411417602"/>
    <b v="0"/>
    <n v="21"/>
    <b v="1"/>
    <s v="film &amp; video/documentary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n v="120"/>
    <x v="0"/>
    <s v="US"/>
    <s v="USD"/>
    <n v="1391851831"/>
    <n v="1389259831"/>
    <b v="0"/>
    <n v="25"/>
    <b v="1"/>
    <s v="film &amp; video/documentary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s v="US"/>
    <s v="USD"/>
    <n v="1365395580"/>
    <n v="1364426260"/>
    <b v="0"/>
    <n v="52"/>
    <b v="1"/>
    <s v="film &amp; video/documentary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s v="US"/>
    <s v="USD"/>
    <n v="1437633997"/>
    <n v="1435041997"/>
    <b v="0"/>
    <n v="104"/>
    <b v="1"/>
    <s v="film &amp; video/documentary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n v="100"/>
    <x v="0"/>
    <s v="US"/>
    <s v="USD"/>
    <n v="1372536787"/>
    <n v="1367352787"/>
    <b v="0"/>
    <n v="73"/>
    <b v="1"/>
    <s v="film &amp; video/documentary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s v="US"/>
    <s v="USD"/>
    <n v="1394772031"/>
    <n v="1392183631"/>
    <b v="0"/>
    <n v="3"/>
    <b v="0"/>
    <s v="film &amp; video/animation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s v="US"/>
    <s v="USD"/>
    <n v="1440157656"/>
    <n v="1434973656"/>
    <b v="0"/>
    <n v="6"/>
    <b v="0"/>
    <s v="film &amp; video/animation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s v="US"/>
    <s v="USD"/>
    <n v="1410416097"/>
    <n v="1407824097"/>
    <b v="0"/>
    <n v="12"/>
    <b v="0"/>
    <s v="film &amp; video/animation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s v="US"/>
    <s v="USD"/>
    <n v="1370470430"/>
    <n v="1367878430"/>
    <b v="0"/>
    <n v="13"/>
    <b v="0"/>
    <s v="film &amp; video/animation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s v="US"/>
    <s v="USD"/>
    <n v="1332748899"/>
    <n v="1327568499"/>
    <b v="0"/>
    <n v="5"/>
    <b v="0"/>
    <s v="film &amp; video/animation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s v="US"/>
    <s v="USD"/>
    <n v="1448660404"/>
    <n v="1443472804"/>
    <b v="0"/>
    <n v="2"/>
    <b v="0"/>
    <s v="film &amp; video/animation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s v="US"/>
    <s v="USD"/>
    <n v="1456851914"/>
    <n v="1454259914"/>
    <b v="0"/>
    <n v="8"/>
    <b v="0"/>
    <s v="film &amp; video/animation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s v="US"/>
    <s v="USD"/>
    <n v="1445540340"/>
    <n v="1444340940"/>
    <b v="0"/>
    <n v="0"/>
    <b v="0"/>
    <s v="film &amp; video/animation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n v="6"/>
    <x v="2"/>
    <s v="US"/>
    <s v="USD"/>
    <n v="1402956000"/>
    <n v="1400523845"/>
    <b v="0"/>
    <n v="13"/>
    <b v="0"/>
    <s v="film &amp; video/animation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s v="US"/>
    <s v="USD"/>
    <n v="1259297940"/>
    <n v="1252964282"/>
    <b v="0"/>
    <n v="0"/>
    <b v="0"/>
    <s v="film &amp; video/animation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s v="US"/>
    <s v="USD"/>
    <n v="1378866867"/>
    <n v="1377570867"/>
    <b v="0"/>
    <n v="5"/>
    <b v="0"/>
    <s v="film &amp; video/animation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s v="GB"/>
    <s v="GBP"/>
    <n v="1467752083"/>
    <n v="1465160083"/>
    <b v="0"/>
    <n v="8"/>
    <b v="0"/>
    <s v="film &amp; video/animation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s v="US"/>
    <s v="USD"/>
    <n v="1445448381"/>
    <n v="1440264381"/>
    <b v="0"/>
    <n v="8"/>
    <b v="0"/>
    <s v="film &amp; video/animation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s v="US"/>
    <s v="USD"/>
    <n v="1444576022"/>
    <n v="1439392022"/>
    <b v="0"/>
    <n v="0"/>
    <b v="0"/>
    <s v="film &amp; video/animation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s v="US"/>
    <s v="USD"/>
    <n v="1385931702"/>
    <n v="1383076902"/>
    <b v="0"/>
    <n v="2"/>
    <b v="0"/>
    <s v="film &amp; video/animation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s v="US"/>
    <s v="USD"/>
    <n v="1379094980"/>
    <n v="1376502980"/>
    <b v="0"/>
    <n v="3"/>
    <b v="0"/>
    <s v="film &amp; video/animation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n v="0"/>
    <x v="2"/>
    <s v="US"/>
    <s v="USD"/>
    <n v="1375260113"/>
    <n v="1372668113"/>
    <b v="0"/>
    <n v="0"/>
    <b v="0"/>
    <s v="film &amp; video/animation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s v="CA"/>
    <s v="CAD"/>
    <n v="1475912326"/>
    <n v="1470728326"/>
    <b v="0"/>
    <n v="0"/>
    <b v="0"/>
    <s v="film &amp; video/animation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n v="9"/>
    <x v="2"/>
    <s v="US"/>
    <s v="USD"/>
    <n v="1447830958"/>
    <n v="1445235358"/>
    <b v="0"/>
    <n v="11"/>
    <b v="0"/>
    <s v="film &amp; video/animation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s v="US"/>
    <s v="USD"/>
    <n v="1413569818"/>
    <n v="1412705818"/>
    <b v="0"/>
    <n v="0"/>
    <b v="0"/>
    <s v="film &amp; video/animation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n v="0"/>
    <x v="2"/>
    <s v="US"/>
    <s v="USD"/>
    <n v="1458859153"/>
    <n v="1456270753"/>
    <b v="0"/>
    <n v="1"/>
    <b v="0"/>
    <s v="film &amp; video/animation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s v="GB"/>
    <s v="GBP"/>
    <n v="1383418996"/>
    <n v="1380826996"/>
    <b v="0"/>
    <n v="0"/>
    <b v="0"/>
    <s v="film &amp; video/animation"/>
    <n v="0"/>
    <x v="0"/>
    <s v="animation"/>
    <x v="441"/>
    <d v="2013-11-02T19:03:16"/>
  </r>
  <r>
    <n v="442"/>
    <s v="The Paranormal Idiot"/>
    <s v="Doomsday is here"/>
    <n v="17000"/>
    <n v="6691"/>
    <n v="39"/>
    <x v="2"/>
    <s v="US"/>
    <s v="USD"/>
    <n v="1424380783"/>
    <n v="1421788783"/>
    <b v="0"/>
    <n v="17"/>
    <b v="0"/>
    <s v="film &amp; video/animation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n v="0"/>
    <x v="2"/>
    <s v="CA"/>
    <s v="CAD"/>
    <n v="1391991701"/>
    <n v="1389399701"/>
    <b v="0"/>
    <n v="2"/>
    <b v="0"/>
    <s v="film &amp; video/animation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n v="5"/>
    <x v="2"/>
    <s v="US"/>
    <s v="USD"/>
    <n v="1329342361"/>
    <n v="1324158361"/>
    <b v="0"/>
    <n v="1"/>
    <b v="0"/>
    <s v="film &amp; video/animation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s v="US"/>
    <s v="USD"/>
    <n v="1432195375"/>
    <n v="1430899375"/>
    <b v="0"/>
    <n v="2"/>
    <b v="0"/>
    <s v="film &amp; video/animation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n v="7"/>
    <x v="2"/>
    <s v="US"/>
    <s v="USD"/>
    <n v="1425434420"/>
    <n v="1422842420"/>
    <b v="0"/>
    <n v="16"/>
    <b v="0"/>
    <s v="film &amp; video/animation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s v="GB"/>
    <s v="GBP"/>
    <n v="1364041163"/>
    <n v="1361884763"/>
    <b v="0"/>
    <n v="1"/>
    <b v="0"/>
    <s v="film &amp; video/animation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n v="3"/>
    <x v="2"/>
    <s v="US"/>
    <s v="USD"/>
    <n v="1400091095"/>
    <n v="1398363095"/>
    <b v="0"/>
    <n v="4"/>
    <b v="0"/>
    <s v="film &amp; video/animation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s v="GB"/>
    <s v="GBP"/>
    <n v="1382017085"/>
    <n v="1379425085"/>
    <b v="0"/>
    <n v="5"/>
    <b v="0"/>
    <s v="film &amp; video/animation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n v="1"/>
    <x v="2"/>
    <s v="US"/>
    <s v="USD"/>
    <n v="1392417800"/>
    <n v="1389825800"/>
    <b v="0"/>
    <n v="7"/>
    <b v="0"/>
    <s v="film &amp; video/animation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s v="US"/>
    <s v="USD"/>
    <n v="1390669791"/>
    <n v="1388077791"/>
    <b v="0"/>
    <n v="0"/>
    <b v="0"/>
    <s v="film &amp; video/animation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n v="64"/>
    <x v="2"/>
    <s v="US"/>
    <s v="USD"/>
    <n v="1431536015"/>
    <n v="1428944015"/>
    <b v="0"/>
    <n v="12"/>
    <b v="0"/>
    <s v="film &amp; video/animation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s v="US"/>
    <s v="USD"/>
    <n v="1424375279"/>
    <n v="1422992879"/>
    <b v="0"/>
    <n v="2"/>
    <b v="0"/>
    <s v="film &amp; video/animation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n v="1"/>
    <x v="2"/>
    <s v="US"/>
    <s v="USD"/>
    <n v="1417007640"/>
    <n v="1414343571"/>
    <b v="0"/>
    <n v="5"/>
    <b v="0"/>
    <s v="film &amp; video/animation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s v="US"/>
    <s v="USD"/>
    <n v="1334622660"/>
    <n v="1330733022"/>
    <b v="0"/>
    <n v="2"/>
    <b v="0"/>
    <s v="film &amp; video/animation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s v="US"/>
    <s v="USD"/>
    <n v="1382414340"/>
    <n v="1380559201"/>
    <b v="0"/>
    <n v="3"/>
    <b v="0"/>
    <s v="film &amp; video/animation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s v="CA"/>
    <s v="CAD"/>
    <n v="1408213512"/>
    <n v="1405621512"/>
    <b v="0"/>
    <n v="0"/>
    <b v="0"/>
    <s v="film &amp; video/animation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n v="8"/>
    <x v="2"/>
    <s v="GB"/>
    <s v="GBP"/>
    <n v="1368550060"/>
    <n v="1365958060"/>
    <b v="0"/>
    <n v="49"/>
    <b v="0"/>
    <s v="film &amp; video/animation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s v="US"/>
    <s v="USD"/>
    <n v="1321201327"/>
    <n v="1316013727"/>
    <b v="0"/>
    <n v="1"/>
    <b v="0"/>
    <s v="film &amp; video/animation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n v="0"/>
    <x v="2"/>
    <s v="US"/>
    <s v="USD"/>
    <n v="1401595200"/>
    <n v="1398862875"/>
    <b v="0"/>
    <n v="2"/>
    <b v="0"/>
    <s v="film &amp; video/animation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s v="GB"/>
    <s v="GBP"/>
    <n v="1370204367"/>
    <n v="1368476367"/>
    <b v="0"/>
    <n v="0"/>
    <b v="0"/>
    <s v="film &amp; video/animation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n v="0"/>
    <x v="2"/>
    <s v="US"/>
    <s v="USD"/>
    <n v="1312945341"/>
    <n v="1307761341"/>
    <b v="0"/>
    <n v="0"/>
    <b v="0"/>
    <s v="film &amp; video/animation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n v="2"/>
    <x v="2"/>
    <s v="US"/>
    <s v="USD"/>
    <n v="1316883753"/>
    <n v="1311699753"/>
    <b v="0"/>
    <n v="11"/>
    <b v="0"/>
    <s v="film &amp; video/animation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n v="0"/>
    <x v="2"/>
    <s v="DE"/>
    <s v="EUR"/>
    <n v="1463602935"/>
    <n v="1461874935"/>
    <b v="0"/>
    <n v="1"/>
    <b v="0"/>
    <s v="film &amp; video/animation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n v="27"/>
    <x v="2"/>
    <s v="US"/>
    <s v="USD"/>
    <n v="1403837574"/>
    <n v="1402455174"/>
    <b v="0"/>
    <n v="8"/>
    <b v="0"/>
    <s v="film &amp; video/animation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s v="US"/>
    <s v="USD"/>
    <n v="1347057464"/>
    <n v="1344465464"/>
    <b v="0"/>
    <n v="5"/>
    <b v="0"/>
    <s v="film &amp; video/animation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s v="US"/>
    <s v="USD"/>
    <n v="1348849134"/>
    <n v="1344961134"/>
    <b v="0"/>
    <n v="39"/>
    <b v="0"/>
    <s v="film &amp; video/animation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s v="US"/>
    <s v="USD"/>
    <n v="1341978665"/>
    <n v="1336795283"/>
    <b v="0"/>
    <n v="0"/>
    <b v="0"/>
    <s v="film &amp; video/animation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n v="0"/>
    <x v="2"/>
    <s v="GB"/>
    <s v="GBP"/>
    <n v="1409960724"/>
    <n v="1404776724"/>
    <b v="0"/>
    <n v="0"/>
    <b v="0"/>
    <s v="film &amp; video/animation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s v="US"/>
    <s v="USD"/>
    <n v="1389844800"/>
    <n v="1385524889"/>
    <b v="0"/>
    <n v="2"/>
    <b v="0"/>
    <s v="film &amp; video/animation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s v="US"/>
    <s v="USD"/>
    <n v="1397924379"/>
    <n v="1394039979"/>
    <b v="0"/>
    <n v="170"/>
    <b v="0"/>
    <s v="film &amp; video/animation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s v="US"/>
    <s v="USD"/>
    <n v="1408831718"/>
    <n v="1406239718"/>
    <b v="0"/>
    <n v="5"/>
    <b v="0"/>
    <s v="film &amp; video/animation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s v="US"/>
    <s v="USD"/>
    <n v="1410972319"/>
    <n v="1408380319"/>
    <b v="0"/>
    <n v="14"/>
    <b v="0"/>
    <s v="film &amp; video/animation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n v="0"/>
    <x v="2"/>
    <s v="US"/>
    <s v="USD"/>
    <n v="1487318029"/>
    <n v="1484726029"/>
    <b v="0"/>
    <n v="1"/>
    <b v="0"/>
    <s v="film &amp; video/animation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s v="US"/>
    <s v="USD"/>
    <n v="1430877843"/>
    <n v="1428285843"/>
    <b v="0"/>
    <n v="0"/>
    <b v="0"/>
    <s v="film &amp; video/animation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n v="2"/>
    <x v="2"/>
    <s v="US"/>
    <s v="USD"/>
    <n v="1401767940"/>
    <n v="1398727441"/>
    <b v="0"/>
    <n v="124"/>
    <b v="0"/>
    <s v="film &amp; video/animation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n v="0"/>
    <x v="2"/>
    <s v="US"/>
    <s v="USD"/>
    <n v="1337371334"/>
    <n v="1332187334"/>
    <b v="0"/>
    <n v="0"/>
    <b v="0"/>
    <s v="film &amp; video/animation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s v="US"/>
    <s v="USD"/>
    <n v="1427921509"/>
    <n v="1425333109"/>
    <b v="0"/>
    <n v="0"/>
    <b v="0"/>
    <s v="film &amp; video/animation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s v="US"/>
    <s v="USD"/>
    <n v="1416566835"/>
    <n v="1411379235"/>
    <b v="0"/>
    <n v="55"/>
    <b v="0"/>
    <s v="film &amp; video/animation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n v="19"/>
    <x v="2"/>
    <s v="US"/>
    <s v="USD"/>
    <n v="1376049615"/>
    <n v="1373457615"/>
    <b v="0"/>
    <n v="140"/>
    <b v="0"/>
    <s v="film &amp; video/animation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n v="6"/>
    <x v="2"/>
    <s v="US"/>
    <s v="USD"/>
    <n v="1349885289"/>
    <n v="1347293289"/>
    <b v="0"/>
    <n v="21"/>
    <b v="0"/>
    <s v="film &amp; video/animation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n v="0"/>
    <x v="2"/>
    <s v="US"/>
    <s v="USD"/>
    <n v="1460644440"/>
    <n v="1458336690"/>
    <b v="0"/>
    <n v="1"/>
    <b v="0"/>
    <s v="film &amp; video/animation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s v="GB"/>
    <s v="GBP"/>
    <n v="1359434672"/>
    <n v="1354250672"/>
    <b v="0"/>
    <n v="147"/>
    <b v="0"/>
    <s v="film &amp; video/animation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s v="GB"/>
    <s v="GBP"/>
    <n v="1446766372"/>
    <n v="1443220372"/>
    <b v="0"/>
    <n v="11"/>
    <b v="0"/>
    <s v="film &amp; video/animation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s v="GB"/>
    <s v="GBP"/>
    <n v="1368792499"/>
    <n v="1366200499"/>
    <b v="0"/>
    <n v="125"/>
    <b v="0"/>
    <s v="film &amp; video/animation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s v="AU"/>
    <s v="AUD"/>
    <n v="1401662239"/>
    <n v="1399070239"/>
    <b v="0"/>
    <n v="1"/>
    <b v="0"/>
    <s v="film &amp; video/animation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s v="CA"/>
    <s v="CAD"/>
    <n v="1482678994"/>
    <n v="1477491394"/>
    <b v="0"/>
    <n v="0"/>
    <b v="0"/>
    <s v="film &amp; video/animation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n v="0"/>
    <x v="2"/>
    <s v="US"/>
    <s v="USD"/>
    <n v="1483924700"/>
    <n v="1481332700"/>
    <b v="0"/>
    <n v="0"/>
    <b v="0"/>
    <s v="film &amp; video/animation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n v="0"/>
    <x v="2"/>
    <s v="US"/>
    <s v="USD"/>
    <n v="1325763180"/>
    <n v="1323084816"/>
    <b v="0"/>
    <n v="3"/>
    <b v="0"/>
    <s v="film &amp; video/animation"/>
    <n v="71.67"/>
    <x v="0"/>
    <s v="animation"/>
    <x v="489"/>
    <d v="2012-01-05T11:33:00"/>
  </r>
  <r>
    <n v="490"/>
    <s v="PROJECT IS CANCELLED"/>
    <s v="Cancelled"/>
    <n v="1000"/>
    <n v="0"/>
    <n v="0"/>
    <x v="2"/>
    <s v="US"/>
    <s v="USD"/>
    <n v="1345677285"/>
    <n v="1343085285"/>
    <b v="0"/>
    <n v="0"/>
    <b v="0"/>
    <s v="film &amp; video/animation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n v="0"/>
    <x v="2"/>
    <s v="US"/>
    <s v="USD"/>
    <n v="1453937699"/>
    <n v="1451345699"/>
    <b v="0"/>
    <n v="0"/>
    <b v="0"/>
    <s v="film &amp; video/animation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s v="SE"/>
    <s v="SEK"/>
    <n v="1476319830"/>
    <n v="1471135830"/>
    <b v="0"/>
    <n v="0"/>
    <b v="0"/>
    <s v="film &amp; video/animation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s v="GB"/>
    <s v="GBP"/>
    <n v="1432142738"/>
    <n v="1429550738"/>
    <b v="0"/>
    <n v="0"/>
    <b v="0"/>
    <s v="film &amp; video/animation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s v="US"/>
    <s v="USD"/>
    <n v="1404356400"/>
    <n v="1402343765"/>
    <b v="0"/>
    <n v="3"/>
    <b v="0"/>
    <s v="film &amp; video/animation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n v="0"/>
    <x v="2"/>
    <s v="US"/>
    <s v="USD"/>
    <n v="1437076305"/>
    <n v="1434484305"/>
    <b v="0"/>
    <n v="0"/>
    <b v="0"/>
    <s v="film &amp; video/animation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n v="0"/>
    <x v="2"/>
    <s v="US"/>
    <s v="USD"/>
    <n v="1392070874"/>
    <n v="1386886874"/>
    <b v="0"/>
    <n v="1"/>
    <b v="0"/>
    <s v="film &amp; video/animation"/>
    <n v="1"/>
    <x v="0"/>
    <s v="animation"/>
    <x v="496"/>
    <d v="2014-02-10T22:21:14"/>
  </r>
  <r>
    <n v="497"/>
    <s v="Galaxy Probe Kids"/>
    <s v="live-action/animated series pilot."/>
    <n v="4480"/>
    <n v="30"/>
    <n v="1"/>
    <x v="2"/>
    <s v="US"/>
    <s v="USD"/>
    <n v="1419483600"/>
    <n v="1414889665"/>
    <b v="0"/>
    <n v="3"/>
    <b v="0"/>
    <s v="film &amp; video/animation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s v="US"/>
    <s v="USD"/>
    <n v="1324664249"/>
    <n v="1321035449"/>
    <b v="0"/>
    <n v="22"/>
    <b v="0"/>
    <s v="film &amp; video/animation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s v="US"/>
    <s v="USD"/>
    <n v="1255381140"/>
    <n v="1250630968"/>
    <b v="0"/>
    <n v="26"/>
    <b v="0"/>
    <s v="film &amp; video/animation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s v="US"/>
    <s v="USD"/>
    <n v="1273356960"/>
    <n v="1268255751"/>
    <b v="0"/>
    <n v="4"/>
    <b v="0"/>
    <s v="film &amp; video/animation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n v="0"/>
    <x v="2"/>
    <s v="US"/>
    <s v="USD"/>
    <n v="1310189851"/>
    <n v="1307597851"/>
    <b v="0"/>
    <n v="0"/>
    <b v="0"/>
    <s v="film &amp; video/animation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s v="US"/>
    <s v="USD"/>
    <n v="1332073025"/>
    <n v="1329484625"/>
    <b v="0"/>
    <n v="4"/>
    <b v="0"/>
    <s v="film &amp; video/animation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s v="GB"/>
    <s v="GBP"/>
    <n v="1421498303"/>
    <n v="1418906303"/>
    <b v="0"/>
    <n v="9"/>
    <b v="0"/>
    <s v="film &amp; video/animation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s v="US"/>
    <s v="USD"/>
    <n v="1334097387"/>
    <n v="1328916987"/>
    <b v="0"/>
    <n v="5"/>
    <b v="0"/>
    <s v="film &amp; video/animation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s v="US"/>
    <s v="USD"/>
    <n v="1451010086"/>
    <n v="1447122086"/>
    <b v="0"/>
    <n v="14"/>
    <b v="0"/>
    <s v="film &amp; video/animation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n v="0"/>
    <x v="2"/>
    <s v="US"/>
    <s v="USD"/>
    <n v="1376140520"/>
    <n v="1373548520"/>
    <b v="0"/>
    <n v="1"/>
    <b v="0"/>
    <s v="film &amp; video/animation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s v="US"/>
    <s v="USD"/>
    <n v="1350687657"/>
    <n v="1346799657"/>
    <b v="0"/>
    <n v="10"/>
    <b v="0"/>
    <s v="film &amp; video/animation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s v="US"/>
    <s v="USD"/>
    <n v="1337955240"/>
    <n v="1332808501"/>
    <b v="0"/>
    <n v="3"/>
    <b v="0"/>
    <s v="film &amp; video/animation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n v="0"/>
    <x v="2"/>
    <s v="GB"/>
    <s v="GBP"/>
    <n v="1435504170"/>
    <n v="1432912170"/>
    <b v="0"/>
    <n v="1"/>
    <b v="0"/>
    <s v="film &amp; video/animation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n v="0"/>
    <x v="2"/>
    <s v="US"/>
    <s v="USD"/>
    <n v="1456805639"/>
    <n v="1454213639"/>
    <b v="0"/>
    <n v="0"/>
    <b v="0"/>
    <s v="film &amp; video/animation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n v="3"/>
    <x v="2"/>
    <s v="US"/>
    <s v="USD"/>
    <n v="1365228982"/>
    <n v="1362640582"/>
    <b v="0"/>
    <n v="5"/>
    <b v="0"/>
    <s v="film &amp; video/animation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s v="US"/>
    <s v="USD"/>
    <n v="1479667727"/>
    <n v="1475776127"/>
    <b v="0"/>
    <n v="2"/>
    <b v="0"/>
    <s v="film &amp; video/animation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n v="14"/>
    <x v="2"/>
    <s v="US"/>
    <s v="USD"/>
    <n v="1471244400"/>
    <n v="1467387705"/>
    <b v="0"/>
    <n v="68"/>
    <b v="0"/>
    <s v="film &amp; video/animation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n v="3"/>
    <x v="2"/>
    <s v="CA"/>
    <s v="CAD"/>
    <n v="1407595447"/>
    <n v="1405003447"/>
    <b v="0"/>
    <n v="3"/>
    <b v="0"/>
    <s v="film &amp; video/animation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n v="25"/>
    <x v="2"/>
    <s v="US"/>
    <s v="USD"/>
    <n v="1451389601"/>
    <n v="1447933601"/>
    <b v="0"/>
    <n v="34"/>
    <b v="0"/>
    <s v="film &amp; video/animation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n v="0"/>
    <x v="2"/>
    <s v="GB"/>
    <s v="GBP"/>
    <n v="1432752080"/>
    <n v="1427568080"/>
    <b v="0"/>
    <n v="0"/>
    <b v="0"/>
    <s v="film &amp; video/animation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s v="US"/>
    <s v="USD"/>
    <n v="1486046761"/>
    <n v="1483454761"/>
    <b v="0"/>
    <n v="3"/>
    <b v="0"/>
    <s v="film &amp; video/animation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s v="US"/>
    <s v="USD"/>
    <n v="1441550760"/>
    <n v="1438958824"/>
    <b v="0"/>
    <n v="0"/>
    <b v="0"/>
    <s v="film &amp; video/animation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s v="US"/>
    <s v="USD"/>
    <n v="1354699421"/>
    <n v="1352107421"/>
    <b v="0"/>
    <n v="70"/>
    <b v="0"/>
    <s v="film &amp; video/animation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s v="GB"/>
    <s v="GBP"/>
    <n v="1449766261"/>
    <n v="1447174261"/>
    <b v="0"/>
    <n v="34"/>
    <b v="1"/>
    <s v="theater/plays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s v="US"/>
    <s v="USD"/>
    <n v="1477976340"/>
    <n v="1475460819"/>
    <b v="0"/>
    <n v="56"/>
    <b v="1"/>
    <s v="theater/plays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n v="115"/>
    <x v="0"/>
    <s v="US"/>
    <s v="USD"/>
    <n v="1458518325"/>
    <n v="1456793925"/>
    <b v="0"/>
    <n v="31"/>
    <b v="1"/>
    <s v="theater/plays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s v="US"/>
    <s v="USD"/>
    <n v="1442805076"/>
    <n v="1440213076"/>
    <b v="0"/>
    <n v="84"/>
    <b v="1"/>
    <s v="theater/plays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n v="109"/>
    <x v="0"/>
    <s v="GB"/>
    <s v="GBP"/>
    <n v="1464801169"/>
    <n v="1462209169"/>
    <b v="0"/>
    <n v="130"/>
    <b v="1"/>
    <s v="theater/plays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s v="US"/>
    <s v="USD"/>
    <n v="1410601041"/>
    <n v="1406713041"/>
    <b v="0"/>
    <n v="12"/>
    <b v="1"/>
    <s v="theater/plays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n v="114"/>
    <x v="0"/>
    <s v="GB"/>
    <s v="GBP"/>
    <n v="1438966800"/>
    <n v="1436278344"/>
    <b v="0"/>
    <n v="23"/>
    <b v="1"/>
    <s v="theater/plays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s v="US"/>
    <s v="USD"/>
    <n v="1487347500"/>
    <n v="1484715366"/>
    <b v="0"/>
    <n v="158"/>
    <b v="1"/>
    <s v="theater/plays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n v="116"/>
    <x v="0"/>
    <s v="US"/>
    <s v="USD"/>
    <n v="1434921600"/>
    <n v="1433109907"/>
    <b v="0"/>
    <n v="30"/>
    <b v="1"/>
    <s v="theater/plays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s v="CA"/>
    <s v="CAD"/>
    <n v="1484110800"/>
    <n v="1482281094"/>
    <b v="0"/>
    <n v="18"/>
    <b v="1"/>
    <s v="theater/plays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n v="108"/>
    <x v="0"/>
    <s v="US"/>
    <s v="USD"/>
    <n v="1435111200"/>
    <n v="1433254268"/>
    <b v="0"/>
    <n v="29"/>
    <b v="1"/>
    <s v="theater/plays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s v="US"/>
    <s v="USD"/>
    <n v="1481957940"/>
    <n v="1478050429"/>
    <b v="0"/>
    <n v="31"/>
    <b v="1"/>
    <s v="theater/plays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s v="US"/>
    <s v="USD"/>
    <n v="1463098208"/>
    <n v="1460506208"/>
    <b v="0"/>
    <n v="173"/>
    <b v="1"/>
    <s v="theater/plays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s v="GB"/>
    <s v="GBP"/>
    <n v="1463394365"/>
    <n v="1461320765"/>
    <b v="0"/>
    <n v="17"/>
    <b v="1"/>
    <s v="theater/plays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s v="NO"/>
    <s v="NOK"/>
    <n v="1446418800"/>
    <n v="1443036470"/>
    <b v="0"/>
    <n v="48"/>
    <b v="1"/>
    <s v="theater/plays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s v="GB"/>
    <s v="GBP"/>
    <n v="1483707905"/>
    <n v="1481115905"/>
    <b v="0"/>
    <n v="59"/>
    <b v="1"/>
    <s v="theater/plays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s v="GB"/>
    <s v="GBP"/>
    <n v="1438624800"/>
    <n v="1435133807"/>
    <b v="0"/>
    <n v="39"/>
    <b v="1"/>
    <s v="theater/plays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s v="US"/>
    <s v="USD"/>
    <n v="1446665191"/>
    <n v="1444069591"/>
    <b v="0"/>
    <n v="59"/>
    <b v="1"/>
    <s v="theater/plays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s v="US"/>
    <s v="USD"/>
    <n v="1463166263"/>
    <n v="1460574263"/>
    <b v="0"/>
    <n v="60"/>
    <b v="1"/>
    <s v="theater/plays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s v="GB"/>
    <s v="GBP"/>
    <n v="1467681107"/>
    <n v="1465866707"/>
    <b v="0"/>
    <n v="20"/>
    <b v="1"/>
    <s v="theater/plays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s v="US"/>
    <s v="USD"/>
    <n v="1423078606"/>
    <n v="1420486606"/>
    <b v="0"/>
    <n v="1"/>
    <b v="0"/>
    <s v="technology/web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n v="1"/>
    <x v="2"/>
    <s v="US"/>
    <s v="USD"/>
    <n v="1446080834"/>
    <n v="1443488834"/>
    <b v="0"/>
    <n v="1"/>
    <b v="0"/>
    <s v="technology/web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s v="US"/>
    <s v="USD"/>
    <n v="1462293716"/>
    <n v="1457113316"/>
    <b v="0"/>
    <n v="1"/>
    <b v="0"/>
    <s v="technology/web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s v="AU"/>
    <s v="AUD"/>
    <n v="1414807962"/>
    <n v="1412215962"/>
    <b v="0"/>
    <n v="2"/>
    <b v="0"/>
    <s v="technology/web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s v="US"/>
    <s v="USD"/>
    <n v="1467647160"/>
    <n v="1465055160"/>
    <b v="0"/>
    <n v="2"/>
    <b v="0"/>
    <s v="technology/web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s v="FR"/>
    <s v="EUR"/>
    <n v="1447600389"/>
    <n v="1444140789"/>
    <b v="0"/>
    <n v="34"/>
    <b v="0"/>
    <s v="technology/web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s v="US"/>
    <s v="USD"/>
    <n v="1445097715"/>
    <n v="1441209715"/>
    <b v="0"/>
    <n v="2"/>
    <b v="0"/>
    <s v="technology/web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s v="GB"/>
    <s v="GBP"/>
    <n v="1455122564"/>
    <n v="1452530564"/>
    <b v="0"/>
    <n v="0"/>
    <b v="0"/>
    <s v="technology/web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s v="GB"/>
    <s v="GBP"/>
    <n v="1446154848"/>
    <n v="1443562848"/>
    <b v="0"/>
    <n v="1"/>
    <b v="0"/>
    <s v="technology/web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s v="GB"/>
    <s v="GBP"/>
    <n v="1436368622"/>
    <n v="1433776622"/>
    <b v="0"/>
    <n v="8"/>
    <b v="0"/>
    <s v="technology/web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s v="CA"/>
    <s v="CAD"/>
    <n v="1485838800"/>
    <n v="1484756245"/>
    <b v="0"/>
    <n v="4"/>
    <b v="0"/>
    <s v="technology/web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s v="US"/>
    <s v="USD"/>
    <n v="1438451580"/>
    <n v="1434609424"/>
    <b v="0"/>
    <n v="28"/>
    <b v="0"/>
    <s v="technology/web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n v="0"/>
    <x v="2"/>
    <s v="CA"/>
    <s v="CAD"/>
    <n v="1452350896"/>
    <n v="1447166896"/>
    <b v="0"/>
    <n v="0"/>
    <b v="0"/>
    <s v="technology/web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n v="0"/>
    <x v="2"/>
    <s v="US"/>
    <s v="USD"/>
    <n v="1415988991"/>
    <n v="1413393391"/>
    <b v="0"/>
    <n v="6"/>
    <b v="0"/>
    <s v="technology/web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s v="US"/>
    <s v="USD"/>
    <n v="1413735972"/>
    <n v="1411143972"/>
    <b v="0"/>
    <n v="22"/>
    <b v="0"/>
    <s v="technology/web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s v="GB"/>
    <s v="GBP"/>
    <n v="1465720143"/>
    <n v="1463128143"/>
    <b v="0"/>
    <n v="0"/>
    <b v="0"/>
    <s v="technology/web"/>
    <n v="0"/>
    <x v="2"/>
    <s v="web"/>
    <x v="555"/>
    <d v="2016-06-12T08:29:03"/>
  </r>
  <r>
    <n v="556"/>
    <s v="Braille Academy"/>
    <s v="An educational platform for learning Unified English Braille Code"/>
    <n v="8000"/>
    <n v="200"/>
    <n v="3"/>
    <x v="2"/>
    <s v="US"/>
    <s v="USD"/>
    <n v="1452112717"/>
    <n v="1449520717"/>
    <b v="0"/>
    <n v="1"/>
    <b v="0"/>
    <s v="technology/web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s v="DE"/>
    <s v="EUR"/>
    <n v="1480721803"/>
    <n v="1478126203"/>
    <b v="0"/>
    <n v="20"/>
    <b v="0"/>
    <s v="technology/web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s v="US"/>
    <s v="USD"/>
    <n v="1427227905"/>
    <n v="1424639505"/>
    <b v="0"/>
    <n v="0"/>
    <b v="0"/>
    <s v="technology/web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s v="US"/>
    <s v="USD"/>
    <n v="1449989260"/>
    <n v="1447397260"/>
    <b v="0"/>
    <n v="1"/>
    <b v="0"/>
    <s v="technology/web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s v="CA"/>
    <s v="CAD"/>
    <n v="1418841045"/>
    <n v="1416249045"/>
    <b v="0"/>
    <n v="3"/>
    <b v="0"/>
    <s v="technology/web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s v="US"/>
    <s v="USD"/>
    <n v="1445874513"/>
    <n v="1442850513"/>
    <b v="0"/>
    <n v="2"/>
    <b v="0"/>
    <s v="technology/web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s v="NL"/>
    <s v="EUR"/>
    <n v="1482052815"/>
    <n v="1479460815"/>
    <b v="0"/>
    <n v="0"/>
    <b v="0"/>
    <s v="technology/web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s v="AU"/>
    <s v="AUD"/>
    <n v="1424137247"/>
    <n v="1421545247"/>
    <b v="0"/>
    <n v="2"/>
    <b v="0"/>
    <s v="technology/web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s v="FR"/>
    <s v="EUR"/>
    <n v="1457822275"/>
    <n v="1455230275"/>
    <b v="0"/>
    <n v="1"/>
    <b v="0"/>
    <s v="technology/web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n v="0"/>
    <x v="2"/>
    <s v="GB"/>
    <s v="GBP"/>
    <n v="1436554249"/>
    <n v="1433962249"/>
    <b v="0"/>
    <n v="0"/>
    <b v="0"/>
    <s v="technology/web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s v="US"/>
    <s v="USD"/>
    <n v="1468513533"/>
    <n v="1465921533"/>
    <b v="0"/>
    <n v="1"/>
    <b v="0"/>
    <s v="technology/web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s v="US"/>
    <s v="USD"/>
    <n v="1420143194"/>
    <n v="1417551194"/>
    <b v="0"/>
    <n v="0"/>
    <b v="0"/>
    <s v="technology/web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s v="NZ"/>
    <s v="NZD"/>
    <n v="1452942000"/>
    <n v="1449785223"/>
    <b v="0"/>
    <n v="5"/>
    <b v="0"/>
    <s v="technology/web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n v="1"/>
    <x v="2"/>
    <s v="CA"/>
    <s v="CAD"/>
    <n v="1451679612"/>
    <n v="1449087612"/>
    <b v="0"/>
    <n v="1"/>
    <b v="0"/>
    <s v="technology/web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n v="0"/>
    <x v="2"/>
    <s v="US"/>
    <s v="USD"/>
    <n v="1455822569"/>
    <n v="1453230569"/>
    <b v="0"/>
    <n v="1"/>
    <b v="0"/>
    <s v="technology/web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n v="0"/>
    <x v="2"/>
    <s v="US"/>
    <s v="USD"/>
    <n v="1437969540"/>
    <n v="1436297723"/>
    <b v="0"/>
    <n v="2"/>
    <b v="0"/>
    <s v="technology/web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s v="US"/>
    <s v="USD"/>
    <n v="1446660688"/>
    <n v="1444065088"/>
    <b v="0"/>
    <n v="0"/>
    <b v="0"/>
    <s v="technology/web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s v="US"/>
    <s v="USD"/>
    <n v="1421543520"/>
    <n v="1416445931"/>
    <b v="0"/>
    <n v="9"/>
    <b v="0"/>
    <s v="technology/web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s v="GB"/>
    <s v="GBP"/>
    <n v="1476873507"/>
    <n v="1474281507"/>
    <b v="0"/>
    <n v="4"/>
    <b v="0"/>
    <s v="technology/web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s v="DE"/>
    <s v="EUR"/>
    <n v="1434213443"/>
    <n v="1431621443"/>
    <b v="0"/>
    <n v="4"/>
    <b v="0"/>
    <s v="technology/web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n v="0"/>
    <x v="2"/>
    <s v="US"/>
    <s v="USD"/>
    <n v="1427537952"/>
    <n v="1422357552"/>
    <b v="0"/>
    <n v="1"/>
    <b v="0"/>
    <s v="technology/web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n v="0"/>
    <x v="2"/>
    <s v="US"/>
    <s v="USD"/>
    <n v="1463753302"/>
    <n v="1458569302"/>
    <b v="0"/>
    <n v="1"/>
    <b v="0"/>
    <s v="technology/web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n v="0"/>
    <x v="2"/>
    <s v="GB"/>
    <s v="GBP"/>
    <n v="1441633993"/>
    <n v="1439560393"/>
    <b v="0"/>
    <n v="7"/>
    <b v="0"/>
    <s v="technology/web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n v="1"/>
    <x v="2"/>
    <s v="US"/>
    <s v="USD"/>
    <n v="1419539223"/>
    <n v="1416947223"/>
    <b v="0"/>
    <n v="5"/>
    <b v="0"/>
    <s v="technology/web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s v="US"/>
    <s v="USD"/>
    <n v="1474580867"/>
    <n v="1471988867"/>
    <b v="0"/>
    <n v="1"/>
    <b v="0"/>
    <s v="technology/web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s v="US"/>
    <s v="USD"/>
    <n v="1438474704"/>
    <n v="1435882704"/>
    <b v="0"/>
    <n v="0"/>
    <b v="0"/>
    <s v="technology/web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s v="US"/>
    <s v="USD"/>
    <n v="1426442400"/>
    <n v="1424454319"/>
    <b v="0"/>
    <n v="0"/>
    <b v="0"/>
    <s v="technology/web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n v="0"/>
    <x v="2"/>
    <s v="US"/>
    <s v="USD"/>
    <n v="1426800687"/>
    <n v="1424212287"/>
    <b v="0"/>
    <n v="1"/>
    <b v="0"/>
    <s v="technology/web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n v="1"/>
    <x v="2"/>
    <s v="US"/>
    <s v="USD"/>
    <n v="1426522316"/>
    <n v="1423933916"/>
    <b v="0"/>
    <n v="2"/>
    <b v="0"/>
    <s v="technology/web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n v="0"/>
    <x v="2"/>
    <s v="GB"/>
    <s v="GBP"/>
    <n v="1448928000"/>
    <n v="1444123377"/>
    <b v="0"/>
    <n v="0"/>
    <b v="0"/>
    <s v="technology/web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n v="1"/>
    <x v="2"/>
    <s v="US"/>
    <s v="USD"/>
    <n v="1424032207"/>
    <n v="1421440207"/>
    <b v="0"/>
    <n v="4"/>
    <b v="0"/>
    <s v="technology/web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s v="CA"/>
    <s v="CAD"/>
    <n v="1429207833"/>
    <n v="1426615833"/>
    <b v="0"/>
    <n v="7"/>
    <b v="0"/>
    <s v="technology/web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s v="IT"/>
    <s v="EUR"/>
    <n v="1479410886"/>
    <n v="1474223286"/>
    <b v="0"/>
    <n v="2"/>
    <b v="0"/>
    <s v="technology/web"/>
    <n v="150.5"/>
    <x v="2"/>
    <s v="web"/>
    <x v="588"/>
    <d v="2016-11-17T19:28:06"/>
  </r>
  <r>
    <n v="589"/>
    <s v="Get Neighborly"/>
    <s v="Services closer than you think..."/>
    <n v="7500"/>
    <n v="1"/>
    <n v="0"/>
    <x v="2"/>
    <s v="US"/>
    <s v="USD"/>
    <n v="1436366699"/>
    <n v="1435070699"/>
    <b v="0"/>
    <n v="1"/>
    <b v="0"/>
    <s v="technology/web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s v="GB"/>
    <s v="GBP"/>
    <n v="1454936460"/>
    <n v="1452259131"/>
    <b v="0"/>
    <n v="9"/>
    <b v="0"/>
    <s v="technology/web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s v="US"/>
    <s v="USD"/>
    <n v="1437570130"/>
    <n v="1434978130"/>
    <b v="0"/>
    <n v="2"/>
    <b v="0"/>
    <s v="technology/web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n v="3"/>
    <x v="2"/>
    <s v="US"/>
    <s v="USD"/>
    <n v="1417584860"/>
    <n v="1414992860"/>
    <b v="0"/>
    <n v="1"/>
    <b v="0"/>
    <s v="technology/web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s v="GB"/>
    <s v="GBP"/>
    <n v="1428333345"/>
    <n v="1425744945"/>
    <b v="0"/>
    <n v="7"/>
    <b v="0"/>
    <s v="technology/web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n v="0"/>
    <x v="2"/>
    <s v="US"/>
    <s v="USD"/>
    <n v="1460832206"/>
    <n v="1458240206"/>
    <b v="0"/>
    <n v="2"/>
    <b v="0"/>
    <s v="technology/web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n v="0"/>
    <x v="2"/>
    <s v="US"/>
    <s v="USD"/>
    <n v="1430703638"/>
    <n v="1426815638"/>
    <b v="0"/>
    <n v="8"/>
    <b v="0"/>
    <s v="technology/web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n v="0"/>
    <x v="2"/>
    <s v="US"/>
    <s v="USD"/>
    <n v="1478122292"/>
    <n v="1475530292"/>
    <b v="0"/>
    <n v="2"/>
    <b v="0"/>
    <s v="technology/web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s v="US"/>
    <s v="USD"/>
    <n v="1469980800"/>
    <n v="1466787335"/>
    <b v="0"/>
    <n v="2"/>
    <b v="0"/>
    <s v="technology/web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n v="34"/>
    <x v="2"/>
    <s v="US"/>
    <s v="USD"/>
    <n v="1417737781"/>
    <n v="1415145781"/>
    <b v="0"/>
    <n v="7"/>
    <b v="0"/>
    <s v="technology/web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n v="0"/>
    <x v="2"/>
    <s v="US"/>
    <s v="USD"/>
    <n v="1425827760"/>
    <n v="1423769402"/>
    <b v="0"/>
    <n v="2"/>
    <b v="0"/>
    <s v="technology/web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n v="2"/>
    <x v="1"/>
    <s v="US"/>
    <s v="USD"/>
    <n v="1431198562"/>
    <n v="1426014562"/>
    <b v="0"/>
    <n v="1"/>
    <b v="0"/>
    <s v="technology/web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s v="CA"/>
    <s v="CAD"/>
    <n v="1419626139"/>
    <n v="1417034139"/>
    <b v="0"/>
    <n v="6"/>
    <b v="0"/>
    <s v="technology/web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s v="US"/>
    <s v="USD"/>
    <n v="1434654215"/>
    <n v="1432062215"/>
    <b v="0"/>
    <n v="0"/>
    <b v="0"/>
    <s v="technology/web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s v="US"/>
    <s v="USD"/>
    <n v="1408029623"/>
    <n v="1405437623"/>
    <b v="0"/>
    <n v="13"/>
    <b v="0"/>
    <s v="technology/web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s v="US"/>
    <s v="USD"/>
    <n v="1409187056"/>
    <n v="1406595056"/>
    <b v="0"/>
    <n v="0"/>
    <b v="0"/>
    <s v="technology/web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n v="3"/>
    <x v="1"/>
    <s v="US"/>
    <s v="USD"/>
    <n v="1440318908"/>
    <n v="1436430908"/>
    <b v="0"/>
    <n v="8"/>
    <b v="0"/>
    <s v="technology/web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s v="NL"/>
    <s v="EUR"/>
    <n v="1432479600"/>
    <n v="1428507409"/>
    <b v="0"/>
    <n v="1"/>
    <b v="0"/>
    <s v="technology/web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s v="US"/>
    <s v="USD"/>
    <n v="1448225336"/>
    <n v="1445629736"/>
    <b v="0"/>
    <n v="0"/>
    <b v="0"/>
    <s v="technology/web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s v="US"/>
    <s v="USD"/>
    <n v="1434405980"/>
    <n v="1431813980"/>
    <b v="0"/>
    <n v="5"/>
    <b v="0"/>
    <s v="technology/web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s v="GB"/>
    <s v="GBP"/>
    <n v="1448761744"/>
    <n v="1446166144"/>
    <b v="0"/>
    <n v="1"/>
    <b v="0"/>
    <s v="technology/web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n v="0"/>
    <x v="1"/>
    <s v="US"/>
    <s v="USD"/>
    <n v="1429732586"/>
    <n v="1427140586"/>
    <b v="0"/>
    <n v="0"/>
    <b v="0"/>
    <s v="technology/web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s v="FR"/>
    <s v="EUR"/>
    <n v="1453210037"/>
    <n v="1448026037"/>
    <b v="0"/>
    <n v="0"/>
    <b v="0"/>
    <s v="technology/web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n v="0"/>
    <x v="1"/>
    <s v="IT"/>
    <s v="EUR"/>
    <n v="1472777146"/>
    <n v="1470185146"/>
    <b v="0"/>
    <n v="0"/>
    <b v="0"/>
    <s v="technology/web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s v="US"/>
    <s v="USD"/>
    <n v="1443675540"/>
    <n v="1441022120"/>
    <b v="0"/>
    <n v="121"/>
    <b v="0"/>
    <s v="technology/web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s v="US"/>
    <s v="USD"/>
    <n v="1466731740"/>
    <n v="1464139740"/>
    <b v="0"/>
    <n v="0"/>
    <b v="0"/>
    <s v="technology/web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s v="NZ"/>
    <s v="NZD"/>
    <n v="1443149759"/>
    <n v="1440557759"/>
    <b v="0"/>
    <n v="0"/>
    <b v="0"/>
    <s v="technology/web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s v="FR"/>
    <s v="EUR"/>
    <n v="1488013307"/>
    <n v="1485421307"/>
    <b v="0"/>
    <n v="0"/>
    <b v="0"/>
    <s v="technology/web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s v="GB"/>
    <s v="GBP"/>
    <n v="1431072843"/>
    <n v="1427184843"/>
    <b v="0"/>
    <n v="3"/>
    <b v="0"/>
    <s v="technology/web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s v="US"/>
    <s v="USD"/>
    <n v="1449689203"/>
    <n v="1447097203"/>
    <b v="0"/>
    <n v="0"/>
    <b v="0"/>
    <s v="technology/web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n v="0"/>
    <x v="1"/>
    <s v="US"/>
    <s v="USD"/>
    <n v="1416933390"/>
    <n v="1411745790"/>
    <b v="0"/>
    <n v="1"/>
    <b v="0"/>
    <s v="technology/web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s v="CA"/>
    <s v="CAD"/>
    <n v="1408986738"/>
    <n v="1405098738"/>
    <b v="0"/>
    <n v="1"/>
    <b v="0"/>
    <s v="technology/web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s v="US"/>
    <s v="USD"/>
    <n v="1467934937"/>
    <n v="1465342937"/>
    <b v="0"/>
    <n v="3"/>
    <b v="0"/>
    <s v="technology/web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s v="US"/>
    <s v="USD"/>
    <n v="1467398138"/>
    <n v="1465670138"/>
    <b v="0"/>
    <n v="9"/>
    <b v="0"/>
    <s v="technology/web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s v="AU"/>
    <s v="AUD"/>
    <n v="1432771997"/>
    <n v="1430179997"/>
    <b v="0"/>
    <n v="0"/>
    <b v="0"/>
    <s v="technology/web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n v="0"/>
    <x v="1"/>
    <s v="US"/>
    <s v="USD"/>
    <n v="1431647041"/>
    <n v="1429055041"/>
    <b v="0"/>
    <n v="0"/>
    <b v="0"/>
    <s v="technology/web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s v="CA"/>
    <s v="CAD"/>
    <n v="1490560177"/>
    <n v="1487971777"/>
    <b v="0"/>
    <n v="0"/>
    <b v="0"/>
    <s v="technology/web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s v="US"/>
    <s v="USD"/>
    <n v="1439644920"/>
    <n v="1436793939"/>
    <b v="0"/>
    <n v="39"/>
    <b v="0"/>
    <s v="technology/web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s v="SE"/>
    <s v="SEK"/>
    <n v="1457996400"/>
    <n v="1452842511"/>
    <b v="0"/>
    <n v="1"/>
    <b v="0"/>
    <s v="technology/web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s v="US"/>
    <s v="USD"/>
    <n v="1405269457"/>
    <n v="1402677457"/>
    <b v="0"/>
    <n v="0"/>
    <b v="0"/>
    <s v="technology/web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s v="AU"/>
    <s v="AUD"/>
    <n v="1463239108"/>
    <n v="1460647108"/>
    <b v="0"/>
    <n v="3"/>
    <b v="0"/>
    <s v="technology/web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s v="US"/>
    <s v="USD"/>
    <n v="1441516200"/>
    <n v="1438959121"/>
    <b v="0"/>
    <n v="1"/>
    <b v="0"/>
    <s v="technology/web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n v="1"/>
    <x v="1"/>
    <s v="CA"/>
    <s v="CAD"/>
    <n v="1464460329"/>
    <n v="1461954729"/>
    <b v="0"/>
    <n v="9"/>
    <b v="0"/>
    <s v="technology/web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n v="0"/>
    <x v="1"/>
    <s v="NL"/>
    <s v="EUR"/>
    <n v="1448470165"/>
    <n v="1445874565"/>
    <b v="0"/>
    <n v="0"/>
    <b v="0"/>
    <s v="technology/web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s v="US"/>
    <s v="USD"/>
    <n v="1466204400"/>
    <n v="1463469062"/>
    <b v="0"/>
    <n v="25"/>
    <b v="0"/>
    <s v="technology/web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n v="0"/>
    <x v="1"/>
    <s v="US"/>
    <s v="USD"/>
    <n v="1424989029"/>
    <n v="1422397029"/>
    <b v="0"/>
    <n v="1"/>
    <b v="0"/>
    <s v="technology/web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n v="0"/>
    <x v="1"/>
    <s v="US"/>
    <s v="USD"/>
    <n v="1428804762"/>
    <n v="1426212762"/>
    <b v="0"/>
    <n v="1"/>
    <b v="0"/>
    <s v="technology/web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n v="0"/>
    <x v="1"/>
    <s v="GB"/>
    <s v="GBP"/>
    <n v="1433587620"/>
    <n v="1430996150"/>
    <b v="0"/>
    <n v="1"/>
    <b v="0"/>
    <s v="technology/web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s v="GB"/>
    <s v="GBP"/>
    <n v="1488063840"/>
    <n v="1485558318"/>
    <b v="0"/>
    <n v="0"/>
    <b v="0"/>
    <s v="technology/web"/>
    <n v="0"/>
    <x v="2"/>
    <s v="web"/>
    <x v="637"/>
    <d v="2017-02-25T23:04:00"/>
  </r>
  <r>
    <n v="638"/>
    <s v="W (Canceled)"/>
    <s v="O0"/>
    <n v="200000"/>
    <n v="18"/>
    <n v="0"/>
    <x v="1"/>
    <s v="DE"/>
    <s v="EUR"/>
    <n v="1490447662"/>
    <n v="1485267262"/>
    <b v="0"/>
    <n v="6"/>
    <b v="0"/>
    <s v="technology/web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n v="0"/>
    <x v="1"/>
    <s v="US"/>
    <s v="USD"/>
    <n v="1413208795"/>
    <n v="1408024795"/>
    <b v="0"/>
    <n v="1"/>
    <b v="0"/>
    <s v="technology/web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s v="FR"/>
    <s v="EUR"/>
    <n v="1480028400"/>
    <n v="1478685915"/>
    <b v="0"/>
    <n v="2"/>
    <b v="1"/>
    <s v="technology/wearables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s v="US"/>
    <s v="USD"/>
    <n v="1439473248"/>
    <n v="1436881248"/>
    <b v="0"/>
    <n v="315"/>
    <b v="1"/>
    <s v="technology/wearables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s v="DE"/>
    <s v="EUR"/>
    <n v="1439998674"/>
    <n v="1436888274"/>
    <b v="0"/>
    <n v="2174"/>
    <b v="1"/>
    <s v="technology/wearables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s v="US"/>
    <s v="USD"/>
    <n v="1433085875"/>
    <n v="1428333875"/>
    <b v="0"/>
    <n v="152"/>
    <b v="1"/>
    <s v="technology/wearables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s v="US"/>
    <s v="USD"/>
    <n v="1414544400"/>
    <n v="1410883139"/>
    <b v="0"/>
    <n v="1021"/>
    <b v="1"/>
    <s v="technology/wearables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n v="279"/>
    <x v="0"/>
    <s v="US"/>
    <s v="USD"/>
    <n v="1470962274"/>
    <n v="1468370274"/>
    <b v="0"/>
    <n v="237"/>
    <b v="1"/>
    <s v="technology/wearables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s v="US"/>
    <s v="USD"/>
    <n v="1407788867"/>
    <n v="1405196867"/>
    <b v="0"/>
    <n v="27"/>
    <b v="1"/>
    <s v="technology/wearables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s v="CA"/>
    <s v="CAD"/>
    <n v="1458235549"/>
    <n v="1455647149"/>
    <b v="0"/>
    <n v="17"/>
    <b v="1"/>
    <s v="technology/wearables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n v="127"/>
    <x v="0"/>
    <s v="US"/>
    <s v="USD"/>
    <n v="1413304708"/>
    <n v="1410280708"/>
    <b v="0"/>
    <n v="27"/>
    <b v="1"/>
    <s v="technology/wearables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s v="US"/>
    <s v="USD"/>
    <n v="1410904413"/>
    <n v="1409090013"/>
    <b v="0"/>
    <n v="82"/>
    <b v="1"/>
    <s v="technology/wearables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s v="US"/>
    <s v="USD"/>
    <n v="1418953984"/>
    <n v="1413766384"/>
    <b v="0"/>
    <n v="48"/>
    <b v="1"/>
    <s v="technology/wearables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s v="US"/>
    <s v="USD"/>
    <n v="1418430311"/>
    <n v="1415838311"/>
    <b v="0"/>
    <n v="105"/>
    <b v="1"/>
    <s v="technology/wearables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s v="US"/>
    <s v="USD"/>
    <n v="1480613650"/>
    <n v="1478018050"/>
    <b v="0"/>
    <n v="28"/>
    <b v="1"/>
    <s v="technology/wearables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s v="US"/>
    <s v="USD"/>
    <n v="1440082240"/>
    <n v="1436885440"/>
    <b v="0"/>
    <n v="1107"/>
    <b v="1"/>
    <s v="technology/wearables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s v="US"/>
    <s v="USD"/>
    <n v="1436396313"/>
    <n v="1433804313"/>
    <b v="0"/>
    <n v="1013"/>
    <b v="1"/>
    <s v="technology/wearables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s v="US"/>
    <s v="USD"/>
    <n v="1426197512"/>
    <n v="1423609112"/>
    <b v="0"/>
    <n v="274"/>
    <b v="1"/>
    <s v="technology/wearables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s v="US"/>
    <s v="USD"/>
    <n v="1460917119"/>
    <n v="1455736719"/>
    <b v="0"/>
    <n v="87"/>
    <b v="1"/>
    <s v="technology/wearables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s v="US"/>
    <s v="USD"/>
    <n v="1450901872"/>
    <n v="1448309872"/>
    <b v="0"/>
    <n v="99"/>
    <b v="1"/>
    <s v="technology/wearables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s v="US"/>
    <s v="USD"/>
    <n v="1437933600"/>
    <n v="1435117889"/>
    <b v="0"/>
    <n v="276"/>
    <b v="1"/>
    <s v="technology/wearables"/>
    <n v="109.34"/>
    <x v="2"/>
    <s v="wearables"/>
    <x v="658"/>
    <d v="2015-07-26T18:00:00"/>
  </r>
  <r>
    <n v="659"/>
    <s v="Lulu Watch Designs - Apple Watch"/>
    <s v="Sync up your lifestyle"/>
    <n v="3000"/>
    <n v="3017"/>
    <n v="101"/>
    <x v="0"/>
    <s v="US"/>
    <s v="USD"/>
    <n v="1440339295"/>
    <n v="1437747295"/>
    <b v="0"/>
    <n v="21"/>
    <b v="1"/>
    <s v="technology/wearables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s v="US"/>
    <s v="USD"/>
    <n v="1415558879"/>
    <n v="1412963279"/>
    <b v="0"/>
    <n v="18"/>
    <b v="0"/>
    <s v="technology/wearables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n v="1"/>
    <x v="2"/>
    <s v="US"/>
    <s v="USD"/>
    <n v="1477236559"/>
    <n v="1474644559"/>
    <b v="0"/>
    <n v="9"/>
    <b v="0"/>
    <s v="technology/wearables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n v="0"/>
    <x v="2"/>
    <s v="US"/>
    <s v="USD"/>
    <n v="1421404247"/>
    <n v="1418812247"/>
    <b v="0"/>
    <n v="4"/>
    <b v="0"/>
    <s v="technology/wearables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s v="DK"/>
    <s v="DKK"/>
    <n v="1437250456"/>
    <n v="1434658456"/>
    <b v="0"/>
    <n v="7"/>
    <b v="0"/>
    <s v="technology/wearables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n v="8"/>
    <x v="2"/>
    <s v="US"/>
    <s v="USD"/>
    <n v="1428940775"/>
    <n v="1426348775"/>
    <b v="0"/>
    <n v="29"/>
    <b v="0"/>
    <s v="technology/wearables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s v="US"/>
    <s v="USD"/>
    <n v="1484327061"/>
    <n v="1479143061"/>
    <b v="0"/>
    <n v="12"/>
    <b v="0"/>
    <s v="technology/wearables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n v="0"/>
    <x v="2"/>
    <s v="US"/>
    <s v="USD"/>
    <n v="1408305498"/>
    <n v="1405713498"/>
    <b v="0"/>
    <n v="4"/>
    <b v="0"/>
    <s v="technology/wearables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s v="IT"/>
    <s v="EUR"/>
    <n v="1477731463"/>
    <n v="1474275463"/>
    <b v="0"/>
    <n v="28"/>
    <b v="0"/>
    <s v="technology/wearables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s v="US"/>
    <s v="USD"/>
    <n v="1431374222"/>
    <n v="1427486222"/>
    <b v="0"/>
    <n v="25"/>
    <b v="0"/>
    <s v="technology/wearables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s v="SE"/>
    <s v="SEK"/>
    <n v="1467817258"/>
    <n v="1465225258"/>
    <b v="0"/>
    <n v="28"/>
    <b v="0"/>
    <s v="technology/wearables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s v="IT"/>
    <s v="EUR"/>
    <n v="1466323800"/>
    <n v="1463418120"/>
    <b v="0"/>
    <n v="310"/>
    <b v="0"/>
    <s v="technology/wearables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s v="US"/>
    <s v="USD"/>
    <n v="1421208000"/>
    <n v="1418315852"/>
    <b v="0"/>
    <n v="15"/>
    <b v="0"/>
    <s v="technology/wearables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s v="US"/>
    <s v="USD"/>
    <n v="1420088340"/>
    <n v="1417410964"/>
    <b v="0"/>
    <n v="215"/>
    <b v="0"/>
    <s v="technology/wearables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s v="US"/>
    <s v="USD"/>
    <n v="1409602217"/>
    <n v="1405714217"/>
    <b v="0"/>
    <n v="3"/>
    <b v="0"/>
    <s v="technology/wearables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n v="0"/>
    <x v="2"/>
    <s v="US"/>
    <s v="USD"/>
    <n v="1407811627"/>
    <n v="1402627627"/>
    <b v="0"/>
    <n v="2"/>
    <b v="0"/>
    <s v="technology/wearables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s v="US"/>
    <s v="USD"/>
    <n v="1420095540"/>
    <n v="1417558804"/>
    <b v="0"/>
    <n v="26"/>
    <b v="0"/>
    <s v="technology/wearables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s v="CA"/>
    <s v="CAD"/>
    <n v="1423333581"/>
    <n v="1420741581"/>
    <b v="0"/>
    <n v="24"/>
    <b v="0"/>
    <s v="technology/wearables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s v="IT"/>
    <s v="EUR"/>
    <n v="1467106895"/>
    <n v="1463218895"/>
    <b v="0"/>
    <n v="96"/>
    <b v="0"/>
    <s v="technology/wearables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s v="US"/>
    <s v="USD"/>
    <n v="1463821338"/>
    <n v="1461229338"/>
    <b v="0"/>
    <n v="17"/>
    <b v="0"/>
    <s v="technology/wearables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s v="US"/>
    <s v="USD"/>
    <n v="1472920909"/>
    <n v="1467736909"/>
    <b v="0"/>
    <n v="94"/>
    <b v="0"/>
    <s v="technology/wearables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s v="US"/>
    <s v="USD"/>
    <n v="1410955331"/>
    <n v="1407931331"/>
    <b v="0"/>
    <n v="129"/>
    <b v="0"/>
    <s v="technology/wearables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s v="US"/>
    <s v="USD"/>
    <n v="1477509604"/>
    <n v="1474917604"/>
    <b v="0"/>
    <n v="1"/>
    <b v="0"/>
    <s v="technology/wearables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n v="0"/>
    <x v="2"/>
    <s v="US"/>
    <s v="USD"/>
    <n v="1489512122"/>
    <n v="1486923722"/>
    <b v="0"/>
    <n v="4"/>
    <b v="0"/>
    <s v="technology/wearables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s v="US"/>
    <s v="USD"/>
    <n v="1477949764"/>
    <n v="1474493764"/>
    <b v="0"/>
    <n v="3"/>
    <b v="0"/>
    <s v="technology/wearables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n v="7"/>
    <x v="2"/>
    <s v="US"/>
    <s v="USD"/>
    <n v="1406257200"/>
    <n v="1403176891"/>
    <b v="0"/>
    <n v="135"/>
    <b v="0"/>
    <s v="technology/wearables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s v="US"/>
    <s v="USD"/>
    <n v="1421095672"/>
    <n v="1417207672"/>
    <b v="0"/>
    <n v="10"/>
    <b v="0"/>
    <s v="technology/wearables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s v="IT"/>
    <s v="EUR"/>
    <n v="1438618170"/>
    <n v="1436026170"/>
    <b v="0"/>
    <n v="0"/>
    <b v="0"/>
    <s v="technology/wearables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s v="MX"/>
    <s v="MXN"/>
    <n v="1486317653"/>
    <n v="1481133653"/>
    <b v="0"/>
    <n v="6"/>
    <b v="0"/>
    <s v="technology/wearables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s v="US"/>
    <s v="USD"/>
    <n v="1444876253"/>
    <n v="1442284253"/>
    <b v="0"/>
    <n v="36"/>
    <b v="0"/>
    <s v="technology/wearables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s v="US"/>
    <s v="USD"/>
    <n v="1481173140"/>
    <n v="1478016097"/>
    <b v="0"/>
    <n v="336"/>
    <b v="0"/>
    <s v="technology/wearables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n v="12"/>
    <x v="2"/>
    <s v="US"/>
    <s v="USD"/>
    <n v="1473400800"/>
    <n v="1469718841"/>
    <b v="0"/>
    <n v="34"/>
    <b v="0"/>
    <s v="technology/wearables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s v="US"/>
    <s v="USD"/>
    <n v="1435711246"/>
    <n v="1433292046"/>
    <b v="0"/>
    <n v="10"/>
    <b v="0"/>
    <s v="technology/wearables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s v="GB"/>
    <s v="GBP"/>
    <n v="1482397263"/>
    <n v="1479805263"/>
    <b v="0"/>
    <n v="201"/>
    <b v="0"/>
    <s v="technology/wearables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n v="35"/>
    <x v="2"/>
    <s v="US"/>
    <s v="USD"/>
    <n v="1430421827"/>
    <n v="1427829827"/>
    <b v="0"/>
    <n v="296"/>
    <b v="0"/>
    <s v="technology/wearables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s v="US"/>
    <s v="USD"/>
    <n v="1485964559"/>
    <n v="1483372559"/>
    <b v="0"/>
    <n v="7"/>
    <b v="0"/>
    <s v="technology/wearables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s v="US"/>
    <s v="USD"/>
    <n v="1414758620"/>
    <n v="1412166620"/>
    <b v="0"/>
    <n v="7"/>
    <b v="0"/>
    <s v="technology/wearables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n v="0"/>
    <x v="2"/>
    <s v="NL"/>
    <s v="EUR"/>
    <n v="1406326502"/>
    <n v="1403734502"/>
    <b v="0"/>
    <n v="1"/>
    <b v="0"/>
    <s v="technology/wearables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s v="DE"/>
    <s v="EUR"/>
    <n v="1454502789"/>
    <n v="1453206789"/>
    <b v="0"/>
    <n v="114"/>
    <b v="0"/>
    <s v="technology/wearables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s v="US"/>
    <s v="USD"/>
    <n v="1411005600"/>
    <n v="1408141245"/>
    <b v="0"/>
    <n v="29"/>
    <b v="0"/>
    <s v="technology/wearables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s v="US"/>
    <s v="USD"/>
    <n v="1385136000"/>
    <n v="1381923548"/>
    <b v="0"/>
    <n v="890"/>
    <b v="0"/>
    <s v="technology/wearables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s v="ES"/>
    <s v="EUR"/>
    <n v="1484065881"/>
    <n v="1481473881"/>
    <b v="0"/>
    <n v="31"/>
    <b v="0"/>
    <s v="technology/wearables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s v="GB"/>
    <s v="GBP"/>
    <n v="1406130880"/>
    <n v="1403538880"/>
    <b v="0"/>
    <n v="21"/>
    <b v="0"/>
    <s v="technology/wearables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s v="US"/>
    <s v="USD"/>
    <n v="1480011987"/>
    <n v="1477416387"/>
    <b v="0"/>
    <n v="37"/>
    <b v="0"/>
    <s v="technology/wearables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s v="US"/>
    <s v="USD"/>
    <n v="1485905520"/>
    <n v="1481150949"/>
    <b v="0"/>
    <n v="7"/>
    <b v="0"/>
    <s v="technology/wearables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n v="1"/>
    <x v="2"/>
    <s v="CA"/>
    <s v="CAD"/>
    <n v="1487565468"/>
    <n v="1482381468"/>
    <b v="0"/>
    <n v="4"/>
    <b v="0"/>
    <s v="technology/wearables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n v="1"/>
    <x v="2"/>
    <s v="NL"/>
    <s v="EUR"/>
    <n v="1484999278"/>
    <n v="1482407278"/>
    <b v="0"/>
    <n v="5"/>
    <b v="0"/>
    <s v="technology/wearables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s v="ES"/>
    <s v="EUR"/>
    <n v="1481740740"/>
    <n v="1478130783"/>
    <b v="0"/>
    <n v="0"/>
    <b v="0"/>
    <s v="technology/wearables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s v="GB"/>
    <s v="GBP"/>
    <n v="1483286127"/>
    <n v="1479830127"/>
    <b v="0"/>
    <n v="456"/>
    <b v="0"/>
    <s v="technology/wearables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s v="GB"/>
    <s v="GBP"/>
    <n v="1410616600"/>
    <n v="1405432600"/>
    <b v="0"/>
    <n v="369"/>
    <b v="0"/>
    <s v="technology/wearables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n v="0"/>
    <x v="2"/>
    <s v="US"/>
    <s v="USD"/>
    <n v="1417741159"/>
    <n v="1415149159"/>
    <b v="0"/>
    <n v="2"/>
    <b v="0"/>
    <s v="technology/wearables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n v="0"/>
    <x v="2"/>
    <s v="CA"/>
    <s v="CAD"/>
    <n v="1408495440"/>
    <n v="1405640302"/>
    <b v="0"/>
    <n v="0"/>
    <b v="0"/>
    <s v="technology/wearables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s v="NL"/>
    <s v="EUR"/>
    <n v="1481716868"/>
    <n v="1478257268"/>
    <b v="0"/>
    <n v="338"/>
    <b v="0"/>
    <s v="technology/wearables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s v="US"/>
    <s v="USD"/>
    <n v="1455466832"/>
    <n v="1452874832"/>
    <b v="0"/>
    <n v="4"/>
    <b v="0"/>
    <s v="technology/wearables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s v="IT"/>
    <s v="EUR"/>
    <n v="1465130532"/>
    <n v="1462538532"/>
    <b v="0"/>
    <n v="1"/>
    <b v="0"/>
    <s v="technology/wearables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n v="15"/>
    <x v="2"/>
    <s v="US"/>
    <s v="USD"/>
    <n v="1488308082"/>
    <n v="1483124082"/>
    <b v="0"/>
    <n v="28"/>
    <b v="0"/>
    <s v="technology/wearables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n v="5"/>
    <x v="2"/>
    <s v="US"/>
    <s v="USD"/>
    <n v="1446693040"/>
    <n v="1443233440"/>
    <b v="0"/>
    <n v="12"/>
    <b v="0"/>
    <s v="technology/wearables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s v="US"/>
    <s v="USD"/>
    <n v="1417392000"/>
    <n v="1414511307"/>
    <b v="0"/>
    <n v="16"/>
    <b v="0"/>
    <s v="technology/wearables"/>
    <n v="44.69"/>
    <x v="2"/>
    <s v="wearables"/>
    <x v="716"/>
    <d v="2014-12-01T00:00:00"/>
  </r>
  <r>
    <n v="717"/>
    <s v="cool air belt"/>
    <s v="Cool air flowing under clothing keeps you cool."/>
    <n v="100000"/>
    <n v="305"/>
    <n v="0"/>
    <x v="2"/>
    <s v="US"/>
    <s v="USD"/>
    <n v="1409949002"/>
    <n v="1407357002"/>
    <b v="0"/>
    <n v="4"/>
    <b v="0"/>
    <s v="technology/wearables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s v="US"/>
    <s v="USD"/>
    <n v="1487397540"/>
    <n v="1484684247"/>
    <b v="0"/>
    <n v="4"/>
    <b v="0"/>
    <s v="technology/wearables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s v="US"/>
    <s v="USD"/>
    <n v="1456189076"/>
    <n v="1454979476"/>
    <b v="0"/>
    <n v="10"/>
    <b v="0"/>
    <s v="technology/wearables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s v="US"/>
    <s v="USD"/>
    <n v="1327851291"/>
    <n v="1325432091"/>
    <b v="0"/>
    <n v="41"/>
    <b v="1"/>
    <s v="publishing/nonfiction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s v="US"/>
    <s v="USD"/>
    <n v="1406900607"/>
    <n v="1403012607"/>
    <b v="0"/>
    <n v="119"/>
    <b v="1"/>
    <s v="publishing/nonfiction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s v="US"/>
    <s v="USD"/>
    <n v="1333909178"/>
    <n v="1331320778"/>
    <b v="0"/>
    <n v="153"/>
    <b v="1"/>
    <s v="publishing/nonfiction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n v="109"/>
    <x v="0"/>
    <s v="US"/>
    <s v="USD"/>
    <n v="1438228740"/>
    <n v="1435606549"/>
    <b v="0"/>
    <n v="100"/>
    <b v="1"/>
    <s v="publishing/nonfiction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s v="US"/>
    <s v="USD"/>
    <n v="1309447163"/>
    <n v="1306855163"/>
    <b v="0"/>
    <n v="143"/>
    <b v="1"/>
    <s v="publishing/nonfiction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s v="US"/>
    <s v="USD"/>
    <n v="1450018912"/>
    <n v="1447426912"/>
    <b v="0"/>
    <n v="140"/>
    <b v="1"/>
    <s v="publishing/nonfiction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s v="US"/>
    <s v="USD"/>
    <n v="1365728487"/>
    <n v="1363136487"/>
    <b v="0"/>
    <n v="35"/>
    <b v="1"/>
    <s v="publishing/nonfiction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s v="US"/>
    <s v="USD"/>
    <n v="1358198400"/>
    <n v="1354580949"/>
    <b v="0"/>
    <n v="149"/>
    <b v="1"/>
    <s v="publishing/nonfiction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n v="106"/>
    <x v="0"/>
    <s v="US"/>
    <s v="USD"/>
    <n v="1313957157"/>
    <n v="1310069157"/>
    <b v="0"/>
    <n v="130"/>
    <b v="1"/>
    <s v="publishing/nonfiction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s v="US"/>
    <s v="USD"/>
    <n v="1348028861"/>
    <n v="1342844861"/>
    <b v="0"/>
    <n v="120"/>
    <b v="1"/>
    <s v="publishing/nonfiction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n v="132"/>
    <x v="0"/>
    <s v="US"/>
    <s v="USD"/>
    <n v="1323280391"/>
    <n v="1320688391"/>
    <b v="0"/>
    <n v="265"/>
    <b v="1"/>
    <s v="publishing/nonfiction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s v="US"/>
    <s v="USD"/>
    <n v="1327212000"/>
    <n v="1322852747"/>
    <b v="0"/>
    <n v="71"/>
    <b v="1"/>
    <s v="publishing/nonfiction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s v="GB"/>
    <s v="GBP"/>
    <n v="1380449461"/>
    <n v="1375265461"/>
    <b v="0"/>
    <n v="13"/>
    <b v="1"/>
    <s v="publishing/nonfiction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s v="GB"/>
    <s v="GBP"/>
    <n v="1387533892"/>
    <n v="1384941892"/>
    <b v="0"/>
    <n v="169"/>
    <b v="1"/>
    <s v="publishing/nonfiction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n v="126"/>
    <x v="0"/>
    <s v="CA"/>
    <s v="CAD"/>
    <n v="1431147600"/>
    <n v="1428465420"/>
    <b v="0"/>
    <n v="57"/>
    <b v="1"/>
    <s v="publishing/nonfiction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s v="US"/>
    <s v="USD"/>
    <n v="1417653540"/>
    <n v="1414975346"/>
    <b v="0"/>
    <n v="229"/>
    <b v="1"/>
    <s v="publishing/nonfiction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s v="US"/>
    <s v="USD"/>
    <n v="1385009940"/>
    <n v="1383327440"/>
    <b v="0"/>
    <n v="108"/>
    <b v="1"/>
    <s v="publishing/nonfiction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s v="US"/>
    <s v="USD"/>
    <n v="1392408000"/>
    <n v="1390890987"/>
    <b v="0"/>
    <n v="108"/>
    <b v="1"/>
    <s v="publishing/nonfiction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n v="107"/>
    <x v="0"/>
    <s v="US"/>
    <s v="USD"/>
    <n v="1417409940"/>
    <n v="1414765794"/>
    <b v="0"/>
    <n v="41"/>
    <b v="1"/>
    <s v="publishing/nonfiction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s v="US"/>
    <s v="USD"/>
    <n v="1407758629"/>
    <n v="1404907429"/>
    <b v="0"/>
    <n v="139"/>
    <b v="1"/>
    <s v="publishing/nonfiction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s v="US"/>
    <s v="USD"/>
    <n v="1434857482"/>
    <n v="1433647882"/>
    <b v="0"/>
    <n v="19"/>
    <b v="1"/>
    <s v="publishing/nonfiction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n v="102"/>
    <x v="0"/>
    <s v="US"/>
    <s v="USD"/>
    <n v="1370964806"/>
    <n v="1367940806"/>
    <b v="0"/>
    <n v="94"/>
    <b v="1"/>
    <s v="publishing/nonfiction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s v="US"/>
    <s v="USD"/>
    <n v="1395435712"/>
    <n v="1392847312"/>
    <b v="0"/>
    <n v="23"/>
    <b v="1"/>
    <s v="publishing/nonfiction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s v="US"/>
    <s v="USD"/>
    <n v="1334610000"/>
    <n v="1332435685"/>
    <b v="0"/>
    <n v="15"/>
    <b v="1"/>
    <s v="publishing/nonfiction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n v="102"/>
    <x v="0"/>
    <s v="US"/>
    <s v="USD"/>
    <n v="1355439503"/>
    <n v="1352847503"/>
    <b v="0"/>
    <n v="62"/>
    <b v="1"/>
    <s v="publishing/nonfiction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s v="US"/>
    <s v="USD"/>
    <n v="1367588645"/>
    <n v="1364996645"/>
    <b v="0"/>
    <n v="74"/>
    <b v="1"/>
    <s v="publishing/nonfiction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n v="111"/>
    <x v="0"/>
    <s v="US"/>
    <s v="USD"/>
    <n v="1348372740"/>
    <n v="1346806909"/>
    <b v="0"/>
    <n v="97"/>
    <b v="1"/>
    <s v="publishing/nonfiction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s v="NL"/>
    <s v="EUR"/>
    <n v="1421319240"/>
    <n v="1418649019"/>
    <b v="0"/>
    <n v="55"/>
    <b v="1"/>
    <s v="publishing/nonfiction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s v="US"/>
    <s v="USD"/>
    <n v="1407701966"/>
    <n v="1405109966"/>
    <b v="0"/>
    <n v="44"/>
    <b v="1"/>
    <s v="publishing/nonfiction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n v="106"/>
    <x v="0"/>
    <s v="US"/>
    <s v="USD"/>
    <n v="1485642930"/>
    <n v="1483050930"/>
    <b v="0"/>
    <n v="110"/>
    <b v="1"/>
    <s v="publishing/nonfiction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s v="US"/>
    <s v="USD"/>
    <n v="1361739872"/>
    <n v="1359147872"/>
    <b v="0"/>
    <n v="59"/>
    <b v="1"/>
    <s v="publishing/nonfiction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s v="US"/>
    <s v="USD"/>
    <n v="1312470475"/>
    <n v="1308496075"/>
    <b v="0"/>
    <n v="62"/>
    <b v="1"/>
    <s v="publishing/nonfiction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s v="AU"/>
    <s v="AUD"/>
    <n v="1476615600"/>
    <n v="1474884417"/>
    <b v="0"/>
    <n v="105"/>
    <b v="1"/>
    <s v="publishing/nonfiction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s v="US"/>
    <s v="USD"/>
    <n v="1423922991"/>
    <n v="1421330991"/>
    <b v="0"/>
    <n v="26"/>
    <b v="1"/>
    <s v="publishing/nonfiction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s v="US"/>
    <s v="USD"/>
    <n v="1357408721"/>
    <n v="1354816721"/>
    <b v="0"/>
    <n v="49"/>
    <b v="1"/>
    <s v="publishing/nonfiction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s v="US"/>
    <s v="USD"/>
    <n v="1369010460"/>
    <n v="1366381877"/>
    <b v="0"/>
    <n v="68"/>
    <b v="1"/>
    <s v="publishing/nonfiction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s v="US"/>
    <s v="USD"/>
    <n v="1303147459"/>
    <n v="1297880659"/>
    <b v="0"/>
    <n v="22"/>
    <b v="1"/>
    <s v="publishing/nonfiction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s v="US"/>
    <s v="USD"/>
    <n v="1354756714"/>
    <n v="1353547114"/>
    <b v="0"/>
    <n v="18"/>
    <b v="1"/>
    <s v="publishing/nonfiction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n v="102"/>
    <x v="0"/>
    <s v="US"/>
    <s v="USD"/>
    <n v="1286568268"/>
    <n v="1283976268"/>
    <b v="0"/>
    <n v="19"/>
    <b v="1"/>
    <s v="publishing/nonfiction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n v="102"/>
    <x v="0"/>
    <s v="GB"/>
    <s v="GBP"/>
    <n v="1404892539"/>
    <n v="1401436539"/>
    <b v="0"/>
    <n v="99"/>
    <b v="1"/>
    <s v="publishing/nonfiction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s v="US"/>
    <s v="USD"/>
    <n v="1480188013"/>
    <n v="1477592413"/>
    <b v="0"/>
    <n v="0"/>
    <b v="0"/>
    <s v="publishing/fiction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n v="5"/>
    <x v="2"/>
    <s v="US"/>
    <s v="USD"/>
    <n v="1391364126"/>
    <n v="1388772126"/>
    <b v="0"/>
    <n v="6"/>
    <b v="0"/>
    <s v="publishing/fiction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s v="MX"/>
    <s v="MXN"/>
    <n v="1480831200"/>
    <n v="1479328570"/>
    <b v="0"/>
    <n v="0"/>
    <b v="0"/>
    <s v="publishing/fiction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s v="GB"/>
    <s v="GBP"/>
    <n v="1376563408"/>
    <n v="1373971408"/>
    <b v="0"/>
    <n v="1"/>
    <b v="0"/>
    <s v="publishing/fiction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n v="0"/>
    <x v="2"/>
    <s v="US"/>
    <s v="USD"/>
    <n v="1441858161"/>
    <n v="1439266161"/>
    <b v="0"/>
    <n v="0"/>
    <b v="0"/>
    <s v="publishing/fiction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s v="US"/>
    <s v="USD"/>
    <n v="1413723684"/>
    <n v="1411131684"/>
    <b v="0"/>
    <n v="44"/>
    <b v="0"/>
    <s v="publishing/fiction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s v="CA"/>
    <s v="CAD"/>
    <n v="1424112483"/>
    <n v="1421520483"/>
    <b v="0"/>
    <n v="0"/>
    <b v="0"/>
    <s v="publishing/fiction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s v="US"/>
    <s v="USD"/>
    <n v="1432178810"/>
    <n v="1429586810"/>
    <b v="0"/>
    <n v="3"/>
    <b v="0"/>
    <s v="publishing/fiction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s v="US"/>
    <s v="USD"/>
    <n v="1387169890"/>
    <n v="1384577890"/>
    <b v="0"/>
    <n v="0"/>
    <b v="0"/>
    <s v="publishing/fiction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s v="US"/>
    <s v="USD"/>
    <n v="1388102094"/>
    <n v="1385510094"/>
    <b v="0"/>
    <n v="52"/>
    <b v="0"/>
    <s v="publishing/fiction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s v="US"/>
    <s v="USD"/>
    <n v="1361750369"/>
    <n v="1358294369"/>
    <b v="0"/>
    <n v="0"/>
    <b v="0"/>
    <s v="publishing/fiction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s v="US"/>
    <s v="USD"/>
    <n v="1454183202"/>
    <n v="1449863202"/>
    <b v="0"/>
    <n v="1"/>
    <b v="0"/>
    <s v="publishing/fiction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s v="US"/>
    <s v="USD"/>
    <n v="1257047940"/>
    <n v="1252718519"/>
    <b v="0"/>
    <n v="1"/>
    <b v="0"/>
    <s v="publishing/fiction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s v="GB"/>
    <s v="GBP"/>
    <n v="1431298860"/>
    <n v="1428341985"/>
    <b v="0"/>
    <n v="2"/>
    <b v="0"/>
    <s v="publishing/fiction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s v="US"/>
    <s v="USD"/>
    <n v="1393181018"/>
    <n v="1390589018"/>
    <b v="0"/>
    <n v="9"/>
    <b v="0"/>
    <s v="publishing/fiction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s v="US"/>
    <s v="USD"/>
    <n v="1323998795"/>
    <n v="1321406795"/>
    <b v="0"/>
    <n v="5"/>
    <b v="0"/>
    <s v="publishing/fiction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n v="51"/>
    <x v="2"/>
    <s v="US"/>
    <s v="USD"/>
    <n v="1444539600"/>
    <n v="1441297645"/>
    <b v="0"/>
    <n v="57"/>
    <b v="0"/>
    <s v="publishing/fiction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s v="US"/>
    <s v="USD"/>
    <n v="1375313577"/>
    <n v="1372721577"/>
    <b v="0"/>
    <n v="3"/>
    <b v="0"/>
    <s v="publishing/fiction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s v="US"/>
    <s v="USD"/>
    <n v="1398876680"/>
    <n v="1396284680"/>
    <b v="0"/>
    <n v="1"/>
    <b v="0"/>
    <s v="publishing/fiction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s v="US"/>
    <s v="USD"/>
    <n v="1287115200"/>
    <n v="1284567905"/>
    <b v="0"/>
    <n v="6"/>
    <b v="0"/>
    <s v="publishing/fiction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n v="104"/>
    <x v="0"/>
    <s v="US"/>
    <s v="USD"/>
    <n v="1304439025"/>
    <n v="1301847025"/>
    <b v="0"/>
    <n v="27"/>
    <b v="1"/>
    <s v="music/rock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n v="133"/>
    <x v="0"/>
    <s v="US"/>
    <s v="USD"/>
    <n v="1370649674"/>
    <n v="1368057674"/>
    <b v="0"/>
    <n v="25"/>
    <b v="1"/>
    <s v="music/rock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s v="US"/>
    <s v="USD"/>
    <n v="1345918302"/>
    <n v="1343326302"/>
    <b v="0"/>
    <n v="14"/>
    <b v="1"/>
    <s v="music/rock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s v="US"/>
    <s v="USD"/>
    <n v="1335564000"/>
    <n v="1332182049"/>
    <b v="0"/>
    <n v="35"/>
    <b v="1"/>
    <s v="music/rock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s v="US"/>
    <s v="USD"/>
    <n v="1395023719"/>
    <n v="1391571319"/>
    <b v="0"/>
    <n v="10"/>
    <b v="1"/>
    <s v="music/rock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s v="US"/>
    <s v="USD"/>
    <n v="1362060915"/>
    <n v="1359468915"/>
    <b v="0"/>
    <n v="29"/>
    <b v="1"/>
    <s v="music/rock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s v="US"/>
    <s v="USD"/>
    <n v="1336751220"/>
    <n v="1331774434"/>
    <b v="0"/>
    <n v="44"/>
    <b v="1"/>
    <s v="music/rock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n v="114"/>
    <x v="0"/>
    <s v="US"/>
    <s v="USD"/>
    <n v="1383318226"/>
    <n v="1380726226"/>
    <b v="0"/>
    <n v="17"/>
    <b v="1"/>
    <s v="music/rock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s v="US"/>
    <s v="USD"/>
    <n v="1341633540"/>
    <n v="1338336588"/>
    <b v="0"/>
    <n v="34"/>
    <b v="1"/>
    <s v="music/rock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s v="US"/>
    <s v="USD"/>
    <n v="1358755140"/>
    <n v="1357187280"/>
    <b v="0"/>
    <n v="14"/>
    <b v="1"/>
    <s v="music/rock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s v="US"/>
    <s v="USD"/>
    <n v="1359680939"/>
    <n v="1357088939"/>
    <b v="0"/>
    <n v="156"/>
    <b v="1"/>
    <s v="music/rock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s v="US"/>
    <s v="USD"/>
    <n v="1384322340"/>
    <n v="1381430646"/>
    <b v="0"/>
    <n v="128"/>
    <b v="1"/>
    <s v="music/rock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n v="100"/>
    <x v="0"/>
    <s v="US"/>
    <s v="USD"/>
    <n v="1383861483"/>
    <n v="1381265883"/>
    <b v="0"/>
    <n v="60"/>
    <b v="1"/>
    <s v="music/rock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s v="US"/>
    <s v="USD"/>
    <n v="1372827540"/>
    <n v="1371491244"/>
    <b v="0"/>
    <n v="32"/>
    <b v="1"/>
    <s v="music/rock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n v="105"/>
    <x v="0"/>
    <s v="US"/>
    <s v="USD"/>
    <n v="1315242360"/>
    <n v="1310438737"/>
    <b v="0"/>
    <n v="53"/>
    <b v="1"/>
    <s v="music/rock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s v="US"/>
    <s v="USD"/>
    <n v="1333774740"/>
    <n v="1330094566"/>
    <b v="0"/>
    <n v="184"/>
    <b v="1"/>
    <s v="music/rock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s v="US"/>
    <s v="USD"/>
    <n v="1379279400"/>
    <n v="1376687485"/>
    <b v="0"/>
    <n v="90"/>
    <b v="1"/>
    <s v="music/rock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s v="US"/>
    <s v="USD"/>
    <n v="1335672000"/>
    <n v="1332978688"/>
    <b v="0"/>
    <n v="71"/>
    <b v="1"/>
    <s v="music/rock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s v="US"/>
    <s v="USD"/>
    <n v="1412086187"/>
    <n v="1409494187"/>
    <b v="0"/>
    <n v="87"/>
    <b v="1"/>
    <s v="music/rock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s v="US"/>
    <s v="USD"/>
    <n v="1335542446"/>
    <n v="1332950446"/>
    <b v="0"/>
    <n v="28"/>
    <b v="1"/>
    <s v="music/rock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n v="152"/>
    <x v="0"/>
    <s v="GB"/>
    <s v="GBP"/>
    <n v="1410431054"/>
    <n v="1407839054"/>
    <b v="0"/>
    <n v="56"/>
    <b v="1"/>
    <s v="music/rock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n v="112"/>
    <x v="0"/>
    <s v="US"/>
    <s v="USD"/>
    <n v="1309547120"/>
    <n v="1306955120"/>
    <b v="0"/>
    <n v="51"/>
    <b v="1"/>
    <s v="music/rock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s v="US"/>
    <s v="USD"/>
    <n v="1347854700"/>
    <n v="1343867524"/>
    <b v="0"/>
    <n v="75"/>
    <b v="1"/>
    <s v="music/rock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s v="US"/>
    <s v="USD"/>
    <n v="1306630800"/>
    <n v="1304376478"/>
    <b v="0"/>
    <n v="38"/>
    <b v="1"/>
    <s v="music/rock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s v="US"/>
    <s v="USD"/>
    <n v="1311393540"/>
    <n v="1309919526"/>
    <b v="0"/>
    <n v="18"/>
    <b v="1"/>
    <s v="music/rock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s v="US"/>
    <s v="USD"/>
    <n v="1310857200"/>
    <n v="1306525512"/>
    <b v="0"/>
    <n v="54"/>
    <b v="1"/>
    <s v="music/rock"/>
    <n v="58.33"/>
    <x v="4"/>
    <s v="rock"/>
    <x v="805"/>
    <d v="2011-07-16T23:00:00"/>
  </r>
  <r>
    <n v="806"/>
    <s v="Golden Animals NEW Album!"/>
    <s v="Help Golden Animals finish their NEW Album!"/>
    <n v="8000"/>
    <n v="8355"/>
    <n v="104"/>
    <x v="0"/>
    <s v="US"/>
    <s v="USD"/>
    <n v="1315413339"/>
    <n v="1312821339"/>
    <b v="0"/>
    <n v="71"/>
    <b v="1"/>
    <s v="music/rock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n v="105"/>
    <x v="0"/>
    <s v="US"/>
    <s v="USD"/>
    <n v="1488333600"/>
    <n v="1485270311"/>
    <b v="0"/>
    <n v="57"/>
    <b v="1"/>
    <s v="music/rock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s v="CA"/>
    <s v="CAD"/>
    <n v="1419224340"/>
    <n v="1416363886"/>
    <b v="0"/>
    <n v="43"/>
    <b v="1"/>
    <s v="music/rock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n v="104"/>
    <x v="0"/>
    <s v="US"/>
    <s v="USD"/>
    <n v="1390161630"/>
    <n v="1387569630"/>
    <b v="0"/>
    <n v="52"/>
    <b v="1"/>
    <s v="music/rock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s v="US"/>
    <s v="USD"/>
    <n v="1346462462"/>
    <n v="1343870462"/>
    <b v="0"/>
    <n v="27"/>
    <b v="1"/>
    <s v="music/rock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n v="104"/>
    <x v="0"/>
    <s v="US"/>
    <s v="USD"/>
    <n v="1373475120"/>
    <n v="1371569202"/>
    <b v="0"/>
    <n v="12"/>
    <b v="1"/>
    <s v="music/rock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s v="US"/>
    <s v="USD"/>
    <n v="1362146280"/>
    <n v="1357604752"/>
    <b v="0"/>
    <n v="33"/>
    <b v="1"/>
    <s v="music/rock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n v="160"/>
    <x v="0"/>
    <s v="US"/>
    <s v="USD"/>
    <n v="1342825365"/>
    <n v="1340233365"/>
    <b v="0"/>
    <n v="96"/>
    <b v="1"/>
    <s v="music/rock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s v="US"/>
    <s v="USD"/>
    <n v="1306865040"/>
    <n v="1305568201"/>
    <b v="0"/>
    <n v="28"/>
    <b v="1"/>
    <s v="music/rock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n v="107"/>
    <x v="0"/>
    <s v="US"/>
    <s v="USD"/>
    <n v="1414879303"/>
    <n v="1412287303"/>
    <b v="0"/>
    <n v="43"/>
    <b v="1"/>
    <s v="music/rock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n v="115"/>
    <x v="0"/>
    <s v="US"/>
    <s v="USD"/>
    <n v="1365489000"/>
    <n v="1362776043"/>
    <b v="0"/>
    <n v="205"/>
    <b v="1"/>
    <s v="music/rock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s v="US"/>
    <s v="USD"/>
    <n v="1331441940"/>
    <n v="1326810211"/>
    <b v="0"/>
    <n v="23"/>
    <b v="1"/>
    <s v="music/rock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s v="US"/>
    <s v="USD"/>
    <n v="1344358860"/>
    <n v="1343682681"/>
    <b v="0"/>
    <n v="19"/>
    <b v="1"/>
    <s v="music/rock"/>
    <n v="28.68"/>
    <x v="4"/>
    <s v="rock"/>
    <x v="818"/>
    <d v="2012-08-07T17:01:00"/>
  </r>
  <r>
    <n v="819"/>
    <s v="Winter Tour"/>
    <s v="We are touring the Southeast in support of our new EP"/>
    <n v="400"/>
    <n v="435"/>
    <n v="109"/>
    <x v="0"/>
    <s v="US"/>
    <s v="USD"/>
    <n v="1387601040"/>
    <n v="1386806254"/>
    <b v="0"/>
    <n v="14"/>
    <b v="1"/>
    <s v="music/rock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s v="US"/>
    <s v="USD"/>
    <n v="1402290000"/>
    <n v="1399666342"/>
    <b v="0"/>
    <n v="38"/>
    <b v="1"/>
    <s v="music/rock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s v="US"/>
    <s v="USD"/>
    <n v="1430712060"/>
    <n v="1427753265"/>
    <b v="0"/>
    <n v="78"/>
    <b v="1"/>
    <s v="music/rock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n v="119"/>
    <x v="0"/>
    <s v="US"/>
    <s v="USD"/>
    <n v="1349477050"/>
    <n v="1346885050"/>
    <b v="0"/>
    <n v="69"/>
    <b v="1"/>
    <s v="music/rock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n v="180"/>
    <x v="0"/>
    <s v="US"/>
    <s v="USD"/>
    <n v="1427062852"/>
    <n v="1424474452"/>
    <b v="0"/>
    <n v="33"/>
    <b v="1"/>
    <s v="music/rock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s v="US"/>
    <s v="USD"/>
    <n v="1271573940"/>
    <n v="1268459318"/>
    <b v="0"/>
    <n v="54"/>
    <b v="1"/>
    <s v="music/rock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n v="100"/>
    <x v="0"/>
    <s v="US"/>
    <s v="USD"/>
    <n v="1351495284"/>
    <n v="1349335284"/>
    <b v="0"/>
    <n v="99"/>
    <b v="1"/>
    <s v="music/rock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n v="101"/>
    <x v="0"/>
    <s v="US"/>
    <s v="USD"/>
    <n v="1332719730"/>
    <n v="1330908930"/>
    <b v="0"/>
    <n v="49"/>
    <b v="1"/>
    <s v="music/rock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s v="US"/>
    <s v="USD"/>
    <n v="1329248940"/>
    <n v="1326972107"/>
    <b v="0"/>
    <n v="11"/>
    <b v="1"/>
    <s v="music/rock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s v="US"/>
    <s v="USD"/>
    <n v="1340641440"/>
    <n v="1339549982"/>
    <b v="0"/>
    <n v="38"/>
    <b v="1"/>
    <s v="music/rock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n v="104"/>
    <x v="0"/>
    <s v="GB"/>
    <s v="GBP"/>
    <n v="1468437240"/>
    <n v="1463253240"/>
    <b v="0"/>
    <n v="16"/>
    <b v="1"/>
    <s v="music/rock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s v="US"/>
    <s v="USD"/>
    <n v="1363952225"/>
    <n v="1361363825"/>
    <b v="0"/>
    <n v="32"/>
    <b v="1"/>
    <s v="music/rock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n v="233"/>
    <x v="0"/>
    <s v="US"/>
    <s v="USD"/>
    <n v="1335540694"/>
    <n v="1332948694"/>
    <b v="0"/>
    <n v="20"/>
    <b v="1"/>
    <s v="music/rock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s v="US"/>
    <s v="USD"/>
    <n v="1327133580"/>
    <n v="1321978335"/>
    <b v="0"/>
    <n v="154"/>
    <b v="1"/>
    <s v="music/rock"/>
    <n v="97.99"/>
    <x v="4"/>
    <s v="rock"/>
    <x v="832"/>
    <d v="2012-01-21T08:13:00"/>
  </r>
  <r>
    <n v="833"/>
    <s v="Ragman Rolls"/>
    <s v="This is an American rock album."/>
    <n v="6000"/>
    <n v="6100"/>
    <n v="102"/>
    <x v="0"/>
    <s v="US"/>
    <s v="USD"/>
    <n v="1397941475"/>
    <n v="1395349475"/>
    <b v="0"/>
    <n v="41"/>
    <b v="1"/>
    <s v="music/rock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s v="US"/>
    <s v="USD"/>
    <n v="1372651140"/>
    <n v="1369770292"/>
    <b v="0"/>
    <n v="75"/>
    <b v="1"/>
    <s v="music/rock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s v="US"/>
    <s v="USD"/>
    <n v="1337396400"/>
    <n v="1333709958"/>
    <b v="0"/>
    <n v="40"/>
    <b v="1"/>
    <s v="music/rock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n v="101"/>
    <x v="0"/>
    <s v="US"/>
    <s v="USD"/>
    <n v="1381108918"/>
    <n v="1378516918"/>
    <b v="0"/>
    <n v="46"/>
    <b v="1"/>
    <s v="music/rock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n v="122"/>
    <x v="0"/>
    <s v="US"/>
    <s v="USD"/>
    <n v="1398988662"/>
    <n v="1396396662"/>
    <b v="0"/>
    <n v="62"/>
    <b v="1"/>
    <s v="music/rock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s v="US"/>
    <s v="USD"/>
    <n v="1326835985"/>
    <n v="1324243985"/>
    <b v="0"/>
    <n v="61"/>
    <b v="1"/>
    <s v="music/rock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s v="US"/>
    <s v="USD"/>
    <n v="1348337956"/>
    <n v="1345745956"/>
    <b v="0"/>
    <n v="96"/>
    <b v="1"/>
    <s v="music/rock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s v="US"/>
    <s v="USD"/>
    <n v="1474694787"/>
    <n v="1472102787"/>
    <b v="0"/>
    <n v="190"/>
    <b v="1"/>
    <s v="music/metal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s v="US"/>
    <s v="USD"/>
    <n v="1415653663"/>
    <n v="1413058063"/>
    <b v="1"/>
    <n v="94"/>
    <b v="1"/>
    <s v="music/metal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s v="CA"/>
    <s v="CAD"/>
    <n v="1381723140"/>
    <n v="1378735983"/>
    <b v="1"/>
    <n v="39"/>
    <b v="1"/>
    <s v="music/metal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s v="US"/>
    <s v="USD"/>
    <n v="1481184000"/>
    <n v="1479708680"/>
    <b v="0"/>
    <n v="127"/>
    <b v="1"/>
    <s v="music/metal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s v="US"/>
    <s v="USD"/>
    <n v="1414817940"/>
    <n v="1411489552"/>
    <b v="1"/>
    <n v="159"/>
    <b v="1"/>
    <s v="music/metal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s v="US"/>
    <s v="USD"/>
    <n v="1473047940"/>
    <n v="1469595396"/>
    <b v="0"/>
    <n v="177"/>
    <b v="1"/>
    <s v="music/metal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s v="GB"/>
    <s v="GBP"/>
    <n v="1394460000"/>
    <n v="1393233855"/>
    <b v="0"/>
    <n v="47"/>
    <b v="1"/>
    <s v="music/metal"/>
    <n v="28.55"/>
    <x v="4"/>
    <s v="metal"/>
    <x v="846"/>
    <d v="2014-03-10T14:00:00"/>
  </r>
  <r>
    <n v="847"/>
    <s v="CENTROPYMUSIC"/>
    <s v="MUSIC WITH MEANING!  MUSIC THAT MATTERS!!!"/>
    <n v="10"/>
    <n v="10"/>
    <n v="100"/>
    <x v="0"/>
    <s v="US"/>
    <s v="USD"/>
    <n v="1436555376"/>
    <n v="1433963376"/>
    <b v="0"/>
    <n v="1"/>
    <b v="1"/>
    <s v="music/metal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n v="100"/>
    <x v="0"/>
    <s v="US"/>
    <s v="USD"/>
    <n v="1429038033"/>
    <n v="1426446033"/>
    <b v="0"/>
    <n v="16"/>
    <b v="1"/>
    <s v="music/metal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s v="US"/>
    <s v="USD"/>
    <n v="1426473264"/>
    <n v="1424057664"/>
    <b v="0"/>
    <n v="115"/>
    <b v="1"/>
    <s v="music/metal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n v="155"/>
    <x v="0"/>
    <s v="US"/>
    <s v="USD"/>
    <n v="1461560340"/>
    <n v="1458762717"/>
    <b v="0"/>
    <n v="133"/>
    <b v="1"/>
    <s v="music/metal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s v="FR"/>
    <s v="EUR"/>
    <n v="1469994300"/>
    <n v="1464815253"/>
    <b v="0"/>
    <n v="70"/>
    <b v="1"/>
    <s v="music/metal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n v="105"/>
    <x v="0"/>
    <s v="US"/>
    <s v="USD"/>
    <n v="1477342800"/>
    <n v="1476386395"/>
    <b v="0"/>
    <n v="62"/>
    <b v="1"/>
    <s v="music/metal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n v="100"/>
    <x v="0"/>
    <s v="US"/>
    <s v="USD"/>
    <n v="1424116709"/>
    <n v="1421524709"/>
    <b v="0"/>
    <n v="10"/>
    <b v="1"/>
    <s v="music/metal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s v="US"/>
    <s v="USD"/>
    <n v="1482901546"/>
    <n v="1480309546"/>
    <b v="0"/>
    <n v="499"/>
    <b v="1"/>
    <s v="music/metal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s v="US"/>
    <s v="USD"/>
    <n v="1469329217"/>
    <n v="1466737217"/>
    <b v="0"/>
    <n v="47"/>
    <b v="1"/>
    <s v="music/metal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s v="DE"/>
    <s v="EUR"/>
    <n v="1477422000"/>
    <n v="1472282956"/>
    <b v="0"/>
    <n v="28"/>
    <b v="1"/>
    <s v="music/metal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n v="100"/>
    <x v="0"/>
    <s v="ES"/>
    <s v="EUR"/>
    <n v="1448463431"/>
    <n v="1444831031"/>
    <b v="0"/>
    <n v="24"/>
    <b v="1"/>
    <s v="music/metal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s v="GB"/>
    <s v="GBP"/>
    <n v="1429138740"/>
    <n v="1426528418"/>
    <b v="0"/>
    <n v="76"/>
    <b v="1"/>
    <s v="music/metal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n v="105"/>
    <x v="0"/>
    <s v="US"/>
    <s v="USD"/>
    <n v="1433376000"/>
    <n v="1430768468"/>
    <b v="0"/>
    <n v="98"/>
    <b v="1"/>
    <s v="music/metal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s v="US"/>
    <s v="USD"/>
    <n v="1385123713"/>
    <n v="1382528113"/>
    <b v="0"/>
    <n v="48"/>
    <b v="0"/>
    <s v="music/jazz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s v="US"/>
    <s v="USD"/>
    <n v="1474067404"/>
    <n v="1471475404"/>
    <b v="0"/>
    <n v="2"/>
    <b v="0"/>
    <s v="music/jazz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s v="GB"/>
    <s v="GBP"/>
    <n v="1384179548"/>
    <n v="1381583948"/>
    <b v="0"/>
    <n v="4"/>
    <b v="0"/>
    <s v="music/jazz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n v="5"/>
    <x v="2"/>
    <s v="US"/>
    <s v="USD"/>
    <n v="1329014966"/>
    <n v="1326422966"/>
    <b v="0"/>
    <n v="5"/>
    <b v="0"/>
    <s v="music/jazz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s v="US"/>
    <s v="USD"/>
    <n v="1381917540"/>
    <n v="1379990038"/>
    <b v="0"/>
    <n v="79"/>
    <b v="0"/>
    <s v="music/jazz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s v="US"/>
    <s v="USD"/>
    <n v="1358361197"/>
    <n v="1353177197"/>
    <b v="0"/>
    <n v="2"/>
    <b v="0"/>
    <s v="music/jazz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n v="18"/>
    <x v="2"/>
    <s v="US"/>
    <s v="USD"/>
    <n v="1425136200"/>
    <n v="1421853518"/>
    <b v="0"/>
    <n v="11"/>
    <b v="0"/>
    <s v="music/jazz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s v="US"/>
    <s v="USD"/>
    <n v="1259643540"/>
    <n v="1254450706"/>
    <b v="0"/>
    <n v="11"/>
    <b v="0"/>
    <s v="music/jazz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s v="US"/>
    <s v="USD"/>
    <n v="1389055198"/>
    <n v="1386463198"/>
    <b v="0"/>
    <n v="1"/>
    <b v="0"/>
    <s v="music/jazz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s v="US"/>
    <s v="USD"/>
    <n v="1365448657"/>
    <n v="1362860257"/>
    <b v="0"/>
    <n v="3"/>
    <b v="0"/>
    <s v="music/jazz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s v="GB"/>
    <s v="GBP"/>
    <n v="1377995523"/>
    <n v="1375403523"/>
    <b v="0"/>
    <n v="5"/>
    <b v="0"/>
    <s v="music/jazz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s v="US"/>
    <s v="USD"/>
    <n v="1385735295"/>
    <n v="1383139695"/>
    <b v="0"/>
    <n v="12"/>
    <b v="0"/>
    <s v="music/jazz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s v="US"/>
    <s v="USD"/>
    <n v="1299786527"/>
    <n v="1295898527"/>
    <b v="0"/>
    <n v="2"/>
    <b v="0"/>
    <s v="music/jazz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n v="1"/>
    <x v="2"/>
    <s v="US"/>
    <s v="USD"/>
    <n v="1352610040"/>
    <n v="1349150440"/>
    <b v="0"/>
    <n v="5"/>
    <b v="0"/>
    <s v="music/jazz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s v="US"/>
    <s v="USD"/>
    <n v="1367676034"/>
    <n v="1365084034"/>
    <b v="0"/>
    <n v="21"/>
    <b v="0"/>
    <s v="music/jazz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s v="US"/>
    <s v="USD"/>
    <n v="1442856131"/>
    <n v="1441128131"/>
    <b v="0"/>
    <n v="0"/>
    <b v="0"/>
    <s v="music/jazz"/>
    <n v="0"/>
    <x v="4"/>
    <s v="jazz"/>
    <x v="875"/>
    <d v="2015-09-21T17:22:11"/>
  </r>
  <r>
    <n v="876"/>
    <s v="Sound Of Dobells"/>
    <s v="What was the greatest record shop ever?  DOBELLS!"/>
    <n v="3152"/>
    <n v="1286"/>
    <n v="41"/>
    <x v="2"/>
    <s v="GB"/>
    <s v="GBP"/>
    <n v="1359978927"/>
    <n v="1357127727"/>
    <b v="0"/>
    <n v="45"/>
    <b v="0"/>
    <s v="music/jazz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s v="US"/>
    <s v="USD"/>
    <n v="1387479360"/>
    <n v="1384887360"/>
    <b v="0"/>
    <n v="29"/>
    <b v="0"/>
    <s v="music/jazz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s v="US"/>
    <s v="USD"/>
    <n v="1293082524"/>
    <n v="1290490524"/>
    <b v="0"/>
    <n v="2"/>
    <b v="0"/>
    <s v="music/jazz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s v="US"/>
    <s v="USD"/>
    <n v="1338321305"/>
    <n v="1336506905"/>
    <b v="0"/>
    <n v="30"/>
    <b v="0"/>
    <s v="music/jazz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s v="US"/>
    <s v="USD"/>
    <n v="1351582938"/>
    <n v="1348731738"/>
    <b v="0"/>
    <n v="8"/>
    <b v="0"/>
    <s v="music/indie rock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s v="US"/>
    <s v="USD"/>
    <n v="1326520886"/>
    <n v="1322632886"/>
    <b v="0"/>
    <n v="1"/>
    <b v="0"/>
    <s v="music/indie rock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s v="US"/>
    <s v="USD"/>
    <n v="1315341550"/>
    <n v="1312490350"/>
    <b v="0"/>
    <n v="14"/>
    <b v="0"/>
    <s v="music/indie rock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s v="US"/>
    <s v="USD"/>
    <n v="1456957635"/>
    <n v="1451773635"/>
    <b v="0"/>
    <n v="24"/>
    <b v="0"/>
    <s v="music/indie rock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s v="US"/>
    <s v="USD"/>
    <n v="1336789860"/>
    <n v="1331666146"/>
    <b v="0"/>
    <n v="2"/>
    <b v="0"/>
    <s v="music/indie rock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s v="US"/>
    <s v="USD"/>
    <n v="1483137311"/>
    <n v="1481322911"/>
    <b v="0"/>
    <n v="21"/>
    <b v="0"/>
    <s v="music/indie rock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s v="US"/>
    <s v="USD"/>
    <n v="1473972813"/>
    <n v="1471812813"/>
    <b v="0"/>
    <n v="7"/>
    <b v="0"/>
    <s v="music/indie rock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s v="US"/>
    <s v="USD"/>
    <n v="1338159655"/>
    <n v="1335567655"/>
    <b v="0"/>
    <n v="0"/>
    <b v="0"/>
    <s v="music/indie rock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s v="US"/>
    <s v="USD"/>
    <n v="1314856800"/>
    <n v="1311789885"/>
    <b v="0"/>
    <n v="4"/>
    <b v="0"/>
    <s v="music/indie rock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s v="US"/>
    <s v="USD"/>
    <n v="1412534943"/>
    <n v="1409942943"/>
    <b v="0"/>
    <n v="32"/>
    <b v="0"/>
    <s v="music/indie rock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s v="US"/>
    <s v="USD"/>
    <n v="1385055979"/>
    <n v="1382460379"/>
    <b v="0"/>
    <n v="4"/>
    <b v="0"/>
    <s v="music/indie rock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s v="US"/>
    <s v="USD"/>
    <n v="1408581930"/>
    <n v="1405989930"/>
    <b v="0"/>
    <n v="9"/>
    <b v="0"/>
    <s v="music/indie rock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s v="US"/>
    <s v="USD"/>
    <n v="1280635200"/>
    <n v="1273121283"/>
    <b v="0"/>
    <n v="17"/>
    <b v="0"/>
    <s v="music/indie rock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s v="US"/>
    <s v="USD"/>
    <n v="1427920363"/>
    <n v="1425331963"/>
    <b v="0"/>
    <n v="5"/>
    <b v="0"/>
    <s v="music/indie rock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s v="US"/>
    <s v="USD"/>
    <n v="1465169610"/>
    <n v="1462577610"/>
    <b v="0"/>
    <n v="53"/>
    <b v="0"/>
    <s v="music/indie rock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s v="US"/>
    <s v="USD"/>
    <n v="1287975829"/>
    <n v="1284087829"/>
    <b v="0"/>
    <n v="7"/>
    <b v="0"/>
    <s v="music/indie rock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s v="US"/>
    <s v="USD"/>
    <n v="1440734400"/>
    <n v="1438549026"/>
    <b v="0"/>
    <n v="72"/>
    <b v="0"/>
    <s v="music/indie rock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s v="US"/>
    <s v="USD"/>
    <n v="1354123908"/>
    <n v="1351528308"/>
    <b v="0"/>
    <n v="0"/>
    <b v="0"/>
    <s v="music/indie rock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s v="US"/>
    <s v="USD"/>
    <n v="1326651110"/>
    <n v="1322763110"/>
    <b v="0"/>
    <n v="2"/>
    <b v="0"/>
    <s v="music/indie rock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n v="37"/>
    <x v="2"/>
    <s v="US"/>
    <s v="USD"/>
    <n v="1306549362"/>
    <n v="1302661362"/>
    <b v="0"/>
    <n v="8"/>
    <b v="0"/>
    <s v="music/indie rock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n v="0"/>
    <x v="2"/>
    <s v="US"/>
    <s v="USD"/>
    <n v="1459365802"/>
    <n v="1456777402"/>
    <b v="0"/>
    <n v="2"/>
    <b v="0"/>
    <s v="music/jazz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s v="US"/>
    <s v="USD"/>
    <n v="1276024260"/>
    <n v="1272050914"/>
    <b v="0"/>
    <n v="0"/>
    <b v="0"/>
    <s v="music/jazz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n v="0"/>
    <x v="2"/>
    <s v="US"/>
    <s v="USD"/>
    <n v="1409412600"/>
    <n v="1404947422"/>
    <b v="0"/>
    <n v="3"/>
    <b v="0"/>
    <s v="music/jazz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s v="US"/>
    <s v="USD"/>
    <n v="1348367100"/>
    <n v="1346180780"/>
    <b v="0"/>
    <n v="4"/>
    <b v="0"/>
    <s v="music/jazz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s v="US"/>
    <s v="USD"/>
    <n v="1451786137"/>
    <n v="1449194137"/>
    <b v="0"/>
    <n v="3"/>
    <b v="0"/>
    <s v="music/jazz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n v="3"/>
    <x v="2"/>
    <s v="US"/>
    <s v="USD"/>
    <n v="1295847926"/>
    <n v="1290663926"/>
    <b v="0"/>
    <n v="6"/>
    <b v="0"/>
    <s v="music/jazz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n v="0"/>
    <x v="2"/>
    <s v="US"/>
    <s v="USD"/>
    <n v="1394681590"/>
    <n v="1392093190"/>
    <b v="0"/>
    <n v="0"/>
    <b v="0"/>
    <s v="music/jazz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n v="0"/>
    <x v="2"/>
    <s v="US"/>
    <s v="USD"/>
    <n v="1315715823"/>
    <n v="1313123823"/>
    <b v="0"/>
    <n v="0"/>
    <b v="0"/>
    <s v="music/jazz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n v="0"/>
    <x v="2"/>
    <s v="US"/>
    <s v="USD"/>
    <n v="1280206740"/>
    <n v="1276283655"/>
    <b v="0"/>
    <n v="0"/>
    <b v="0"/>
    <s v="music/jazz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s v="US"/>
    <s v="USD"/>
    <n v="1343016000"/>
    <n v="1340296440"/>
    <b v="0"/>
    <n v="8"/>
    <b v="0"/>
    <s v="music/jazz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s v="GB"/>
    <s v="GBP"/>
    <n v="1488546319"/>
    <n v="1483362319"/>
    <b v="0"/>
    <n v="5"/>
    <b v="0"/>
    <s v="music/jazz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s v="US"/>
    <s v="USD"/>
    <n v="1390522045"/>
    <n v="1388707645"/>
    <b v="0"/>
    <n v="0"/>
    <b v="0"/>
    <s v="music/jazz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n v="1"/>
    <x v="2"/>
    <s v="US"/>
    <s v="USD"/>
    <n v="1355197047"/>
    <n v="1350009447"/>
    <b v="0"/>
    <n v="2"/>
    <b v="0"/>
    <s v="music/jazz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s v="US"/>
    <s v="USD"/>
    <n v="1336188019"/>
    <n v="1333596019"/>
    <b v="0"/>
    <n v="24"/>
    <b v="0"/>
    <s v="music/jazz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n v="0"/>
    <x v="2"/>
    <s v="US"/>
    <s v="USD"/>
    <n v="1345918747"/>
    <n v="1343326747"/>
    <b v="0"/>
    <n v="0"/>
    <b v="0"/>
    <s v="music/jazz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s v="US"/>
    <s v="USD"/>
    <n v="1330577940"/>
    <n v="1327853914"/>
    <b v="0"/>
    <n v="9"/>
    <b v="0"/>
    <s v="music/jazz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s v="US"/>
    <s v="USD"/>
    <n v="1287723600"/>
    <n v="1284409734"/>
    <b v="0"/>
    <n v="0"/>
    <b v="0"/>
    <s v="music/jazz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s v="US"/>
    <s v="USD"/>
    <n v="1405305000"/>
    <n v="1402612730"/>
    <b v="0"/>
    <n v="1"/>
    <b v="0"/>
    <s v="music/jazz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s v="GB"/>
    <s v="GBP"/>
    <n v="1417474761"/>
    <n v="1414879161"/>
    <b v="0"/>
    <n v="10"/>
    <b v="0"/>
    <s v="music/jazz"/>
    <n v="19.600000000000001"/>
    <x v="4"/>
    <s v="jazz"/>
    <x v="918"/>
    <d v="2014-12-01T22:59:21"/>
  </r>
  <r>
    <n v="919"/>
    <s v="Jazz CD:  Out of The Blue"/>
    <s v="Cool jazz with a New Orleans flavor."/>
    <n v="20000"/>
    <n v="100"/>
    <n v="1"/>
    <x v="2"/>
    <s v="US"/>
    <s v="USD"/>
    <n v="1355930645"/>
    <n v="1352906645"/>
    <b v="0"/>
    <n v="1"/>
    <b v="0"/>
    <s v="music/jazz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s v="US"/>
    <s v="USD"/>
    <n v="1384448822"/>
    <n v="1381853222"/>
    <b v="0"/>
    <n v="0"/>
    <b v="0"/>
    <s v="music/jazz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s v="US"/>
    <s v="USD"/>
    <n v="1323666376"/>
    <n v="1320033976"/>
    <b v="0"/>
    <n v="20"/>
    <b v="0"/>
    <s v="music/jazz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s v="US"/>
    <s v="USD"/>
    <n v="1412167393"/>
    <n v="1409143393"/>
    <b v="0"/>
    <n v="30"/>
    <b v="0"/>
    <s v="music/jazz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s v="US"/>
    <s v="USD"/>
    <n v="1416614523"/>
    <n v="1414018923"/>
    <b v="0"/>
    <n v="6"/>
    <b v="0"/>
    <s v="music/jazz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s v="US"/>
    <s v="USD"/>
    <n v="1360795069"/>
    <n v="1358203069"/>
    <b v="0"/>
    <n v="15"/>
    <b v="0"/>
    <s v="music/jazz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s v="US"/>
    <s v="USD"/>
    <n v="1385590111"/>
    <n v="1382994511"/>
    <b v="0"/>
    <n v="5"/>
    <b v="0"/>
    <s v="music/jazz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s v="US"/>
    <s v="USD"/>
    <n v="1278628800"/>
    <n v="1276043330"/>
    <b v="0"/>
    <n v="0"/>
    <b v="0"/>
    <s v="music/jazz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n v="0"/>
    <x v="2"/>
    <s v="US"/>
    <s v="USD"/>
    <n v="1337024695"/>
    <n v="1334432695"/>
    <b v="0"/>
    <n v="0"/>
    <b v="0"/>
    <s v="music/jazz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n v="11"/>
    <x v="2"/>
    <s v="US"/>
    <s v="USD"/>
    <n v="1353196800"/>
    <n v="1348864913"/>
    <b v="0"/>
    <n v="28"/>
    <b v="0"/>
    <s v="music/jazz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s v="US"/>
    <s v="USD"/>
    <n v="1333946569"/>
    <n v="1331358169"/>
    <b v="0"/>
    <n v="0"/>
    <b v="0"/>
    <s v="music/jazz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s v="US"/>
    <s v="USD"/>
    <n v="1277501520"/>
    <n v="1273874306"/>
    <b v="0"/>
    <n v="5"/>
    <b v="0"/>
    <s v="music/jazz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s v="GB"/>
    <s v="GBP"/>
    <n v="1395007200"/>
    <n v="1392021502"/>
    <b v="0"/>
    <n v="7"/>
    <b v="0"/>
    <s v="music/jazz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n v="15"/>
    <x v="2"/>
    <s v="US"/>
    <s v="USD"/>
    <n v="1363990545"/>
    <n v="1360106145"/>
    <b v="0"/>
    <n v="30"/>
    <b v="0"/>
    <s v="music/jazz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s v="US"/>
    <s v="USD"/>
    <n v="1399867409"/>
    <n v="1394683409"/>
    <b v="0"/>
    <n v="2"/>
    <b v="0"/>
    <s v="music/jazz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s v="CA"/>
    <s v="CAD"/>
    <n v="1399183200"/>
    <n v="1396633284"/>
    <b v="0"/>
    <n v="30"/>
    <b v="0"/>
    <s v="music/jazz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s v="US"/>
    <s v="USD"/>
    <n v="1454054429"/>
    <n v="1451462429"/>
    <b v="0"/>
    <n v="2"/>
    <b v="0"/>
    <s v="music/jazz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s v="US"/>
    <s v="USD"/>
    <n v="1326916800"/>
    <n v="1323131689"/>
    <b v="0"/>
    <n v="0"/>
    <b v="0"/>
    <s v="music/jazz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s v="US"/>
    <s v="USD"/>
    <n v="1383509357"/>
    <n v="1380913757"/>
    <b v="0"/>
    <n v="2"/>
    <b v="0"/>
    <s v="music/jazz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n v="0"/>
    <x v="2"/>
    <s v="US"/>
    <s v="USD"/>
    <n v="1346585448"/>
    <n v="1343993448"/>
    <b v="0"/>
    <n v="1"/>
    <b v="0"/>
    <s v="music/jazz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s v="US"/>
    <s v="USD"/>
    <n v="1372622280"/>
    <n v="1369246738"/>
    <b v="0"/>
    <n v="2"/>
    <b v="0"/>
    <s v="music/jazz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s v="US"/>
    <s v="USD"/>
    <n v="1439251926"/>
    <n v="1435363926"/>
    <b v="0"/>
    <n v="14"/>
    <b v="0"/>
    <s v="technology/wearables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s v="US"/>
    <s v="USD"/>
    <n v="1486693145"/>
    <n v="1484101145"/>
    <b v="0"/>
    <n v="31"/>
    <b v="0"/>
    <s v="technology/wearables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s v="US"/>
    <s v="USD"/>
    <n v="1455826460"/>
    <n v="1452716060"/>
    <b v="0"/>
    <n v="16"/>
    <b v="0"/>
    <s v="technology/wearables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n v="10"/>
    <x v="2"/>
    <s v="US"/>
    <s v="USD"/>
    <n v="1480438905"/>
    <n v="1477843305"/>
    <b v="0"/>
    <n v="12"/>
    <b v="0"/>
    <s v="technology/wearables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s v="US"/>
    <s v="USD"/>
    <n v="1460988000"/>
    <n v="1458050450"/>
    <b v="0"/>
    <n v="96"/>
    <b v="0"/>
    <s v="technology/wearables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n v="2"/>
    <x v="2"/>
    <s v="FR"/>
    <s v="EUR"/>
    <n v="1487462340"/>
    <n v="1482958626"/>
    <b v="0"/>
    <n v="16"/>
    <b v="0"/>
    <s v="technology/wearables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n v="2"/>
    <x v="2"/>
    <s v="US"/>
    <s v="USD"/>
    <n v="1473444048"/>
    <n v="1470852048"/>
    <b v="0"/>
    <n v="5"/>
    <b v="0"/>
    <s v="technology/wearables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s v="US"/>
    <s v="USD"/>
    <n v="1467312306"/>
    <n v="1462128306"/>
    <b v="0"/>
    <n v="0"/>
    <b v="0"/>
    <s v="technology/wearables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n v="12"/>
    <x v="2"/>
    <s v="NL"/>
    <s v="EUR"/>
    <n v="1457812364"/>
    <n v="1455220364"/>
    <b v="0"/>
    <n v="8"/>
    <b v="0"/>
    <s v="technology/wearables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n v="1"/>
    <x v="2"/>
    <s v="DE"/>
    <s v="EUR"/>
    <n v="1456016576"/>
    <n v="1450832576"/>
    <b v="0"/>
    <n v="7"/>
    <b v="0"/>
    <s v="technology/wearables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n v="28"/>
    <x v="2"/>
    <s v="CA"/>
    <s v="CAD"/>
    <n v="1453053661"/>
    <n v="1450461661"/>
    <b v="0"/>
    <n v="24"/>
    <b v="0"/>
    <s v="technology/wearables"/>
    <n v="58.42"/>
    <x v="2"/>
    <s v="wearables"/>
    <x v="950"/>
    <d v="2016-01-17T18:01:01"/>
  </r>
  <r>
    <n v="951"/>
    <s v="Smart Harness"/>
    <s v="Revolutionizing the way we walk our dogs!"/>
    <n v="50000"/>
    <n v="19195"/>
    <n v="38"/>
    <x v="2"/>
    <s v="US"/>
    <s v="USD"/>
    <n v="1465054872"/>
    <n v="1461166872"/>
    <b v="0"/>
    <n v="121"/>
    <b v="0"/>
    <s v="technology/wearables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n v="40"/>
    <x v="2"/>
    <s v="US"/>
    <s v="USD"/>
    <n v="1479483812"/>
    <n v="1476888212"/>
    <b v="0"/>
    <n v="196"/>
    <b v="0"/>
    <s v="technology/wearables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s v="US"/>
    <s v="USD"/>
    <n v="1422158199"/>
    <n v="1419566199"/>
    <b v="0"/>
    <n v="5"/>
    <b v="0"/>
    <s v="technology/wearables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s v="US"/>
    <s v="USD"/>
    <n v="1440100839"/>
    <n v="1436472039"/>
    <b v="0"/>
    <n v="73"/>
    <b v="0"/>
    <s v="technology/wearables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s v="US"/>
    <s v="USD"/>
    <n v="1473750300"/>
    <n v="1470294300"/>
    <b v="0"/>
    <n v="93"/>
    <b v="0"/>
    <s v="technology/wearables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s v="US"/>
    <s v="USD"/>
    <n v="1430081759"/>
    <n v="1424901359"/>
    <b v="0"/>
    <n v="17"/>
    <b v="0"/>
    <s v="technology/wearables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n v="2"/>
    <x v="2"/>
    <s v="US"/>
    <s v="USD"/>
    <n v="1479392133"/>
    <n v="1476710133"/>
    <b v="0"/>
    <n v="7"/>
    <b v="0"/>
    <s v="technology/wearables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s v="US"/>
    <s v="USD"/>
    <n v="1428641940"/>
    <n v="1426792563"/>
    <b v="0"/>
    <n v="17"/>
    <b v="0"/>
    <s v="technology/wearables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s v="US"/>
    <s v="USD"/>
    <n v="1421640665"/>
    <n v="1419048665"/>
    <b v="0"/>
    <n v="171"/>
    <b v="0"/>
    <s v="technology/wearables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s v="US"/>
    <s v="USD"/>
    <n v="1489500155"/>
    <n v="1485874955"/>
    <b v="0"/>
    <n v="188"/>
    <b v="0"/>
    <s v="technology/wearables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s v="US"/>
    <s v="USD"/>
    <n v="1487617200"/>
    <n v="1483634335"/>
    <b v="0"/>
    <n v="110"/>
    <b v="0"/>
    <s v="technology/wearables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s v="US"/>
    <s v="USD"/>
    <n v="1455210353"/>
    <n v="1451927153"/>
    <b v="0"/>
    <n v="37"/>
    <b v="0"/>
    <s v="technology/wearables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n v="1"/>
    <x v="2"/>
    <s v="US"/>
    <s v="USD"/>
    <n v="1476717319"/>
    <n v="1473693319"/>
    <b v="0"/>
    <n v="9"/>
    <b v="0"/>
    <s v="technology/wearables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s v="CA"/>
    <s v="CAD"/>
    <n v="1441119919"/>
    <n v="1437663919"/>
    <b v="0"/>
    <n v="29"/>
    <b v="0"/>
    <s v="technology/wearables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s v="US"/>
    <s v="USD"/>
    <n v="1477454340"/>
    <n v="1474676646"/>
    <b v="0"/>
    <n v="6"/>
    <b v="0"/>
    <s v="technology/wearables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s v="US"/>
    <s v="USD"/>
    <n v="1475766932"/>
    <n v="1473174932"/>
    <b v="0"/>
    <n v="30"/>
    <b v="0"/>
    <s v="technology/wearables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n v="18"/>
    <x v="2"/>
    <s v="US"/>
    <s v="USD"/>
    <n v="1461301574"/>
    <n v="1456121174"/>
    <b v="0"/>
    <n v="81"/>
    <b v="0"/>
    <s v="technology/wearables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s v="US"/>
    <s v="USD"/>
    <n v="1408134034"/>
    <n v="1405542034"/>
    <b v="0"/>
    <n v="4"/>
    <b v="0"/>
    <s v="technology/wearables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n v="47"/>
    <x v="2"/>
    <s v="MX"/>
    <s v="MXN"/>
    <n v="1486624607"/>
    <n v="1483773407"/>
    <b v="0"/>
    <n v="11"/>
    <b v="0"/>
    <s v="technology/wearables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s v="CA"/>
    <s v="CAD"/>
    <n v="1485147540"/>
    <n v="1481951853"/>
    <b v="0"/>
    <n v="14"/>
    <b v="0"/>
    <s v="technology/wearables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s v="US"/>
    <s v="USD"/>
    <n v="1433178060"/>
    <n v="1429290060"/>
    <b v="0"/>
    <n v="5"/>
    <b v="0"/>
    <s v="technology/wearables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s v="US"/>
    <s v="USD"/>
    <n v="1409813940"/>
    <n v="1407271598"/>
    <b v="0"/>
    <n v="45"/>
    <b v="0"/>
    <s v="technology/wearables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s v="US"/>
    <s v="USD"/>
    <n v="1447032093"/>
    <n v="1441844493"/>
    <b v="0"/>
    <n v="8"/>
    <b v="0"/>
    <s v="technology/wearables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n v="1"/>
    <x v="2"/>
    <s v="US"/>
    <s v="USD"/>
    <n v="1458925156"/>
    <n v="1456336756"/>
    <b v="0"/>
    <n v="3"/>
    <b v="0"/>
    <s v="technology/wearables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s v="US"/>
    <s v="USD"/>
    <n v="1467132185"/>
    <n v="1461948185"/>
    <b v="0"/>
    <n v="24"/>
    <b v="0"/>
    <s v="technology/wearables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s v="AU"/>
    <s v="AUD"/>
    <n v="1439515497"/>
    <n v="1435627497"/>
    <b v="0"/>
    <n v="18"/>
    <b v="0"/>
    <s v="technology/wearables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s v="AT"/>
    <s v="EUR"/>
    <n v="1456094197"/>
    <n v="1453502197"/>
    <b v="0"/>
    <n v="12"/>
    <b v="0"/>
    <s v="technology/wearables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s v="SE"/>
    <s v="SEK"/>
    <n v="1456385101"/>
    <n v="1453793101"/>
    <b v="0"/>
    <n v="123"/>
    <b v="0"/>
    <s v="technology/wearables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s v="US"/>
    <s v="USD"/>
    <n v="1466449140"/>
    <n v="1463392828"/>
    <b v="0"/>
    <n v="96"/>
    <b v="0"/>
    <s v="technology/wearables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s v="US"/>
    <s v="USD"/>
    <n v="1417387322"/>
    <n v="1413495722"/>
    <b v="0"/>
    <n v="31"/>
    <b v="0"/>
    <s v="technology/wearables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s v="US"/>
    <s v="USD"/>
    <n v="1407624222"/>
    <n v="1405032222"/>
    <b v="0"/>
    <n v="4"/>
    <b v="0"/>
    <s v="technology/wearables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n v="0"/>
    <x v="2"/>
    <s v="US"/>
    <s v="USD"/>
    <n v="1475431486"/>
    <n v="1472839486"/>
    <b v="0"/>
    <n v="3"/>
    <b v="0"/>
    <s v="technology/wearables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s v="ES"/>
    <s v="EUR"/>
    <n v="1471985640"/>
    <n v="1469289685"/>
    <b v="0"/>
    <n v="179"/>
    <b v="0"/>
    <s v="technology/wearables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s v="US"/>
    <s v="USD"/>
    <n v="1427507208"/>
    <n v="1424918808"/>
    <b v="0"/>
    <n v="3"/>
    <b v="0"/>
    <s v="technology/wearables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s v="DE"/>
    <s v="EUR"/>
    <n v="1451602800"/>
    <n v="1449011610"/>
    <b v="0"/>
    <n v="23"/>
    <b v="0"/>
    <s v="technology/wearables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s v="GB"/>
    <s v="GBP"/>
    <n v="1452384000"/>
    <n v="1447698300"/>
    <b v="0"/>
    <n v="23"/>
    <b v="0"/>
    <s v="technology/wearables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n v="13"/>
    <x v="2"/>
    <s v="NL"/>
    <s v="EUR"/>
    <n v="1403507050"/>
    <n v="1400051050"/>
    <b v="0"/>
    <n v="41"/>
    <b v="0"/>
    <s v="technology/wearables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s v="IT"/>
    <s v="EUR"/>
    <n v="1475310825"/>
    <n v="1472718825"/>
    <b v="0"/>
    <n v="0"/>
    <b v="0"/>
    <s v="technology/wearables"/>
    <n v="0"/>
    <x v="2"/>
    <s v="wearables"/>
    <x v="988"/>
    <d v="2016-10-01T08:33:45"/>
  </r>
  <r>
    <n v="989"/>
    <s v="Power Rope"/>
    <s v="The most useful phone charger you will ever buy"/>
    <n v="10000"/>
    <n v="1677"/>
    <n v="17"/>
    <x v="2"/>
    <s v="US"/>
    <s v="USD"/>
    <n v="1475101495"/>
    <n v="1472509495"/>
    <b v="0"/>
    <n v="32"/>
    <b v="0"/>
    <s v="technology/wearables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s v="US"/>
    <s v="USD"/>
    <n v="1409770164"/>
    <n v="1407178164"/>
    <b v="0"/>
    <n v="2"/>
    <b v="0"/>
    <s v="technology/wearables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s v="GB"/>
    <s v="GBP"/>
    <n v="1468349460"/>
    <n v="1466186988"/>
    <b v="0"/>
    <n v="7"/>
    <b v="0"/>
    <s v="technology/wearables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n v="0"/>
    <x v="2"/>
    <s v="US"/>
    <s v="USD"/>
    <n v="1462655519"/>
    <n v="1457475119"/>
    <b v="0"/>
    <n v="4"/>
    <b v="0"/>
    <s v="technology/wearables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s v="US"/>
    <s v="USD"/>
    <n v="1478926800"/>
    <n v="1476054568"/>
    <b v="0"/>
    <n v="196"/>
    <b v="0"/>
    <s v="technology/wearables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s v="US"/>
    <s v="USD"/>
    <n v="1417388340"/>
    <n v="1412835530"/>
    <b v="0"/>
    <n v="11"/>
    <b v="0"/>
    <s v="technology/wearables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s v="US"/>
    <s v="USD"/>
    <n v="1417276800"/>
    <n v="1415140480"/>
    <b v="0"/>
    <n v="9"/>
    <b v="0"/>
    <s v="technology/wearables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n v="2"/>
    <x v="2"/>
    <s v="US"/>
    <s v="USD"/>
    <n v="1406474820"/>
    <n v="1403902060"/>
    <b v="0"/>
    <n v="5"/>
    <b v="0"/>
    <s v="technology/wearables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n v="1"/>
    <x v="2"/>
    <s v="US"/>
    <s v="USD"/>
    <n v="1417145297"/>
    <n v="1414549697"/>
    <b v="0"/>
    <n v="8"/>
    <b v="0"/>
    <s v="technology/wearables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s v="CA"/>
    <s v="CAD"/>
    <n v="1447909401"/>
    <n v="1444017801"/>
    <b v="0"/>
    <n v="229"/>
    <b v="0"/>
    <s v="technology/wearables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s v="CA"/>
    <s v="CAD"/>
    <n v="1415865720"/>
    <n v="1413270690"/>
    <b v="0"/>
    <n v="40"/>
    <b v="0"/>
    <s v="technology/wearables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s v="US"/>
    <s v="USD"/>
    <n v="1489537560"/>
    <n v="1484357160"/>
    <b v="0"/>
    <n v="6"/>
    <b v="0"/>
    <s v="technology/wearables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s v="GB"/>
    <s v="GBP"/>
    <n v="1485796613"/>
    <n v="1481908613"/>
    <b v="0"/>
    <n v="4"/>
    <b v="0"/>
    <s v="technology/wearables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s v="US"/>
    <s v="USD"/>
    <n v="1450331940"/>
    <n v="1447777514"/>
    <b v="0"/>
    <n v="22"/>
    <b v="0"/>
    <s v="technology/wearables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s v="FR"/>
    <s v="EUR"/>
    <n v="1489680061"/>
    <n v="1487091661"/>
    <b v="0"/>
    <n v="15"/>
    <b v="0"/>
    <s v="technology/wearables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n v="82"/>
    <x v="1"/>
    <s v="US"/>
    <s v="USD"/>
    <n v="1455814827"/>
    <n v="1453222827"/>
    <b v="0"/>
    <n v="95"/>
    <b v="0"/>
    <s v="technology/wearables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s v="US"/>
    <s v="USD"/>
    <n v="1446217183"/>
    <n v="1443538783"/>
    <b v="0"/>
    <n v="161"/>
    <b v="0"/>
    <s v="technology/wearables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s v="US"/>
    <s v="USD"/>
    <n v="1418368260"/>
    <n v="1417654672"/>
    <b v="0"/>
    <n v="8"/>
    <b v="0"/>
    <s v="technology/wearables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s v="US"/>
    <s v="USD"/>
    <n v="1481727623"/>
    <n v="1478095223"/>
    <b v="0"/>
    <n v="76"/>
    <b v="0"/>
    <s v="technology/wearables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s v="MX"/>
    <s v="MXN"/>
    <n v="1482953115"/>
    <n v="1480361115"/>
    <b v="0"/>
    <n v="1"/>
    <b v="0"/>
    <s v="technology/wearables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s v="US"/>
    <s v="USD"/>
    <n v="1466346646"/>
    <n v="1463754646"/>
    <b v="0"/>
    <n v="101"/>
    <b v="0"/>
    <s v="technology/wearables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s v="US"/>
    <s v="USD"/>
    <n v="1473044340"/>
    <n v="1468180462"/>
    <b v="0"/>
    <n v="4"/>
    <b v="0"/>
    <s v="technology/wearables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s v="US"/>
    <s v="USD"/>
    <n v="1418938395"/>
    <n v="1415050395"/>
    <b v="0"/>
    <n v="1"/>
    <b v="0"/>
    <s v="technology/wearables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s v="US"/>
    <s v="USD"/>
    <n v="1485254052"/>
    <n v="1481366052"/>
    <b v="0"/>
    <n v="775"/>
    <b v="0"/>
    <s v="technology/wearables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s v="US"/>
    <s v="USD"/>
    <n v="1451419200"/>
    <n v="1449000056"/>
    <b v="0"/>
    <n v="90"/>
    <b v="0"/>
    <s v="technology/wearables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n v="31"/>
    <x v="1"/>
    <s v="US"/>
    <s v="USD"/>
    <n v="1420070615"/>
    <n v="1415750615"/>
    <b v="0"/>
    <n v="16"/>
    <b v="0"/>
    <s v="technology/wearables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n v="3"/>
    <x v="1"/>
    <s v="CH"/>
    <s v="CHF"/>
    <n v="1448489095"/>
    <n v="1445893495"/>
    <b v="0"/>
    <n v="6"/>
    <b v="0"/>
    <s v="technology/wearables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s v="US"/>
    <s v="USD"/>
    <n v="1459992856"/>
    <n v="1456108456"/>
    <b v="0"/>
    <n v="38"/>
    <b v="0"/>
    <s v="technology/wearables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s v="US"/>
    <s v="USD"/>
    <n v="1448125935"/>
    <n v="1444666335"/>
    <b v="0"/>
    <n v="355"/>
    <b v="0"/>
    <s v="technology/wearables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n v="3"/>
    <x v="1"/>
    <s v="US"/>
    <s v="USD"/>
    <n v="1468496933"/>
    <n v="1465904933"/>
    <b v="0"/>
    <n v="7"/>
    <b v="0"/>
    <s v="technology/wearables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s v="US"/>
    <s v="USD"/>
    <n v="1423092149"/>
    <n v="1420500149"/>
    <b v="0"/>
    <n v="400"/>
    <b v="0"/>
    <s v="technology/wearables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s v="CA"/>
    <s v="CAD"/>
    <n v="1433206020"/>
    <n v="1430617209"/>
    <b v="0"/>
    <n v="30"/>
    <b v="1"/>
    <s v="music/electronic music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n v="352"/>
    <x v="0"/>
    <s v="US"/>
    <s v="USD"/>
    <n v="1445054400"/>
    <n v="1443074571"/>
    <b v="1"/>
    <n v="478"/>
    <b v="1"/>
    <s v="music/electronic music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n v="115"/>
    <x v="0"/>
    <s v="US"/>
    <s v="USD"/>
    <n v="1431876677"/>
    <n v="1429284677"/>
    <b v="1"/>
    <n v="74"/>
    <b v="1"/>
    <s v="music/electronic music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s v="GB"/>
    <s v="GBP"/>
    <n v="1434837861"/>
    <n v="1432245861"/>
    <b v="0"/>
    <n v="131"/>
    <b v="1"/>
    <s v="music/electronic music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s v="SE"/>
    <s v="SEK"/>
    <n v="1454248563"/>
    <n v="1451656563"/>
    <b v="1"/>
    <n v="61"/>
    <b v="1"/>
    <s v="music/electronic music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n v="110"/>
    <x v="0"/>
    <s v="US"/>
    <s v="USD"/>
    <n v="1426532437"/>
    <n v="1423944037"/>
    <b v="1"/>
    <n v="1071"/>
    <b v="1"/>
    <s v="music/electronic music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s v="GB"/>
    <s v="GBP"/>
    <n v="1459414016"/>
    <n v="1456480016"/>
    <b v="1"/>
    <n v="122"/>
    <b v="1"/>
    <s v="music/electronic music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s v="US"/>
    <s v="USD"/>
    <n v="1414025347"/>
    <n v="1411433347"/>
    <b v="1"/>
    <n v="111"/>
    <b v="1"/>
    <s v="music/electronic music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s v="GB"/>
    <s v="GBP"/>
    <n v="1488830400"/>
    <n v="1484924605"/>
    <b v="1"/>
    <n v="255"/>
    <b v="1"/>
    <s v="music/electronic music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n v="112"/>
    <x v="0"/>
    <s v="SE"/>
    <s v="SEK"/>
    <n v="1428184740"/>
    <n v="1423501507"/>
    <b v="0"/>
    <n v="141"/>
    <b v="1"/>
    <s v="music/electronic music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n v="342"/>
    <x v="0"/>
    <s v="US"/>
    <s v="USD"/>
    <n v="1473680149"/>
    <n v="1472470549"/>
    <b v="0"/>
    <n v="159"/>
    <b v="1"/>
    <s v="music/electronic music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s v="US"/>
    <s v="USD"/>
    <n v="1450290010"/>
    <n v="1447698010"/>
    <b v="0"/>
    <n v="99"/>
    <b v="1"/>
    <s v="music/electronic music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n v="108"/>
    <x v="0"/>
    <s v="US"/>
    <s v="USD"/>
    <n v="1466697625"/>
    <n v="1464105625"/>
    <b v="0"/>
    <n v="96"/>
    <b v="1"/>
    <s v="music/electronic music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s v="GB"/>
    <s v="GBP"/>
    <n v="1481564080"/>
    <n v="1479144880"/>
    <b v="0"/>
    <n v="27"/>
    <b v="1"/>
    <s v="music/electronic music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s v="US"/>
    <s v="USD"/>
    <n v="1470369540"/>
    <n v="1467604804"/>
    <b v="0"/>
    <n v="166"/>
    <b v="1"/>
    <s v="music/electronic music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s v="US"/>
    <s v="USD"/>
    <n v="1423668220"/>
    <n v="1421076220"/>
    <b v="0"/>
    <n v="76"/>
    <b v="1"/>
    <s v="music/electronic music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n v="112"/>
    <x v="0"/>
    <s v="US"/>
    <s v="USD"/>
    <n v="1357545600"/>
    <n v="1354790790"/>
    <b v="0"/>
    <n v="211"/>
    <b v="1"/>
    <s v="music/electronic music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s v="US"/>
    <s v="USD"/>
    <n v="1431925200"/>
    <n v="1429991062"/>
    <b v="0"/>
    <n v="21"/>
    <b v="1"/>
    <s v="music/electronic music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s v="US"/>
    <s v="USD"/>
    <n v="1458362023"/>
    <n v="1455773623"/>
    <b v="0"/>
    <n v="61"/>
    <b v="1"/>
    <s v="music/electronic music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s v="US"/>
    <s v="USD"/>
    <n v="1481615940"/>
    <n v="1479436646"/>
    <b v="0"/>
    <n v="30"/>
    <b v="1"/>
    <s v="music/electronic music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s v="US"/>
    <s v="USD"/>
    <n v="1472317209"/>
    <n v="1469725209"/>
    <b v="0"/>
    <n v="1"/>
    <b v="0"/>
    <s v="journalism/audio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n v="0"/>
    <x v="1"/>
    <s v="US"/>
    <s v="USD"/>
    <n v="1406769992"/>
    <n v="1405041992"/>
    <b v="0"/>
    <n v="0"/>
    <b v="0"/>
    <s v="journalism/audio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s v="US"/>
    <s v="USD"/>
    <n v="1410516000"/>
    <n v="1406824948"/>
    <b v="0"/>
    <n v="1"/>
    <b v="0"/>
    <s v="journalism/audio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s v="US"/>
    <s v="USD"/>
    <n v="1432101855"/>
    <n v="1429509855"/>
    <b v="0"/>
    <n v="292"/>
    <b v="0"/>
    <s v="journalism/audio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s v="US"/>
    <s v="USD"/>
    <n v="1425587220"/>
    <n v="1420668801"/>
    <b v="0"/>
    <n v="2"/>
    <b v="0"/>
    <s v="journalism/audio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n v="3"/>
    <x v="1"/>
    <s v="US"/>
    <s v="USD"/>
    <n v="1408827550"/>
    <n v="1406235550"/>
    <b v="0"/>
    <n v="8"/>
    <b v="0"/>
    <s v="journalism/audio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s v="DE"/>
    <s v="EUR"/>
    <n v="1451161560"/>
    <n v="1447273560"/>
    <b v="0"/>
    <n v="0"/>
    <b v="0"/>
    <s v="journalism/audio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n v="0"/>
    <x v="1"/>
    <s v="US"/>
    <s v="USD"/>
    <n v="1415219915"/>
    <n v="1412624315"/>
    <b v="0"/>
    <n v="1"/>
    <b v="0"/>
    <s v="journalism/audio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s v="US"/>
    <s v="USD"/>
    <n v="1474766189"/>
    <n v="1471310189"/>
    <b v="0"/>
    <n v="4"/>
    <b v="0"/>
    <s v="journalism/audio"/>
    <n v="53"/>
    <x v="5"/>
    <s v="audio"/>
    <x v="1048"/>
    <d v="2016-09-25T01:16:29"/>
  </r>
  <r>
    <n v="1049"/>
    <s v="J1 (Canceled)"/>
    <s v="------"/>
    <n v="12000"/>
    <n v="0"/>
    <n v="0"/>
    <x v="1"/>
    <s v="US"/>
    <s v="USD"/>
    <n v="1455272445"/>
    <n v="1452680445"/>
    <b v="0"/>
    <n v="0"/>
    <b v="0"/>
    <s v="journalism/audio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n v="0"/>
    <x v="1"/>
    <s v="US"/>
    <s v="USD"/>
    <n v="1442257677"/>
    <n v="1439665677"/>
    <b v="0"/>
    <n v="0"/>
    <b v="0"/>
    <s v="journalism/audio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s v="US"/>
    <s v="USD"/>
    <n v="1409098825"/>
    <n v="1406679625"/>
    <b v="0"/>
    <n v="0"/>
    <b v="0"/>
    <s v="journalism/audio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s v="US"/>
    <s v="USD"/>
    <n v="1465243740"/>
    <n v="1461438495"/>
    <b v="0"/>
    <n v="0"/>
    <b v="0"/>
    <s v="journalism/audio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s v="US"/>
    <s v="USD"/>
    <n v="1488773332"/>
    <n v="1486613332"/>
    <b v="0"/>
    <n v="1"/>
    <b v="0"/>
    <s v="journalism/audio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s v="US"/>
    <s v="USD"/>
    <n v="1407708000"/>
    <n v="1405110399"/>
    <b v="0"/>
    <n v="0"/>
    <b v="0"/>
    <s v="journalism/audio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s v="US"/>
    <s v="USD"/>
    <n v="1457394545"/>
    <n v="1454802545"/>
    <b v="0"/>
    <n v="0"/>
    <b v="0"/>
    <s v="journalism/audio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s v="US"/>
    <s v="USD"/>
    <n v="1429892177"/>
    <n v="1424711777"/>
    <b v="0"/>
    <n v="0"/>
    <b v="0"/>
    <s v="journalism/audio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n v="0"/>
    <x v="1"/>
    <s v="US"/>
    <s v="USD"/>
    <n v="1480888483"/>
    <n v="1478292883"/>
    <b v="0"/>
    <n v="0"/>
    <b v="0"/>
    <s v="journalism/audio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s v="US"/>
    <s v="USD"/>
    <n v="1427328000"/>
    <n v="1423777043"/>
    <b v="0"/>
    <n v="0"/>
    <b v="0"/>
    <s v="journalism/audio"/>
    <n v="0"/>
    <x v="5"/>
    <s v="audio"/>
    <x v="1058"/>
    <d v="2015-03-26T00:00:00"/>
  </r>
  <r>
    <n v="1059"/>
    <s v="Voice Over Artist (Canceled)"/>
    <s v="Turning myself into a vocal artist."/>
    <n v="1100"/>
    <n v="0"/>
    <n v="0"/>
    <x v="1"/>
    <s v="US"/>
    <s v="USD"/>
    <n v="1426269456"/>
    <n v="1423681056"/>
    <b v="0"/>
    <n v="0"/>
    <b v="0"/>
    <s v="journalism/audio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s v="US"/>
    <s v="USD"/>
    <n v="1429134893"/>
    <n v="1426542893"/>
    <b v="0"/>
    <n v="1"/>
    <b v="0"/>
    <s v="journalism/audio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n v="0"/>
    <x v="1"/>
    <s v="US"/>
    <s v="USD"/>
    <n v="1462150800"/>
    <n v="1456987108"/>
    <b v="0"/>
    <n v="0"/>
    <b v="0"/>
    <s v="journalism/audio"/>
    <n v="0"/>
    <x v="5"/>
    <s v="audio"/>
    <x v="1061"/>
    <d v="2016-05-02T01:00:00"/>
  </r>
  <r>
    <n v="1062"/>
    <s v="RETURNING AT A LATER DATE"/>
    <s v="SEE US ON PATREON www.badgirlartwork.com"/>
    <n v="199"/>
    <n v="190"/>
    <n v="95"/>
    <x v="1"/>
    <s v="US"/>
    <s v="USD"/>
    <n v="1468351341"/>
    <n v="1467746541"/>
    <b v="0"/>
    <n v="4"/>
    <b v="0"/>
    <s v="journalism/audio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s v="US"/>
    <s v="USD"/>
    <n v="1472604262"/>
    <n v="1470012262"/>
    <b v="0"/>
    <n v="0"/>
    <b v="0"/>
    <s v="journalism/audio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s v="US"/>
    <s v="USD"/>
    <n v="1373174903"/>
    <n v="1369286903"/>
    <b v="0"/>
    <n v="123"/>
    <b v="0"/>
    <s v="games/video games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s v="AU"/>
    <s v="AUD"/>
    <n v="1392800922"/>
    <n v="1390381722"/>
    <b v="0"/>
    <n v="5"/>
    <b v="0"/>
    <s v="games/video games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n v="3"/>
    <x v="2"/>
    <s v="US"/>
    <s v="USD"/>
    <n v="1375657582"/>
    <n v="1371769582"/>
    <b v="0"/>
    <n v="148"/>
    <b v="0"/>
    <s v="games/video games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s v="US"/>
    <s v="USD"/>
    <n v="1387657931"/>
    <n v="1385065931"/>
    <b v="0"/>
    <n v="10"/>
    <b v="0"/>
    <s v="games/video games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s v="US"/>
    <s v="USD"/>
    <n v="1460274864"/>
    <n v="1457686464"/>
    <b v="0"/>
    <n v="4"/>
    <b v="0"/>
    <s v="games/video games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n v="39"/>
    <x v="2"/>
    <s v="US"/>
    <s v="USD"/>
    <n v="1385447459"/>
    <n v="1382679059"/>
    <b v="0"/>
    <n v="21"/>
    <b v="0"/>
    <s v="games/video games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s v="US"/>
    <s v="USD"/>
    <n v="1349050622"/>
    <n v="1347322622"/>
    <b v="0"/>
    <n v="2"/>
    <b v="0"/>
    <s v="games/video games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n v="0"/>
    <x v="2"/>
    <s v="NO"/>
    <s v="NOK"/>
    <n v="1447787093"/>
    <n v="1445191493"/>
    <b v="0"/>
    <n v="0"/>
    <b v="0"/>
    <s v="games/video games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s v="US"/>
    <s v="USD"/>
    <n v="1391630297"/>
    <n v="1389038297"/>
    <b v="0"/>
    <n v="4"/>
    <b v="0"/>
    <s v="games/video games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n v="1"/>
    <x v="2"/>
    <s v="US"/>
    <s v="USD"/>
    <n v="1318806541"/>
    <n v="1316214541"/>
    <b v="0"/>
    <n v="1"/>
    <b v="0"/>
    <s v="games/video games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s v="US"/>
    <s v="USD"/>
    <n v="1388808545"/>
    <n v="1386216545"/>
    <b v="0"/>
    <n v="30"/>
    <b v="0"/>
    <s v="games/video games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n v="5"/>
    <x v="2"/>
    <s v="US"/>
    <s v="USD"/>
    <n v="1336340516"/>
    <n v="1333748516"/>
    <b v="0"/>
    <n v="3"/>
    <b v="0"/>
    <s v="games/video games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s v="US"/>
    <s v="USD"/>
    <n v="1410426250"/>
    <n v="1405674250"/>
    <b v="0"/>
    <n v="975"/>
    <b v="0"/>
    <s v="games/video games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s v="US"/>
    <s v="USD"/>
    <n v="1452744011"/>
    <n v="1450152011"/>
    <b v="0"/>
    <n v="167"/>
    <b v="0"/>
    <s v="games/video games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s v="US"/>
    <s v="USD"/>
    <n v="1311309721"/>
    <n v="1307421721"/>
    <b v="0"/>
    <n v="5"/>
    <b v="0"/>
    <s v="games/video games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s v="DE"/>
    <s v="EUR"/>
    <n v="1463232936"/>
    <n v="1461072936"/>
    <b v="0"/>
    <n v="18"/>
    <b v="0"/>
    <s v="games/video games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n v="9"/>
    <x v="2"/>
    <s v="US"/>
    <s v="USD"/>
    <n v="1399778333"/>
    <n v="1397186333"/>
    <b v="0"/>
    <n v="98"/>
    <b v="0"/>
    <s v="games/video games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n v="0"/>
    <x v="2"/>
    <s v="US"/>
    <s v="USD"/>
    <n v="1422483292"/>
    <n v="1419891292"/>
    <b v="0"/>
    <n v="4"/>
    <b v="0"/>
    <s v="games/video games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n v="1"/>
    <x v="2"/>
    <s v="US"/>
    <s v="USD"/>
    <n v="1344635088"/>
    <n v="1342043088"/>
    <b v="0"/>
    <n v="3"/>
    <b v="0"/>
    <s v="games/video games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s v="CA"/>
    <s v="CAD"/>
    <n v="1406994583"/>
    <n v="1401810583"/>
    <b v="0"/>
    <n v="1"/>
    <b v="0"/>
    <s v="games/video games"/>
    <n v="410"/>
    <x v="6"/>
    <s v="video games"/>
    <x v="1083"/>
    <d v="2014-08-02T15:49:43"/>
  </r>
  <r>
    <n v="1084"/>
    <s v="My own channel"/>
    <s v="I want to start my own channel for gaming"/>
    <n v="550"/>
    <n v="0"/>
    <n v="0"/>
    <x v="2"/>
    <s v="US"/>
    <s v="USD"/>
    <n v="1407534804"/>
    <n v="1404942804"/>
    <b v="0"/>
    <n v="0"/>
    <b v="0"/>
    <s v="games/video games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n v="3"/>
    <x v="2"/>
    <s v="CA"/>
    <s v="CAD"/>
    <n v="1457967975"/>
    <n v="1455379575"/>
    <b v="0"/>
    <n v="9"/>
    <b v="0"/>
    <s v="games/video games"/>
    <n v="114"/>
    <x v="6"/>
    <s v="video games"/>
    <x v="1085"/>
    <d v="2016-03-14T15:06:15"/>
  </r>
  <r>
    <n v="1086"/>
    <s v="Cyber Universe Online"/>
    <s v="Humanity's future in the Galaxy"/>
    <n v="18000"/>
    <n v="15"/>
    <n v="0"/>
    <x v="2"/>
    <s v="US"/>
    <s v="USD"/>
    <n v="1408913291"/>
    <n v="1406321291"/>
    <b v="0"/>
    <n v="2"/>
    <b v="0"/>
    <s v="games/video games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n v="0"/>
    <x v="2"/>
    <s v="US"/>
    <s v="USD"/>
    <n v="1402852087"/>
    <n v="1400260087"/>
    <b v="0"/>
    <n v="0"/>
    <b v="0"/>
    <s v="games/video games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n v="14"/>
    <x v="2"/>
    <s v="US"/>
    <s v="USD"/>
    <n v="1398366667"/>
    <n v="1395774667"/>
    <b v="0"/>
    <n v="147"/>
    <b v="0"/>
    <s v="games/video games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n v="8"/>
    <x v="2"/>
    <s v="FR"/>
    <s v="EUR"/>
    <n v="1435293175"/>
    <n v="1432701175"/>
    <b v="0"/>
    <n v="49"/>
    <b v="0"/>
    <s v="games/video games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s v="AU"/>
    <s v="AUD"/>
    <n v="1432873653"/>
    <n v="1430281653"/>
    <b v="0"/>
    <n v="1"/>
    <b v="0"/>
    <s v="games/video games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s v="GB"/>
    <s v="GBP"/>
    <n v="1460313672"/>
    <n v="1457725272"/>
    <b v="0"/>
    <n v="2"/>
    <b v="0"/>
    <s v="games/video games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s v="US"/>
    <s v="USD"/>
    <n v="1357432638"/>
    <n v="1354840638"/>
    <b v="0"/>
    <n v="7"/>
    <b v="0"/>
    <s v="games/video games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s v="CA"/>
    <s v="CAD"/>
    <n v="1455232937"/>
    <n v="1453936937"/>
    <b v="0"/>
    <n v="4"/>
    <b v="0"/>
    <s v="games/video games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s v="US"/>
    <s v="USD"/>
    <n v="1318180033"/>
    <n v="1315588033"/>
    <b v="0"/>
    <n v="27"/>
    <b v="0"/>
    <s v="games/video games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n v="5"/>
    <x v="2"/>
    <s v="US"/>
    <s v="USD"/>
    <n v="1377867220"/>
    <n v="1375275220"/>
    <b v="0"/>
    <n v="94"/>
    <b v="0"/>
    <s v="games/video games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s v="US"/>
    <s v="USD"/>
    <n v="1412393400"/>
    <n v="1409747154"/>
    <b v="0"/>
    <n v="29"/>
    <b v="0"/>
    <s v="games/video games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n v="0"/>
    <x v="2"/>
    <s v="US"/>
    <s v="USD"/>
    <n v="1393786877"/>
    <n v="1390330877"/>
    <b v="0"/>
    <n v="7"/>
    <b v="0"/>
    <s v="games/video games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n v="7"/>
    <x v="2"/>
    <s v="US"/>
    <s v="USD"/>
    <n v="1397413095"/>
    <n v="1394821095"/>
    <b v="0"/>
    <n v="22"/>
    <b v="0"/>
    <s v="games/video games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s v="GB"/>
    <s v="GBP"/>
    <n v="1431547468"/>
    <n v="1428955468"/>
    <b v="0"/>
    <n v="1"/>
    <b v="0"/>
    <s v="games/video games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n v="3"/>
    <x v="2"/>
    <s v="DE"/>
    <s v="EUR"/>
    <n v="1455417571"/>
    <n v="1452825571"/>
    <b v="0"/>
    <n v="10"/>
    <b v="0"/>
    <s v="games/video games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n v="0"/>
    <x v="2"/>
    <s v="US"/>
    <s v="USD"/>
    <n v="1468519920"/>
    <n v="1466188338"/>
    <b v="0"/>
    <n v="6"/>
    <b v="0"/>
    <s v="games/video games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n v="5"/>
    <x v="2"/>
    <s v="US"/>
    <s v="USD"/>
    <n v="1386568740"/>
    <n v="1383095125"/>
    <b v="0"/>
    <n v="24"/>
    <b v="0"/>
    <s v="games/video games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n v="2"/>
    <x v="2"/>
    <s v="US"/>
    <s v="USD"/>
    <n v="1466227190"/>
    <n v="1461043190"/>
    <b v="0"/>
    <n v="15"/>
    <b v="0"/>
    <s v="games/video games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s v="GB"/>
    <s v="GBP"/>
    <n v="1402480221"/>
    <n v="1399888221"/>
    <b v="0"/>
    <n v="37"/>
    <b v="0"/>
    <s v="games/video games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s v="US"/>
    <s v="USD"/>
    <n v="1395627327"/>
    <n v="1393038927"/>
    <b v="0"/>
    <n v="20"/>
    <b v="0"/>
    <s v="games/video games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n v="41"/>
    <x v="2"/>
    <s v="US"/>
    <s v="USD"/>
    <n v="1333557975"/>
    <n v="1330969575"/>
    <b v="0"/>
    <n v="7"/>
    <b v="0"/>
    <s v="games/video games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s v="US"/>
    <s v="USD"/>
    <n v="1406148024"/>
    <n v="1403556024"/>
    <b v="0"/>
    <n v="0"/>
    <b v="0"/>
    <s v="games/video games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s v="US"/>
    <s v="USD"/>
    <n v="1334326635"/>
    <n v="1329146235"/>
    <b v="0"/>
    <n v="21"/>
    <b v="0"/>
    <s v="games/video games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s v="US"/>
    <s v="USD"/>
    <n v="1479495790"/>
    <n v="1476900190"/>
    <b v="0"/>
    <n v="3"/>
    <b v="0"/>
    <s v="games/video games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s v="US"/>
    <s v="USD"/>
    <n v="1354919022"/>
    <n v="1352327022"/>
    <b v="0"/>
    <n v="11"/>
    <b v="0"/>
    <s v="games/video games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s v="US"/>
    <s v="USD"/>
    <n v="1452228790"/>
    <n v="1449636790"/>
    <b v="0"/>
    <n v="1"/>
    <b v="0"/>
    <s v="games/video games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s v="US"/>
    <s v="USD"/>
    <n v="1421656200"/>
    <n v="1416507211"/>
    <b v="0"/>
    <n v="312"/>
    <b v="0"/>
    <s v="games/video games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s v="GB"/>
    <s v="GBP"/>
    <n v="1408058820"/>
    <n v="1405466820"/>
    <b v="0"/>
    <n v="1"/>
    <b v="0"/>
    <s v="games/video games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n v="0"/>
    <x v="2"/>
    <s v="GB"/>
    <s v="GBP"/>
    <n v="1381306687"/>
    <n v="1378714687"/>
    <b v="0"/>
    <n v="3"/>
    <b v="0"/>
    <s v="games/video games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s v="US"/>
    <s v="USD"/>
    <n v="1459352495"/>
    <n v="1456764095"/>
    <b v="0"/>
    <n v="4"/>
    <b v="0"/>
    <s v="games/video games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n v="0"/>
    <x v="2"/>
    <s v="US"/>
    <s v="USD"/>
    <n v="1339273208"/>
    <n v="1334089208"/>
    <b v="0"/>
    <n v="10"/>
    <b v="0"/>
    <s v="games/video games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n v="8"/>
    <x v="2"/>
    <s v="DE"/>
    <s v="EUR"/>
    <n v="1451053313"/>
    <n v="1448461313"/>
    <b v="0"/>
    <n v="8"/>
    <b v="0"/>
    <s v="games/video games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s v="AU"/>
    <s v="AUD"/>
    <n v="1396666779"/>
    <n v="1394078379"/>
    <b v="0"/>
    <n v="3"/>
    <b v="0"/>
    <s v="games/video games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s v="US"/>
    <s v="USD"/>
    <n v="1396810864"/>
    <n v="1395687664"/>
    <b v="0"/>
    <n v="1"/>
    <b v="0"/>
    <s v="games/video games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n v="0"/>
    <x v="2"/>
    <s v="US"/>
    <s v="USD"/>
    <n v="1319835400"/>
    <n v="1315947400"/>
    <b v="0"/>
    <n v="0"/>
    <b v="0"/>
    <s v="games/video games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n v="0"/>
    <x v="2"/>
    <s v="US"/>
    <s v="USD"/>
    <n v="1457904316"/>
    <n v="1455315916"/>
    <b v="0"/>
    <n v="5"/>
    <b v="0"/>
    <s v="games/video games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s v="GB"/>
    <s v="GBP"/>
    <n v="1369932825"/>
    <n v="1368723225"/>
    <b v="0"/>
    <n v="0"/>
    <b v="0"/>
    <s v="games/video games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n v="0"/>
    <x v="2"/>
    <s v="US"/>
    <s v="USD"/>
    <n v="1397910848"/>
    <n v="1395318848"/>
    <b v="0"/>
    <n v="3"/>
    <b v="0"/>
    <s v="games/video games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s v="US"/>
    <s v="USD"/>
    <n v="1430409651"/>
    <n v="1427817651"/>
    <b v="0"/>
    <n v="7"/>
    <b v="0"/>
    <s v="games/mobile games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s v="GB"/>
    <s v="GBP"/>
    <n v="1443193130"/>
    <n v="1438009130"/>
    <b v="0"/>
    <n v="0"/>
    <b v="0"/>
    <s v="games/mobile games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n v="1"/>
    <x v="2"/>
    <s v="US"/>
    <s v="USD"/>
    <n v="1468482694"/>
    <n v="1465890694"/>
    <b v="0"/>
    <n v="2"/>
    <b v="0"/>
    <s v="games/mobile games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s v="US"/>
    <s v="USD"/>
    <n v="1416000600"/>
    <n v="1413318600"/>
    <b v="0"/>
    <n v="23"/>
    <b v="0"/>
    <s v="games/mobile games"/>
    <n v="25.43"/>
    <x v="6"/>
    <s v="mobile games"/>
    <x v="1127"/>
    <d v="2014-11-14T21:30:00"/>
  </r>
  <r>
    <n v="1128"/>
    <s v="Flying Turds"/>
    <s v="#havingfunFTW"/>
    <n v="1000"/>
    <n v="1"/>
    <n v="0"/>
    <x v="2"/>
    <s v="GB"/>
    <s v="GBP"/>
    <n v="1407425717"/>
    <n v="1404833717"/>
    <b v="0"/>
    <n v="1"/>
    <b v="0"/>
    <s v="games/mobile games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n v="0"/>
    <x v="2"/>
    <s v="US"/>
    <s v="USD"/>
    <n v="1465107693"/>
    <n v="1462515693"/>
    <b v="0"/>
    <n v="2"/>
    <b v="0"/>
    <s v="games/mobile games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s v="US"/>
    <s v="USD"/>
    <n v="1416963300"/>
    <n v="1411775700"/>
    <b v="0"/>
    <n v="3"/>
    <b v="0"/>
    <s v="games/mobile games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s v="AU"/>
    <s v="AUD"/>
    <n v="1450993668"/>
    <n v="1448401668"/>
    <b v="0"/>
    <n v="0"/>
    <b v="0"/>
    <s v="games/mobile games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n v="14"/>
    <x v="2"/>
    <s v="CA"/>
    <s v="CAD"/>
    <n v="1483238771"/>
    <n v="1480646771"/>
    <b v="0"/>
    <n v="13"/>
    <b v="0"/>
    <s v="games/mobile games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n v="1"/>
    <x v="2"/>
    <s v="GB"/>
    <s v="GBP"/>
    <n v="1406799981"/>
    <n v="1404207981"/>
    <b v="0"/>
    <n v="1"/>
    <b v="0"/>
    <s v="games/mobile games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n v="0"/>
    <x v="2"/>
    <s v="AU"/>
    <s v="AUD"/>
    <n v="1417235580"/>
    <n v="1416034228"/>
    <b v="0"/>
    <n v="1"/>
    <b v="0"/>
    <s v="games/mobile games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s v="DE"/>
    <s v="EUR"/>
    <n v="1470527094"/>
    <n v="1467935094"/>
    <b v="0"/>
    <n v="1"/>
    <b v="0"/>
    <s v="games/mobile games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s v="FR"/>
    <s v="EUR"/>
    <n v="1450541229"/>
    <n v="1447949229"/>
    <b v="0"/>
    <n v="6"/>
    <b v="0"/>
    <s v="games/mobile games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s v="US"/>
    <s v="USD"/>
    <n v="1461440421"/>
    <n v="1458848421"/>
    <b v="0"/>
    <n v="39"/>
    <b v="0"/>
    <s v="games/mobile games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s v="US"/>
    <s v="USD"/>
    <n v="1485035131"/>
    <n v="1483307131"/>
    <b v="0"/>
    <n v="4"/>
    <b v="0"/>
    <s v="games/mobile games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n v="0"/>
    <x v="2"/>
    <s v="US"/>
    <s v="USD"/>
    <n v="1420100426"/>
    <n v="1417508426"/>
    <b v="0"/>
    <n v="1"/>
    <b v="0"/>
    <s v="games/mobile games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n v="0"/>
    <x v="2"/>
    <s v="GB"/>
    <s v="GBP"/>
    <n v="1438859121"/>
    <n v="1436267121"/>
    <b v="0"/>
    <n v="0"/>
    <b v="0"/>
    <s v="games/mobile games"/>
    <n v="0"/>
    <x v="6"/>
    <s v="mobile games"/>
    <x v="1140"/>
    <d v="2015-08-06T11:05:21"/>
  </r>
  <r>
    <n v="1141"/>
    <s v="Arena Z - Zombie Survival"/>
    <s v="I think this will be a great game!"/>
    <n v="500"/>
    <n v="0"/>
    <n v="0"/>
    <x v="2"/>
    <s v="DE"/>
    <s v="EUR"/>
    <n v="1436460450"/>
    <n v="1433868450"/>
    <b v="0"/>
    <n v="0"/>
    <b v="0"/>
    <s v="games/mobile games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s v="US"/>
    <s v="USD"/>
    <n v="1424131727"/>
    <n v="1421539727"/>
    <b v="0"/>
    <n v="0"/>
    <b v="0"/>
    <s v="games/mobile games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s v="US"/>
    <s v="USD"/>
    <n v="1450327126"/>
    <n v="1447735126"/>
    <b v="0"/>
    <n v="8"/>
    <b v="0"/>
    <s v="games/mobile games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s v="US"/>
    <s v="USD"/>
    <n v="1430281320"/>
    <n v="1427689320"/>
    <b v="0"/>
    <n v="0"/>
    <b v="0"/>
    <s v="food/food trucks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n v="0"/>
    <x v="2"/>
    <s v="US"/>
    <s v="USD"/>
    <n v="1412272592"/>
    <n v="1407088592"/>
    <b v="0"/>
    <n v="1"/>
    <b v="0"/>
    <s v="food/food trucks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s v="US"/>
    <s v="USD"/>
    <n v="1399071173"/>
    <n v="1395787973"/>
    <b v="0"/>
    <n v="12"/>
    <b v="0"/>
    <s v="food/food trucks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n v="0"/>
    <x v="2"/>
    <s v="CA"/>
    <s v="CAD"/>
    <n v="1413760783"/>
    <n v="1408576783"/>
    <b v="0"/>
    <n v="0"/>
    <b v="0"/>
    <s v="food/food trucks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n v="0"/>
    <x v="2"/>
    <s v="US"/>
    <s v="USD"/>
    <n v="1480568781"/>
    <n v="1477973181"/>
    <b v="0"/>
    <n v="3"/>
    <b v="0"/>
    <s v="food/food trucks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n v="0"/>
    <x v="2"/>
    <s v="US"/>
    <s v="USD"/>
    <n v="1466096566"/>
    <n v="1463504566"/>
    <b v="0"/>
    <n v="2"/>
    <b v="0"/>
    <s v="food/food trucks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n v="10"/>
    <x v="2"/>
    <s v="US"/>
    <s v="USD"/>
    <n v="1452293675"/>
    <n v="1447109675"/>
    <b v="0"/>
    <n v="6"/>
    <b v="0"/>
    <s v="food/food trucks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s v="US"/>
    <s v="USD"/>
    <n v="1441592863"/>
    <n v="1439000863"/>
    <b v="0"/>
    <n v="0"/>
    <b v="0"/>
    <s v="food/food trucks"/>
    <n v="0"/>
    <x v="7"/>
    <s v="food trucks"/>
    <x v="1151"/>
    <d v="2015-09-07T02:27:43"/>
  </r>
  <r>
    <n v="1152"/>
    <s v="Peruvian King Food Truck"/>
    <s v="Peruvian food truck with an LA twist."/>
    <n v="16000"/>
    <n v="911"/>
    <n v="6"/>
    <x v="2"/>
    <s v="US"/>
    <s v="USD"/>
    <n v="1431709312"/>
    <n v="1429117312"/>
    <b v="0"/>
    <n v="15"/>
    <b v="0"/>
    <s v="food/food trucks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n v="1"/>
    <x v="2"/>
    <s v="US"/>
    <s v="USD"/>
    <n v="1434647305"/>
    <n v="1432055305"/>
    <b v="0"/>
    <n v="1"/>
    <b v="0"/>
    <s v="food/food trucks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n v="7"/>
    <x v="2"/>
    <s v="US"/>
    <s v="USD"/>
    <n v="1441507006"/>
    <n v="1438915006"/>
    <b v="0"/>
    <n v="3"/>
    <b v="0"/>
    <s v="food/food trucks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s v="US"/>
    <s v="USD"/>
    <n v="1408040408"/>
    <n v="1405448408"/>
    <b v="0"/>
    <n v="8"/>
    <b v="0"/>
    <s v="food/food trucks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n v="0"/>
    <x v="2"/>
    <s v="US"/>
    <s v="USD"/>
    <n v="1424742162"/>
    <n v="1422150162"/>
    <b v="0"/>
    <n v="0"/>
    <b v="0"/>
    <s v="food/food trucks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s v="US"/>
    <s v="USD"/>
    <n v="1417795480"/>
    <n v="1412607880"/>
    <b v="0"/>
    <n v="3"/>
    <b v="0"/>
    <s v="food/food trucks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s v="US"/>
    <s v="USD"/>
    <n v="1418091128"/>
    <n v="1415499128"/>
    <b v="0"/>
    <n v="3"/>
    <b v="0"/>
    <s v="food/food trucks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n v="0"/>
    <x v="2"/>
    <s v="US"/>
    <s v="USD"/>
    <n v="1435679100"/>
    <n v="1433006765"/>
    <b v="0"/>
    <n v="0"/>
    <b v="0"/>
    <s v="food/food trucks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s v="US"/>
    <s v="USD"/>
    <n v="1427510586"/>
    <n v="1424922186"/>
    <b v="0"/>
    <n v="19"/>
    <b v="0"/>
    <s v="food/food trucks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s v="US"/>
    <s v="USD"/>
    <n v="1432047989"/>
    <n v="1430233589"/>
    <b v="0"/>
    <n v="0"/>
    <b v="0"/>
    <s v="food/food trucks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s v="US"/>
    <s v="USD"/>
    <n v="1411662264"/>
    <n v="1408983864"/>
    <b v="0"/>
    <n v="2"/>
    <b v="0"/>
    <s v="food/food trucks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s v="US"/>
    <s v="USD"/>
    <n v="1407604920"/>
    <n v="1405012920"/>
    <b v="0"/>
    <n v="0"/>
    <b v="0"/>
    <s v="food/food trucks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s v="US"/>
    <s v="USD"/>
    <n v="1466270582"/>
    <n v="1463678582"/>
    <b v="0"/>
    <n v="0"/>
    <b v="0"/>
    <s v="food/food trucks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s v="US"/>
    <s v="USD"/>
    <n v="1404623330"/>
    <n v="1401685730"/>
    <b v="0"/>
    <n v="25"/>
    <b v="0"/>
    <s v="food/food trucks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s v="US"/>
    <s v="USD"/>
    <n v="1435291200"/>
    <n v="1432640342"/>
    <b v="0"/>
    <n v="8"/>
    <b v="0"/>
    <s v="food/food trucks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n v="2"/>
    <x v="2"/>
    <s v="US"/>
    <s v="USD"/>
    <n v="1410543495"/>
    <n v="1407865095"/>
    <b v="0"/>
    <n v="16"/>
    <b v="0"/>
    <s v="food/food trucks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n v="6"/>
    <x v="2"/>
    <s v="US"/>
    <s v="USD"/>
    <n v="1474507065"/>
    <n v="1471915065"/>
    <b v="0"/>
    <n v="3"/>
    <b v="0"/>
    <s v="food/food trucks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s v="US"/>
    <s v="USD"/>
    <n v="1424593763"/>
    <n v="1422001763"/>
    <b v="0"/>
    <n v="3"/>
    <b v="0"/>
    <s v="food/food trucks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n v="0"/>
    <x v="2"/>
    <s v="GB"/>
    <s v="GBP"/>
    <n v="1433021171"/>
    <n v="1430429171"/>
    <b v="0"/>
    <n v="2"/>
    <b v="0"/>
    <s v="food/food trucks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n v="0"/>
    <x v="2"/>
    <s v="US"/>
    <s v="USD"/>
    <n v="1415909927"/>
    <n v="1414351127"/>
    <b v="0"/>
    <n v="1"/>
    <b v="0"/>
    <s v="food/food trucks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n v="0"/>
    <x v="2"/>
    <s v="US"/>
    <s v="USD"/>
    <n v="1408551752"/>
    <n v="1405959752"/>
    <b v="0"/>
    <n v="0"/>
    <b v="0"/>
    <s v="food/food trucks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s v="US"/>
    <s v="USD"/>
    <n v="1438576057"/>
    <n v="1435552057"/>
    <b v="0"/>
    <n v="1"/>
    <b v="0"/>
    <s v="food/food trucks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n v="6"/>
    <x v="2"/>
    <s v="US"/>
    <s v="USD"/>
    <n v="1462738327"/>
    <n v="1460146327"/>
    <b v="0"/>
    <n v="19"/>
    <b v="0"/>
    <s v="food/food trucks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s v="US"/>
    <s v="USD"/>
    <n v="1436981339"/>
    <n v="1434389339"/>
    <b v="0"/>
    <n v="9"/>
    <b v="0"/>
    <s v="food/food trucks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s v="AU"/>
    <s v="AUD"/>
    <n v="1488805200"/>
    <n v="1484094498"/>
    <b v="0"/>
    <n v="1"/>
    <b v="0"/>
    <s v="food/food trucks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s v="GB"/>
    <s v="GBP"/>
    <n v="1413388296"/>
    <n v="1410796296"/>
    <b v="0"/>
    <n v="0"/>
    <b v="0"/>
    <s v="food/food trucks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s v="US"/>
    <s v="USD"/>
    <n v="1408225452"/>
    <n v="1405633452"/>
    <b v="0"/>
    <n v="1"/>
    <b v="0"/>
    <s v="food/food trucks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n v="5"/>
    <x v="2"/>
    <s v="CA"/>
    <s v="CAD"/>
    <n v="1446052627"/>
    <n v="1443460627"/>
    <b v="0"/>
    <n v="5"/>
    <b v="0"/>
    <s v="food/food trucks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s v="US"/>
    <s v="USD"/>
    <n v="1403983314"/>
    <n v="1400786514"/>
    <b v="0"/>
    <n v="85"/>
    <b v="0"/>
    <s v="food/food trucks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n v="0"/>
    <x v="2"/>
    <s v="US"/>
    <s v="USD"/>
    <n v="1425197321"/>
    <n v="1422605321"/>
    <b v="0"/>
    <n v="3"/>
    <b v="0"/>
    <s v="food/food trucks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s v="US"/>
    <s v="USD"/>
    <n v="1484239320"/>
    <n v="1482609088"/>
    <b v="0"/>
    <n v="4"/>
    <b v="0"/>
    <s v="food/food trucks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s v="US"/>
    <s v="USD"/>
    <n v="1478059140"/>
    <n v="1476391223"/>
    <b v="0"/>
    <n v="3"/>
    <b v="0"/>
    <s v="food/food trucks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s v="GB"/>
    <s v="GBP"/>
    <n v="1486391011"/>
    <n v="1483712611"/>
    <b v="0"/>
    <n v="375"/>
    <b v="1"/>
    <s v="photography/photobooks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s v="US"/>
    <s v="USD"/>
    <n v="1433736000"/>
    <n v="1430945149"/>
    <b v="0"/>
    <n v="111"/>
    <b v="1"/>
    <s v="photography/photobooks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s v="GB"/>
    <s v="GBP"/>
    <n v="1433198520"/>
    <n v="1430340195"/>
    <b v="0"/>
    <n v="123"/>
    <b v="1"/>
    <s v="photography/photobooks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s v="US"/>
    <s v="USD"/>
    <n v="1431885600"/>
    <n v="1429133323"/>
    <b v="0"/>
    <n v="70"/>
    <b v="1"/>
    <s v="photography/photobooks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n v="161"/>
    <x v="0"/>
    <s v="CA"/>
    <s v="CAD"/>
    <n v="1482943740"/>
    <n v="1481129340"/>
    <b v="0"/>
    <n v="85"/>
    <b v="1"/>
    <s v="photography/photobooks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n v="108"/>
    <x v="0"/>
    <s v="US"/>
    <s v="USD"/>
    <n v="1467242995"/>
    <n v="1465428595"/>
    <b v="0"/>
    <n v="86"/>
    <b v="1"/>
    <s v="photography/photobooks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n v="135"/>
    <x v="0"/>
    <s v="US"/>
    <s v="USD"/>
    <n v="1409500725"/>
    <n v="1406908725"/>
    <b v="0"/>
    <n v="13"/>
    <b v="1"/>
    <s v="photography/photobooks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s v="US"/>
    <s v="USD"/>
    <n v="1458480560"/>
    <n v="1455892160"/>
    <b v="0"/>
    <n v="33"/>
    <b v="1"/>
    <s v="photography/photobooks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n v="290"/>
    <x v="0"/>
    <s v="GB"/>
    <s v="GBP"/>
    <n v="1486814978"/>
    <n v="1484222978"/>
    <b v="0"/>
    <n v="15"/>
    <b v="1"/>
    <s v="photography/photobooks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s v="US"/>
    <s v="USD"/>
    <n v="1460223453"/>
    <n v="1455043053"/>
    <b v="0"/>
    <n v="273"/>
    <b v="1"/>
    <s v="photography/photobooks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s v="IE"/>
    <s v="EUR"/>
    <n v="1428493379"/>
    <n v="1425901379"/>
    <b v="0"/>
    <n v="714"/>
    <b v="1"/>
    <s v="photography/photobooks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s v="IT"/>
    <s v="EUR"/>
    <n v="1450602000"/>
    <n v="1445415653"/>
    <b v="0"/>
    <n v="170"/>
    <b v="1"/>
    <s v="photography/photobooks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n v="270"/>
    <x v="0"/>
    <s v="GB"/>
    <s v="GBP"/>
    <n v="1450467539"/>
    <n v="1447875539"/>
    <b v="0"/>
    <n v="512"/>
    <b v="1"/>
    <s v="photography/photobooks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s v="US"/>
    <s v="USD"/>
    <n v="1465797540"/>
    <n v="1463155034"/>
    <b v="0"/>
    <n v="314"/>
    <b v="1"/>
    <s v="photography/photobooks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s v="US"/>
    <s v="USD"/>
    <n v="1451530800"/>
    <n v="1448463086"/>
    <b v="0"/>
    <n v="167"/>
    <b v="1"/>
    <s v="photography/photobooks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s v="GB"/>
    <s v="GBP"/>
    <n v="1436380200"/>
    <n v="1433615400"/>
    <b v="0"/>
    <n v="9"/>
    <b v="1"/>
    <s v="photography/photobooks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n v="126"/>
    <x v="0"/>
    <s v="US"/>
    <s v="USD"/>
    <n v="1429183656"/>
    <n v="1427369256"/>
    <b v="0"/>
    <n v="103"/>
    <b v="1"/>
    <s v="photography/photobooks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s v="GB"/>
    <s v="GBP"/>
    <n v="1468593246"/>
    <n v="1466001246"/>
    <b v="0"/>
    <n v="111"/>
    <b v="1"/>
    <s v="photography/photobooks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s v="AU"/>
    <s v="AUD"/>
    <n v="1435388154"/>
    <n v="1432796154"/>
    <b v="0"/>
    <n v="271"/>
    <b v="1"/>
    <s v="photography/photobooks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s v="US"/>
    <s v="USD"/>
    <n v="1433083527"/>
    <n v="1430491527"/>
    <b v="0"/>
    <n v="101"/>
    <b v="1"/>
    <s v="photography/photobooks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s v="US"/>
    <s v="USD"/>
    <n v="1449205200"/>
    <n v="1445363833"/>
    <b v="0"/>
    <n v="57"/>
    <b v="1"/>
    <s v="photography/photobooks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s v="DE"/>
    <s v="EUR"/>
    <n v="1434197351"/>
    <n v="1431605351"/>
    <b v="0"/>
    <n v="62"/>
    <b v="1"/>
    <s v="photography/photobooks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s v="AT"/>
    <s v="EUR"/>
    <n v="1489238940"/>
    <n v="1486406253"/>
    <b v="0"/>
    <n v="32"/>
    <b v="1"/>
    <s v="photography/photobooks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n v="104"/>
    <x v="0"/>
    <s v="IT"/>
    <s v="EUR"/>
    <n v="1459418400"/>
    <n v="1456827573"/>
    <b v="0"/>
    <n v="141"/>
    <b v="1"/>
    <s v="photography/photobooks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s v="US"/>
    <s v="USD"/>
    <n v="1458835264"/>
    <n v="1456246864"/>
    <b v="0"/>
    <n v="75"/>
    <b v="1"/>
    <s v="photography/photobooks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s v="US"/>
    <s v="USD"/>
    <n v="1488053905"/>
    <n v="1485461905"/>
    <b v="0"/>
    <n v="46"/>
    <b v="1"/>
    <s v="photography/photobooks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n v="254"/>
    <x v="0"/>
    <s v="SE"/>
    <s v="SEK"/>
    <n v="1433106000"/>
    <n v="1431124572"/>
    <b v="0"/>
    <n v="103"/>
    <b v="1"/>
    <s v="photography/photobooks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n v="101"/>
    <x v="0"/>
    <s v="CA"/>
    <s v="CAD"/>
    <n v="1465505261"/>
    <n v="1464209261"/>
    <b v="0"/>
    <n v="6"/>
    <b v="1"/>
    <s v="photography/photobooks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s v="US"/>
    <s v="USD"/>
    <n v="1448586000"/>
    <n v="1447195695"/>
    <b v="0"/>
    <n v="83"/>
    <b v="1"/>
    <s v="photography/photobooks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s v="GB"/>
    <s v="GBP"/>
    <n v="1485886100"/>
    <n v="1482862100"/>
    <b v="0"/>
    <n v="108"/>
    <b v="1"/>
    <s v="photography/photobooks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s v="US"/>
    <s v="USD"/>
    <n v="1433880605"/>
    <n v="1428696605"/>
    <b v="0"/>
    <n v="25"/>
    <b v="1"/>
    <s v="photography/photobooks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s v="US"/>
    <s v="USD"/>
    <n v="1401487756"/>
    <n v="1398895756"/>
    <b v="0"/>
    <n v="549"/>
    <b v="1"/>
    <s v="photography/photobooks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n v="146"/>
    <x v="0"/>
    <s v="US"/>
    <s v="USD"/>
    <n v="1443826980"/>
    <n v="1441032457"/>
    <b v="0"/>
    <n v="222"/>
    <b v="1"/>
    <s v="photography/photobooks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s v="US"/>
    <s v="USD"/>
    <n v="1468524340"/>
    <n v="1465932340"/>
    <b v="0"/>
    <n v="183"/>
    <b v="1"/>
    <s v="photography/photobooks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s v="US"/>
    <s v="USD"/>
    <n v="1446346800"/>
    <n v="1443714800"/>
    <b v="0"/>
    <n v="89"/>
    <b v="1"/>
    <s v="photography/photobooks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n v="159"/>
    <x v="0"/>
    <s v="US"/>
    <s v="USD"/>
    <n v="1476961513"/>
    <n v="1474369513"/>
    <b v="0"/>
    <n v="253"/>
    <b v="1"/>
    <s v="photography/photobooks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n v="104"/>
    <x v="0"/>
    <s v="DE"/>
    <s v="EUR"/>
    <n v="1440515112"/>
    <n v="1437923112"/>
    <b v="0"/>
    <n v="140"/>
    <b v="1"/>
    <s v="photography/photobooks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s v="GB"/>
    <s v="GBP"/>
    <n v="1480809600"/>
    <n v="1478431488"/>
    <b v="0"/>
    <n v="103"/>
    <b v="1"/>
    <s v="photography/photobooks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n v="280"/>
    <x v="0"/>
    <s v="CA"/>
    <s v="CAD"/>
    <n v="1459483200"/>
    <n v="1456852647"/>
    <b v="0"/>
    <n v="138"/>
    <b v="1"/>
    <s v="photography/photobooks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n v="112"/>
    <x v="0"/>
    <s v="US"/>
    <s v="USD"/>
    <n v="1478754909"/>
    <n v="1476159309"/>
    <b v="0"/>
    <n v="191"/>
    <b v="1"/>
    <s v="photography/photobooks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n v="7"/>
    <x v="1"/>
    <s v="US"/>
    <s v="USD"/>
    <n v="1402060302"/>
    <n v="1396876302"/>
    <b v="0"/>
    <n v="18"/>
    <b v="0"/>
    <s v="music/world music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s v="US"/>
    <s v="USD"/>
    <n v="1382478278"/>
    <n v="1377294278"/>
    <b v="0"/>
    <n v="3"/>
    <b v="0"/>
    <s v="music/world music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s v="US"/>
    <s v="USD"/>
    <n v="1398042000"/>
    <n v="1395089981"/>
    <b v="0"/>
    <n v="40"/>
    <b v="0"/>
    <s v="music/world music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s v="US"/>
    <s v="USD"/>
    <n v="1407394800"/>
    <n v="1404770616"/>
    <b v="0"/>
    <n v="0"/>
    <b v="0"/>
    <s v="music/world music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s v="US"/>
    <s v="USD"/>
    <n v="1317231008"/>
    <n v="1312047008"/>
    <b v="0"/>
    <n v="24"/>
    <b v="0"/>
    <s v="music/world music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s v="US"/>
    <s v="USD"/>
    <n v="1334592000"/>
    <n v="1331982127"/>
    <b v="0"/>
    <n v="1"/>
    <b v="0"/>
    <s v="music/world music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s v="US"/>
    <s v="USD"/>
    <n v="1298589630"/>
    <n v="1295997630"/>
    <b v="0"/>
    <n v="0"/>
    <b v="0"/>
    <s v="music/world music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s v="US"/>
    <s v="USD"/>
    <n v="1440723600"/>
    <n v="1436394968"/>
    <b v="0"/>
    <n v="0"/>
    <b v="0"/>
    <s v="music/world music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s v="US"/>
    <s v="USD"/>
    <n v="1381090870"/>
    <n v="1377030070"/>
    <b v="0"/>
    <n v="1"/>
    <b v="0"/>
    <s v="music/world music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s v="US"/>
    <s v="USD"/>
    <n v="1329864374"/>
    <n v="1328049974"/>
    <b v="0"/>
    <n v="6"/>
    <b v="0"/>
    <s v="music/world music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s v="GB"/>
    <s v="GBP"/>
    <n v="1422903342"/>
    <n v="1420311342"/>
    <b v="0"/>
    <n v="0"/>
    <b v="0"/>
    <s v="music/world music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s v="US"/>
    <s v="USD"/>
    <n v="1387077299"/>
    <n v="1383621299"/>
    <b v="0"/>
    <n v="6"/>
    <b v="0"/>
    <s v="music/world music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n v="0"/>
    <x v="1"/>
    <s v="US"/>
    <s v="USD"/>
    <n v="1343491200"/>
    <n v="1342801164"/>
    <b v="0"/>
    <n v="0"/>
    <b v="0"/>
    <s v="music/world music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s v="US"/>
    <s v="USD"/>
    <n v="1345790865"/>
    <n v="1344062865"/>
    <b v="0"/>
    <n v="0"/>
    <b v="0"/>
    <s v="music/world music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s v="US"/>
    <s v="USD"/>
    <n v="1312641536"/>
    <n v="1310049536"/>
    <b v="0"/>
    <n v="3"/>
    <b v="0"/>
    <s v="music/world music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n v="0"/>
    <x v="1"/>
    <s v="US"/>
    <s v="USD"/>
    <n v="1325804767"/>
    <n v="1323212767"/>
    <b v="0"/>
    <n v="0"/>
    <b v="0"/>
    <s v="music/world music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n v="3"/>
    <x v="1"/>
    <s v="US"/>
    <s v="USD"/>
    <n v="1373665860"/>
    <n v="1368579457"/>
    <b v="0"/>
    <n v="8"/>
    <b v="0"/>
    <s v="music/world music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s v="US"/>
    <s v="USD"/>
    <n v="1414994340"/>
    <n v="1413057980"/>
    <b v="0"/>
    <n v="34"/>
    <b v="0"/>
    <s v="music/world music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s v="US"/>
    <s v="USD"/>
    <n v="1315747080"/>
    <n v="1314417502"/>
    <b v="0"/>
    <n v="1"/>
    <b v="0"/>
    <s v="music/world music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s v="US"/>
    <s v="USD"/>
    <n v="1310158800"/>
    <n v="1304888771"/>
    <b v="0"/>
    <n v="38"/>
    <b v="0"/>
    <s v="music/world music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s v="US"/>
    <s v="USD"/>
    <n v="1366664400"/>
    <n v="1363981723"/>
    <b v="1"/>
    <n v="45"/>
    <b v="1"/>
    <s v="music/rock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s v="US"/>
    <s v="USD"/>
    <n v="1402755834"/>
    <n v="1400163834"/>
    <b v="1"/>
    <n v="17"/>
    <b v="1"/>
    <s v="music/rock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s v="US"/>
    <s v="USD"/>
    <n v="1323136949"/>
    <n v="1319245349"/>
    <b v="1"/>
    <n v="31"/>
    <b v="1"/>
    <s v="music/rock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n v="122"/>
    <x v="0"/>
    <s v="US"/>
    <s v="USD"/>
    <n v="1367823655"/>
    <n v="1365231655"/>
    <b v="1"/>
    <n v="50"/>
    <b v="1"/>
    <s v="music/rock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n v="152"/>
    <x v="0"/>
    <s v="US"/>
    <s v="USD"/>
    <n v="1402642740"/>
    <n v="1399563953"/>
    <b v="1"/>
    <n v="59"/>
    <b v="1"/>
    <s v="music/rock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s v="US"/>
    <s v="USD"/>
    <n v="1341683211"/>
    <n v="1339091211"/>
    <b v="1"/>
    <n v="81"/>
    <b v="1"/>
    <s v="music/rock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s v="US"/>
    <s v="USD"/>
    <n v="1410017131"/>
    <n v="1406129131"/>
    <b v="1"/>
    <n v="508"/>
    <b v="1"/>
    <s v="music/rock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n v="102"/>
    <x v="0"/>
    <s v="US"/>
    <s v="USD"/>
    <n v="1316979167"/>
    <n v="1311795167"/>
    <b v="1"/>
    <n v="74"/>
    <b v="1"/>
    <s v="music/rock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s v="US"/>
    <s v="USD"/>
    <n v="1382658169"/>
    <n v="1380238969"/>
    <b v="1"/>
    <n v="141"/>
    <b v="1"/>
    <s v="music/rock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s v="US"/>
    <s v="USD"/>
    <n v="1409770107"/>
    <n v="1407178107"/>
    <b v="1"/>
    <n v="711"/>
    <b v="1"/>
    <s v="music/rock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s v="US"/>
    <s v="USD"/>
    <n v="1293857940"/>
    <n v="1288968886"/>
    <b v="1"/>
    <n v="141"/>
    <b v="1"/>
    <s v="music/rock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s v="US"/>
    <s v="USD"/>
    <n v="1385932652"/>
    <n v="1383337052"/>
    <b v="1"/>
    <n v="109"/>
    <b v="1"/>
    <s v="music/rock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s v="US"/>
    <s v="USD"/>
    <n v="1329084231"/>
    <n v="1326492231"/>
    <b v="1"/>
    <n v="361"/>
    <b v="1"/>
    <s v="music/rock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s v="US"/>
    <s v="USD"/>
    <n v="1301792590"/>
    <n v="1297562590"/>
    <b v="1"/>
    <n v="176"/>
    <b v="1"/>
    <s v="music/rock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n v="213"/>
    <x v="0"/>
    <s v="US"/>
    <s v="USD"/>
    <n v="1377960012"/>
    <n v="1375368012"/>
    <b v="1"/>
    <n v="670"/>
    <b v="1"/>
    <s v="music/rock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n v="104"/>
    <x v="0"/>
    <s v="US"/>
    <s v="USD"/>
    <n v="1402286340"/>
    <n v="1399504664"/>
    <b v="1"/>
    <n v="96"/>
    <b v="1"/>
    <s v="music/rock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s v="US"/>
    <s v="USD"/>
    <n v="1393445620"/>
    <n v="1390853620"/>
    <b v="1"/>
    <n v="74"/>
    <b v="1"/>
    <s v="music/rock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n v="101"/>
    <x v="0"/>
    <s v="US"/>
    <s v="USD"/>
    <n v="1390983227"/>
    <n v="1388391227"/>
    <b v="1"/>
    <n v="52"/>
    <b v="1"/>
    <s v="music/rock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s v="CA"/>
    <s v="CAD"/>
    <n v="1392574692"/>
    <n v="1389982692"/>
    <b v="1"/>
    <n v="105"/>
    <b v="1"/>
    <s v="music/rock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n v="119"/>
    <x v="0"/>
    <s v="US"/>
    <s v="USD"/>
    <n v="1396054800"/>
    <n v="1393034470"/>
    <b v="1"/>
    <n v="41"/>
    <b v="1"/>
    <s v="music/rock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s v="US"/>
    <s v="USD"/>
    <n v="1383062083"/>
    <n v="1380556483"/>
    <b v="1"/>
    <n v="34"/>
    <b v="1"/>
    <s v="music/rock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s v="US"/>
    <s v="USD"/>
    <n v="1291131815"/>
    <n v="1287071015"/>
    <b v="1"/>
    <n v="66"/>
    <b v="1"/>
    <s v="music/rock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n v="100"/>
    <x v="0"/>
    <s v="US"/>
    <s v="USD"/>
    <n v="1389474145"/>
    <n v="1386882145"/>
    <b v="1"/>
    <n v="50"/>
    <b v="1"/>
    <s v="music/rock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s v="US"/>
    <s v="USD"/>
    <n v="1374674558"/>
    <n v="1372082558"/>
    <b v="1"/>
    <n v="159"/>
    <b v="1"/>
    <s v="music/rock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n v="117"/>
    <x v="0"/>
    <s v="US"/>
    <s v="USD"/>
    <n v="1379708247"/>
    <n v="1377116247"/>
    <b v="1"/>
    <n v="182"/>
    <b v="1"/>
    <s v="music/rock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s v="US"/>
    <s v="USD"/>
    <n v="1460764800"/>
    <n v="1458157512"/>
    <b v="1"/>
    <n v="206"/>
    <b v="1"/>
    <s v="music/rock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n v="115"/>
    <x v="0"/>
    <s v="US"/>
    <s v="USD"/>
    <n v="1332704042"/>
    <n v="1327523642"/>
    <b v="1"/>
    <n v="169"/>
    <b v="1"/>
    <s v="music/rock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s v="US"/>
    <s v="USD"/>
    <n v="1384363459"/>
    <n v="1381767859"/>
    <b v="1"/>
    <n v="31"/>
    <b v="1"/>
    <s v="music/rock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s v="US"/>
    <s v="USD"/>
    <n v="1276574400"/>
    <n v="1270576379"/>
    <b v="1"/>
    <n v="28"/>
    <b v="1"/>
    <s v="music/rock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s v="CA"/>
    <s v="CAD"/>
    <n v="1409506291"/>
    <n v="1406914291"/>
    <b v="1"/>
    <n v="54"/>
    <b v="1"/>
    <s v="music/rock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s v="US"/>
    <s v="USD"/>
    <n v="1346344425"/>
    <n v="1343320425"/>
    <b v="1"/>
    <n v="467"/>
    <b v="1"/>
    <s v="music/rock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s v="US"/>
    <s v="USD"/>
    <n v="1375908587"/>
    <n v="1372884587"/>
    <b v="1"/>
    <n v="389"/>
    <b v="1"/>
    <s v="music/rock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n v="104"/>
    <x v="0"/>
    <s v="US"/>
    <s v="USD"/>
    <n v="1251777600"/>
    <n v="1247504047"/>
    <b v="1"/>
    <n v="68"/>
    <b v="1"/>
    <s v="music/rock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s v="US"/>
    <s v="USD"/>
    <n v="1346765347"/>
    <n v="1343741347"/>
    <b v="1"/>
    <n v="413"/>
    <b v="1"/>
    <s v="music/rock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s v="US"/>
    <s v="USD"/>
    <n v="1403661600"/>
    <n v="1401196766"/>
    <b v="1"/>
    <n v="190"/>
    <b v="1"/>
    <s v="music/rock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s v="US"/>
    <s v="USD"/>
    <n v="1395624170"/>
    <n v="1392171770"/>
    <b v="1"/>
    <n v="189"/>
    <b v="1"/>
    <s v="music/rock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n v="111"/>
    <x v="0"/>
    <s v="US"/>
    <s v="USD"/>
    <n v="1299003054"/>
    <n v="1291227054"/>
    <b v="1"/>
    <n v="130"/>
    <b v="1"/>
    <s v="music/rock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s v="US"/>
    <s v="USD"/>
    <n v="1375033836"/>
    <n v="1373305836"/>
    <b v="1"/>
    <n v="74"/>
    <b v="1"/>
    <s v="music/rock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s v="US"/>
    <s v="USD"/>
    <n v="1386565140"/>
    <n v="1383909855"/>
    <b v="1"/>
    <n v="274"/>
    <b v="1"/>
    <s v="music/rock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n v="211"/>
    <x v="0"/>
    <s v="US"/>
    <s v="USD"/>
    <n v="1362974400"/>
    <n v="1360948389"/>
    <b v="1"/>
    <n v="22"/>
    <b v="1"/>
    <s v="music/rock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s v="US"/>
    <s v="USD"/>
    <n v="1483203540"/>
    <n v="1481175482"/>
    <b v="0"/>
    <n v="31"/>
    <b v="1"/>
    <s v="theater/plays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n v="102"/>
    <x v="0"/>
    <s v="GB"/>
    <s v="GBP"/>
    <n v="1434808775"/>
    <n v="1433512775"/>
    <b v="0"/>
    <n v="63"/>
    <b v="1"/>
    <s v="theater/plays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n v="108"/>
    <x v="0"/>
    <s v="GB"/>
    <s v="GBP"/>
    <n v="1424181600"/>
    <n v="1423041227"/>
    <b v="0"/>
    <n v="20"/>
    <b v="1"/>
    <s v="theater/plays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s v="GB"/>
    <s v="GBP"/>
    <n v="1434120856"/>
    <n v="1428936856"/>
    <b v="0"/>
    <n v="25"/>
    <b v="1"/>
    <s v="theater/plays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s v="US"/>
    <s v="USD"/>
    <n v="1470801600"/>
    <n v="1468122163"/>
    <b v="0"/>
    <n v="61"/>
    <b v="1"/>
    <s v="theater/plays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n v="125"/>
    <x v="0"/>
    <s v="US"/>
    <s v="USD"/>
    <n v="1483499645"/>
    <n v="1480907645"/>
    <b v="0"/>
    <n v="52"/>
    <b v="1"/>
    <s v="theater/plays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n v="109"/>
    <x v="0"/>
    <s v="US"/>
    <s v="USD"/>
    <n v="1429772340"/>
    <n v="1427121931"/>
    <b v="0"/>
    <n v="86"/>
    <b v="1"/>
    <s v="theater/plays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s v="US"/>
    <s v="USD"/>
    <n v="1428390000"/>
    <n v="1425224391"/>
    <b v="0"/>
    <n v="42"/>
    <b v="1"/>
    <s v="theater/plays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s v="GB"/>
    <s v="GBP"/>
    <n v="1444172340"/>
    <n v="1441822828"/>
    <b v="0"/>
    <n v="52"/>
    <b v="1"/>
    <s v="theater/plays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s v="US"/>
    <s v="USD"/>
    <n v="1447523371"/>
    <n v="1444927771"/>
    <b v="0"/>
    <n v="120"/>
    <b v="1"/>
    <s v="theater/plays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n v="122"/>
    <x v="0"/>
    <s v="GB"/>
    <s v="GBP"/>
    <n v="1445252400"/>
    <n v="1443696797"/>
    <b v="0"/>
    <n v="22"/>
    <b v="1"/>
    <s v="theater/plays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s v="GB"/>
    <s v="GBP"/>
    <n v="1438189200"/>
    <n v="1435585497"/>
    <b v="0"/>
    <n v="64"/>
    <b v="1"/>
    <s v="theater/plays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s v="GB"/>
    <s v="GBP"/>
    <n v="1457914373"/>
    <n v="1456189973"/>
    <b v="0"/>
    <n v="23"/>
    <b v="1"/>
    <s v="theater/plays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s v="US"/>
    <s v="USD"/>
    <n v="1462125358"/>
    <n v="1459533358"/>
    <b v="0"/>
    <n v="238"/>
    <b v="1"/>
    <s v="theater/plays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n v="105"/>
    <x v="0"/>
    <s v="GB"/>
    <s v="GBP"/>
    <n v="1461860432"/>
    <n v="1459268432"/>
    <b v="0"/>
    <n v="33"/>
    <b v="1"/>
    <s v="theater/plays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n v="124"/>
    <x v="0"/>
    <s v="US"/>
    <s v="USD"/>
    <n v="1436902359"/>
    <n v="1434310359"/>
    <b v="0"/>
    <n v="32"/>
    <b v="1"/>
    <s v="theater/plays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s v="US"/>
    <s v="USD"/>
    <n v="1464807420"/>
    <n v="1461427938"/>
    <b v="0"/>
    <n v="24"/>
    <b v="1"/>
    <s v="theater/plays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s v="US"/>
    <s v="USD"/>
    <n v="1437447600"/>
    <n v="1436551178"/>
    <b v="0"/>
    <n v="29"/>
    <b v="1"/>
    <s v="theater/plays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s v="US"/>
    <s v="USD"/>
    <n v="1480559011"/>
    <n v="1477963411"/>
    <b v="0"/>
    <n v="50"/>
    <b v="1"/>
    <s v="theater/plays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n v="130"/>
    <x v="0"/>
    <s v="GB"/>
    <s v="GBP"/>
    <n v="1469962800"/>
    <n v="1468578920"/>
    <b v="0"/>
    <n v="108"/>
    <b v="1"/>
    <s v="theater/plays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s v="GB"/>
    <s v="GBP"/>
    <n v="1489376405"/>
    <n v="1484196005"/>
    <b v="0"/>
    <n v="104"/>
    <b v="0"/>
    <s v="technology/wearables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s v="US"/>
    <s v="USD"/>
    <n v="1469122200"/>
    <n v="1466611108"/>
    <b v="0"/>
    <n v="86"/>
    <b v="0"/>
    <s v="technology/wearables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s v="US"/>
    <s v="USD"/>
    <n v="1417690734"/>
    <n v="1415098734"/>
    <b v="0"/>
    <n v="356"/>
    <b v="0"/>
    <s v="technology/wearables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n v="12"/>
    <x v="1"/>
    <s v="US"/>
    <s v="USD"/>
    <n v="1455710679"/>
    <n v="1453118679"/>
    <b v="0"/>
    <n v="45"/>
    <b v="0"/>
    <s v="technology/wearables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n v="11"/>
    <x v="1"/>
    <s v="US"/>
    <s v="USD"/>
    <n v="1475937812"/>
    <n v="1472481812"/>
    <b v="0"/>
    <n v="38"/>
    <b v="0"/>
    <s v="technology/wearables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n v="112"/>
    <x v="1"/>
    <s v="US"/>
    <s v="USD"/>
    <n v="1444943468"/>
    <n v="1441919468"/>
    <b v="0"/>
    <n v="35"/>
    <b v="0"/>
    <s v="technology/wearables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n v="16"/>
    <x v="1"/>
    <s v="US"/>
    <s v="USD"/>
    <n v="1471622450"/>
    <n v="1467734450"/>
    <b v="0"/>
    <n v="24"/>
    <b v="0"/>
    <s v="technology/wearables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s v="US"/>
    <s v="USD"/>
    <n v="1480536919"/>
    <n v="1477509319"/>
    <b v="0"/>
    <n v="100"/>
    <b v="0"/>
    <s v="technology/wearables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n v="1"/>
    <x v="1"/>
    <s v="US"/>
    <s v="USD"/>
    <n v="1429375922"/>
    <n v="1426783922"/>
    <b v="0"/>
    <n v="1"/>
    <b v="0"/>
    <s v="technology/wearables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s v="US"/>
    <s v="USD"/>
    <n v="1457024514"/>
    <n v="1454432514"/>
    <b v="0"/>
    <n v="122"/>
    <b v="0"/>
    <s v="technology/wearables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s v="US"/>
    <s v="USD"/>
    <n v="1477065860"/>
    <n v="1471881860"/>
    <b v="0"/>
    <n v="11"/>
    <b v="0"/>
    <s v="technology/wearables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n v="40"/>
    <x v="1"/>
    <s v="US"/>
    <s v="USD"/>
    <n v="1446771600"/>
    <n v="1443700648"/>
    <b v="0"/>
    <n v="248"/>
    <b v="0"/>
    <s v="technology/wearables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n v="0"/>
    <x v="1"/>
    <s v="US"/>
    <s v="USD"/>
    <n v="1456700709"/>
    <n v="1453676709"/>
    <b v="0"/>
    <n v="1"/>
    <b v="0"/>
    <s v="technology/wearables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s v="DK"/>
    <s v="DKK"/>
    <n v="1469109600"/>
    <n v="1464586746"/>
    <b v="0"/>
    <n v="19"/>
    <b v="0"/>
    <s v="technology/wearables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s v="US"/>
    <s v="USD"/>
    <n v="1420938172"/>
    <n v="1418346172"/>
    <b v="0"/>
    <n v="135"/>
    <b v="0"/>
    <s v="technology/wearables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s v="GB"/>
    <s v="GBP"/>
    <n v="1405094400"/>
    <n v="1403810965"/>
    <b v="0"/>
    <n v="9"/>
    <b v="0"/>
    <s v="technology/wearables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s v="NL"/>
    <s v="EUR"/>
    <n v="1483138800"/>
    <n v="1480610046"/>
    <b v="0"/>
    <n v="3"/>
    <b v="0"/>
    <s v="technology/wearables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s v="SE"/>
    <s v="SEK"/>
    <n v="1482515937"/>
    <n v="1479923937"/>
    <b v="0"/>
    <n v="7"/>
    <b v="0"/>
    <s v="technology/wearables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s v="GB"/>
    <s v="GBP"/>
    <n v="1432223125"/>
    <n v="1429631125"/>
    <b v="0"/>
    <n v="4"/>
    <b v="0"/>
    <s v="technology/wearables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s v="US"/>
    <s v="USD"/>
    <n v="1461653700"/>
    <n v="1458665146"/>
    <b v="0"/>
    <n v="44"/>
    <b v="0"/>
    <s v="technology/wearables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s v="US"/>
    <s v="USD"/>
    <n v="1476371552"/>
    <n v="1473779552"/>
    <b v="0"/>
    <n v="90"/>
    <b v="0"/>
    <s v="technology/wearables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s v="US"/>
    <s v="USD"/>
    <n v="1483063435"/>
    <n v="1480471435"/>
    <b v="0"/>
    <n v="8"/>
    <b v="0"/>
    <s v="technology/wearables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s v="US"/>
    <s v="USD"/>
    <n v="1421348428"/>
    <n v="1417460428"/>
    <b v="0"/>
    <n v="11"/>
    <b v="0"/>
    <s v="technology/wearables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s v="US"/>
    <s v="USD"/>
    <n v="1432916235"/>
    <n v="1430324235"/>
    <b v="0"/>
    <n v="41"/>
    <b v="0"/>
    <s v="technology/wearables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s v="US"/>
    <s v="USD"/>
    <n v="1476458734"/>
    <n v="1472570734"/>
    <b v="0"/>
    <n v="15"/>
    <b v="0"/>
    <s v="technology/wearables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s v="US"/>
    <s v="USD"/>
    <n v="1417501145"/>
    <n v="1414041545"/>
    <b v="0"/>
    <n v="9"/>
    <b v="0"/>
    <s v="technology/wearables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s v="US"/>
    <s v="USD"/>
    <n v="1467432000"/>
    <n v="1464763109"/>
    <b v="0"/>
    <n v="50"/>
    <b v="0"/>
    <s v="technology/wearables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s v="US"/>
    <s v="USD"/>
    <n v="1471435554"/>
    <n v="1468843554"/>
    <b v="0"/>
    <n v="34"/>
    <b v="0"/>
    <s v="technology/wearables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s v="CH"/>
    <s v="CHF"/>
    <n v="1485480408"/>
    <n v="1482888408"/>
    <b v="0"/>
    <n v="0"/>
    <b v="0"/>
    <s v="technology/wearables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s v="AU"/>
    <s v="AUD"/>
    <n v="1405478025"/>
    <n v="1402886025"/>
    <b v="0"/>
    <n v="0"/>
    <b v="0"/>
    <s v="technology/wearables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s v="US"/>
    <s v="USD"/>
    <n v="1457721287"/>
    <n v="1455129287"/>
    <b v="0"/>
    <n v="276"/>
    <b v="0"/>
    <s v="technology/wearables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s v="US"/>
    <s v="USD"/>
    <n v="1449354502"/>
    <n v="1446762502"/>
    <b v="0"/>
    <n v="16"/>
    <b v="0"/>
    <s v="technology/wearables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s v="US"/>
    <s v="USD"/>
    <n v="1418849028"/>
    <n v="1415825028"/>
    <b v="0"/>
    <n v="224"/>
    <b v="0"/>
    <s v="technology/wearables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s v="US"/>
    <s v="USD"/>
    <n v="1488549079"/>
    <n v="1485957079"/>
    <b v="0"/>
    <n v="140"/>
    <b v="0"/>
    <s v="technology/wearables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s v="US"/>
    <s v="USD"/>
    <n v="1438543033"/>
    <n v="1435951033"/>
    <b v="0"/>
    <n v="15"/>
    <b v="0"/>
    <s v="technology/wearables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n v="7"/>
    <x v="1"/>
    <s v="US"/>
    <s v="USD"/>
    <n v="1418056315"/>
    <n v="1414164715"/>
    <b v="0"/>
    <n v="37"/>
    <b v="0"/>
    <s v="technology/wearables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n v="0"/>
    <x v="1"/>
    <s v="US"/>
    <s v="USD"/>
    <n v="1408112253"/>
    <n v="1405520253"/>
    <b v="0"/>
    <n v="0"/>
    <b v="0"/>
    <s v="technology/wearables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s v="GB"/>
    <s v="GBP"/>
    <n v="1475333917"/>
    <n v="1472569117"/>
    <b v="0"/>
    <n v="46"/>
    <b v="0"/>
    <s v="technology/wearables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s v="US"/>
    <s v="USD"/>
    <n v="1437161739"/>
    <n v="1434569739"/>
    <b v="0"/>
    <n v="1"/>
    <b v="0"/>
    <s v="technology/wearables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s v="US"/>
    <s v="USD"/>
    <n v="1471579140"/>
    <n v="1466512683"/>
    <b v="0"/>
    <n v="323"/>
    <b v="0"/>
    <s v="technology/wearables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s v="CA"/>
    <s v="CAD"/>
    <n v="1467313039"/>
    <n v="1464807439"/>
    <b v="0"/>
    <n v="139"/>
    <b v="1"/>
    <s v="publishing/nonfiction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s v="US"/>
    <s v="USD"/>
    <n v="1405366359"/>
    <n v="1402342359"/>
    <b v="0"/>
    <n v="7"/>
    <b v="1"/>
    <s v="publishing/nonfiction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s v="US"/>
    <s v="USD"/>
    <n v="1372297751"/>
    <n v="1369705751"/>
    <b v="0"/>
    <n v="149"/>
    <b v="1"/>
    <s v="publishing/nonfiction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s v="US"/>
    <s v="USD"/>
    <n v="1425741525"/>
    <n v="1423149525"/>
    <b v="0"/>
    <n v="31"/>
    <b v="1"/>
    <s v="publishing/nonfiction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s v="US"/>
    <s v="USD"/>
    <n v="1418904533"/>
    <n v="1416485333"/>
    <b v="0"/>
    <n v="26"/>
    <b v="1"/>
    <s v="publishing/nonfiction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s v="CA"/>
    <s v="CAD"/>
    <n v="1450249140"/>
    <n v="1447055935"/>
    <b v="0"/>
    <n v="172"/>
    <b v="1"/>
    <s v="publishing/nonfiction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s v="US"/>
    <s v="USD"/>
    <n v="1451089134"/>
    <n v="1448497134"/>
    <b v="0"/>
    <n v="78"/>
    <b v="1"/>
    <s v="publishing/nonfiction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n v="101"/>
    <x v="0"/>
    <s v="US"/>
    <s v="USD"/>
    <n v="1455299144"/>
    <n v="1452707144"/>
    <b v="0"/>
    <n v="120"/>
    <b v="1"/>
    <s v="publishing/nonfiction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s v="US"/>
    <s v="USD"/>
    <n v="1441425540"/>
    <n v="1436968366"/>
    <b v="0"/>
    <n v="227"/>
    <b v="1"/>
    <s v="publishing/nonfiction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s v="US"/>
    <s v="USD"/>
    <n v="1362960000"/>
    <n v="1359946188"/>
    <b v="0"/>
    <n v="42"/>
    <b v="1"/>
    <s v="publishing/nonfiction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s v="GB"/>
    <s v="GBP"/>
    <n v="1465672979"/>
    <n v="1463080979"/>
    <b v="0"/>
    <n v="64"/>
    <b v="1"/>
    <s v="publishing/nonfiction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s v="GB"/>
    <s v="GBP"/>
    <n v="1354269600"/>
    <n v="1351663605"/>
    <b v="0"/>
    <n v="121"/>
    <b v="1"/>
    <s v="publishing/nonfiction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s v="US"/>
    <s v="USD"/>
    <n v="1372985760"/>
    <n v="1370393760"/>
    <b v="0"/>
    <n v="87"/>
    <b v="1"/>
    <s v="publishing/nonfiction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n v="125"/>
    <x v="0"/>
    <s v="US"/>
    <s v="USD"/>
    <n v="1362117540"/>
    <n v="1359587137"/>
    <b v="0"/>
    <n v="65"/>
    <b v="1"/>
    <s v="publishing/nonfiction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n v="112"/>
    <x v="0"/>
    <s v="US"/>
    <s v="USD"/>
    <n v="1309009323"/>
    <n v="1306417323"/>
    <b v="0"/>
    <n v="49"/>
    <b v="1"/>
    <s v="publishing/nonfiction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s v="US"/>
    <s v="USD"/>
    <n v="1309980790"/>
    <n v="1304623990"/>
    <b v="0"/>
    <n v="19"/>
    <b v="1"/>
    <s v="publishing/nonfiction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n v="173"/>
    <x v="0"/>
    <s v="US"/>
    <s v="USD"/>
    <n v="1343943420"/>
    <n v="1341524220"/>
    <b v="0"/>
    <n v="81"/>
    <b v="1"/>
    <s v="publishing/nonfiction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s v="GB"/>
    <s v="GBP"/>
    <n v="1403370772"/>
    <n v="1400778772"/>
    <b v="0"/>
    <n v="264"/>
    <b v="1"/>
    <s v="publishing/nonfiction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s v="US"/>
    <s v="USD"/>
    <n v="1378592731"/>
    <n v="1373408731"/>
    <b v="0"/>
    <n v="25"/>
    <b v="1"/>
    <s v="publishing/nonfiction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s v="US"/>
    <s v="USD"/>
    <n v="1455523140"/>
    <n v="1453925727"/>
    <b v="0"/>
    <n v="5"/>
    <b v="1"/>
    <s v="publishing/nonfiction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s v="DK"/>
    <s v="DKK"/>
    <n v="1420648906"/>
    <n v="1415464906"/>
    <b v="0"/>
    <n v="144"/>
    <b v="1"/>
    <s v="music/rock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s v="US"/>
    <s v="USD"/>
    <n v="1426523752"/>
    <n v="1423935352"/>
    <b v="0"/>
    <n v="92"/>
    <b v="1"/>
    <s v="music/rock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n v="126"/>
    <x v="0"/>
    <s v="US"/>
    <s v="USD"/>
    <n v="1417049663"/>
    <n v="1413158063"/>
    <b v="0"/>
    <n v="147"/>
    <b v="1"/>
    <s v="music/rock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s v="US"/>
    <s v="USD"/>
    <n v="1447463050"/>
    <n v="1444867450"/>
    <b v="0"/>
    <n v="90"/>
    <b v="1"/>
    <s v="music/rock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s v="US"/>
    <s v="USD"/>
    <n v="1434342894"/>
    <n v="1432269294"/>
    <b v="0"/>
    <n v="87"/>
    <b v="1"/>
    <s v="music/rock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s v="US"/>
    <s v="USD"/>
    <n v="1397225746"/>
    <n v="1394633746"/>
    <b v="0"/>
    <n v="406"/>
    <b v="1"/>
    <s v="music/rock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n v="104"/>
    <x v="0"/>
    <s v="US"/>
    <s v="USD"/>
    <n v="1381881890"/>
    <n v="1380585890"/>
    <b v="0"/>
    <n v="20"/>
    <b v="1"/>
    <s v="music/rock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s v="US"/>
    <s v="USD"/>
    <n v="1431022342"/>
    <n v="1428430342"/>
    <b v="0"/>
    <n v="70"/>
    <b v="1"/>
    <s v="music/rock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n v="124"/>
    <x v="0"/>
    <s v="US"/>
    <s v="USD"/>
    <n v="1342115132"/>
    <n v="1339523132"/>
    <b v="0"/>
    <n v="16"/>
    <b v="1"/>
    <s v="music/rock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n v="105"/>
    <x v="0"/>
    <s v="US"/>
    <s v="USD"/>
    <n v="1483138233"/>
    <n v="1480546233"/>
    <b v="0"/>
    <n v="52"/>
    <b v="1"/>
    <s v="music/rock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s v="US"/>
    <s v="USD"/>
    <n v="1458874388"/>
    <n v="1456285988"/>
    <b v="0"/>
    <n v="66"/>
    <b v="1"/>
    <s v="music/rock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s v="FR"/>
    <s v="EUR"/>
    <n v="1484444119"/>
    <n v="1481852119"/>
    <b v="0"/>
    <n v="109"/>
    <b v="1"/>
    <s v="music/rock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n v="252"/>
    <x v="0"/>
    <s v="GB"/>
    <s v="GBP"/>
    <n v="1480784606"/>
    <n v="1478189006"/>
    <b v="0"/>
    <n v="168"/>
    <b v="1"/>
    <s v="music/rock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s v="US"/>
    <s v="USD"/>
    <n v="1486095060"/>
    <n v="1484198170"/>
    <b v="0"/>
    <n v="31"/>
    <b v="1"/>
    <s v="music/rock"/>
    <n v="48.71"/>
    <x v="4"/>
    <s v="rock"/>
    <x v="1377"/>
    <d v="2017-02-03T04:11:00"/>
  </r>
  <r>
    <n v="1378"/>
    <s v="SIX BY SEVEN"/>
    <s v="A psychedelic post rock masterpiece!"/>
    <n v="2000"/>
    <n v="4067"/>
    <n v="203"/>
    <x v="0"/>
    <s v="GB"/>
    <s v="GBP"/>
    <n v="1470075210"/>
    <n v="1468779210"/>
    <b v="0"/>
    <n v="133"/>
    <b v="1"/>
    <s v="music/rock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n v="112"/>
    <x v="0"/>
    <s v="US"/>
    <s v="USD"/>
    <n v="1433504876"/>
    <n v="1430912876"/>
    <b v="0"/>
    <n v="151"/>
    <b v="1"/>
    <s v="music/rock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n v="424"/>
    <x v="0"/>
    <s v="US"/>
    <s v="USD"/>
    <n v="1433815200"/>
    <n v="1431886706"/>
    <b v="0"/>
    <n v="5"/>
    <b v="1"/>
    <s v="music/rock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s v="US"/>
    <s v="USD"/>
    <n v="1482988125"/>
    <n v="1480396125"/>
    <b v="0"/>
    <n v="73"/>
    <b v="1"/>
    <s v="music/rock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n v="104"/>
    <x v="0"/>
    <s v="US"/>
    <s v="USD"/>
    <n v="1367867536"/>
    <n v="1365275536"/>
    <b v="0"/>
    <n v="148"/>
    <b v="1"/>
    <s v="music/rock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s v="CA"/>
    <s v="CAD"/>
    <n v="1482457678"/>
    <n v="1480729678"/>
    <b v="0"/>
    <n v="93"/>
    <b v="1"/>
    <s v="music/rock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s v="US"/>
    <s v="USD"/>
    <n v="1436117922"/>
    <n v="1433525922"/>
    <b v="0"/>
    <n v="63"/>
    <b v="1"/>
    <s v="music/rock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n v="110"/>
    <x v="0"/>
    <s v="DE"/>
    <s v="EUR"/>
    <n v="1461931860"/>
    <n v="1457109121"/>
    <b v="0"/>
    <n v="134"/>
    <b v="1"/>
    <s v="music/rock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n v="219"/>
    <x v="0"/>
    <s v="US"/>
    <s v="USD"/>
    <n v="1438183889"/>
    <n v="1435591889"/>
    <b v="0"/>
    <n v="14"/>
    <b v="1"/>
    <s v="music/rock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s v="US"/>
    <s v="USD"/>
    <n v="1433305800"/>
    <n v="1430604395"/>
    <b v="0"/>
    <n v="78"/>
    <b v="1"/>
    <s v="music/rock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s v="US"/>
    <s v="USD"/>
    <n v="1476720840"/>
    <n v="1474469117"/>
    <b v="0"/>
    <n v="112"/>
    <b v="1"/>
    <s v="music/rock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n v="145"/>
    <x v="0"/>
    <s v="GB"/>
    <s v="GBP"/>
    <n v="1471087957"/>
    <n v="1468495957"/>
    <b v="0"/>
    <n v="34"/>
    <b v="1"/>
    <s v="music/rock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n v="109"/>
    <x v="0"/>
    <s v="US"/>
    <s v="USD"/>
    <n v="1430154720"/>
    <n v="1427224606"/>
    <b v="0"/>
    <n v="19"/>
    <b v="1"/>
    <s v="music/rock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n v="110"/>
    <x v="0"/>
    <s v="US"/>
    <s v="USD"/>
    <n v="1440219540"/>
    <n v="1436369818"/>
    <b v="0"/>
    <n v="13"/>
    <b v="1"/>
    <s v="music/rock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n v="114"/>
    <x v="0"/>
    <s v="US"/>
    <s v="USD"/>
    <n v="1456976586"/>
    <n v="1454298186"/>
    <b v="0"/>
    <n v="104"/>
    <b v="1"/>
    <s v="music/rock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n v="102"/>
    <x v="0"/>
    <s v="US"/>
    <s v="USD"/>
    <n v="1470068523"/>
    <n v="1467476523"/>
    <b v="0"/>
    <n v="52"/>
    <b v="1"/>
    <s v="music/rock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s v="US"/>
    <s v="USD"/>
    <n v="1488337200"/>
    <n v="1484623726"/>
    <b v="0"/>
    <n v="17"/>
    <b v="1"/>
    <s v="music/rock"/>
    <n v="53.88"/>
    <x v="4"/>
    <s v="rock"/>
    <x v="1394"/>
    <d v="2017-03-01T03:00:00"/>
  </r>
  <r>
    <n v="1395"/>
    <s v="Quiet Oaks Full Length Album"/>
    <s v="Help Quiet Oaks record their debut album!!!"/>
    <n v="3500"/>
    <n v="3916"/>
    <n v="112"/>
    <x v="0"/>
    <s v="US"/>
    <s v="USD"/>
    <n v="1484430481"/>
    <n v="1481838481"/>
    <b v="0"/>
    <n v="82"/>
    <b v="1"/>
    <s v="music/rock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s v="US"/>
    <s v="USD"/>
    <n v="1423871882"/>
    <n v="1421279882"/>
    <b v="0"/>
    <n v="73"/>
    <b v="1"/>
    <s v="music/rock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s v="US"/>
    <s v="USD"/>
    <n v="1477603140"/>
    <n v="1475013710"/>
    <b v="0"/>
    <n v="158"/>
    <b v="1"/>
    <s v="music/rock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s v="US"/>
    <s v="USD"/>
    <n v="1467752334"/>
    <n v="1465160334"/>
    <b v="0"/>
    <n v="65"/>
    <b v="1"/>
    <s v="music/rock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s v="US"/>
    <s v="USD"/>
    <n v="1412640373"/>
    <n v="1410048373"/>
    <b v="0"/>
    <n v="184"/>
    <b v="1"/>
    <s v="music/rock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s v="GB"/>
    <s v="GBP"/>
    <n v="1465709400"/>
    <n v="1462695073"/>
    <b v="0"/>
    <n v="34"/>
    <b v="1"/>
    <s v="music/rock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s v="US"/>
    <s v="USD"/>
    <n v="1369612474"/>
    <n v="1367798074"/>
    <b v="0"/>
    <n v="240"/>
    <b v="1"/>
    <s v="music/rock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s v="GB"/>
    <s v="GBP"/>
    <n v="1430439411"/>
    <n v="1425259011"/>
    <b v="0"/>
    <n v="113"/>
    <b v="1"/>
    <s v="music/rock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s v="US"/>
    <s v="USD"/>
    <n v="1374802235"/>
    <n v="1372210235"/>
    <b v="0"/>
    <n v="66"/>
    <b v="1"/>
    <s v="music/rock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s v="GB"/>
    <s v="GBP"/>
    <n v="1424607285"/>
    <n v="1422447285"/>
    <b v="1"/>
    <n v="5"/>
    <b v="0"/>
    <s v="publishing/translations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n v="0"/>
    <x v="2"/>
    <s v="US"/>
    <s v="USD"/>
    <n v="1417195201"/>
    <n v="1414599601"/>
    <b v="1"/>
    <n v="17"/>
    <b v="0"/>
    <s v="publishing/translations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n v="0"/>
    <x v="2"/>
    <s v="IT"/>
    <s v="EUR"/>
    <n v="1449914400"/>
    <n v="1445336607"/>
    <b v="0"/>
    <n v="3"/>
    <b v="0"/>
    <s v="publishing/translations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s v="US"/>
    <s v="USD"/>
    <n v="1407847978"/>
    <n v="1405687978"/>
    <b v="0"/>
    <n v="2"/>
    <b v="0"/>
    <s v="publishing/translations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s v="GB"/>
    <s v="GBP"/>
    <n v="1447451756"/>
    <n v="1444856156"/>
    <b v="0"/>
    <n v="6"/>
    <b v="0"/>
    <s v="publishing/translations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s v="US"/>
    <s v="USD"/>
    <n v="1420085535"/>
    <n v="1414897935"/>
    <b v="0"/>
    <n v="0"/>
    <b v="0"/>
    <s v="publishing/translations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s v="IT"/>
    <s v="EUR"/>
    <n v="1464939520"/>
    <n v="1461051520"/>
    <b v="0"/>
    <n v="1"/>
    <b v="0"/>
    <s v="publishing/translations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s v="GB"/>
    <s v="GBP"/>
    <n v="1423185900"/>
    <n v="1420766700"/>
    <b v="0"/>
    <n v="3"/>
    <b v="0"/>
    <s v="publishing/translations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n v="5"/>
    <x v="2"/>
    <s v="US"/>
    <s v="USD"/>
    <n v="1417656699"/>
    <n v="1415064699"/>
    <b v="0"/>
    <n v="13"/>
    <b v="0"/>
    <s v="publishing/translations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s v="IT"/>
    <s v="EUR"/>
    <n v="1455964170"/>
    <n v="1450780170"/>
    <b v="0"/>
    <n v="1"/>
    <b v="0"/>
    <s v="publishing/translations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s v="US"/>
    <s v="USD"/>
    <n v="1483423467"/>
    <n v="1480831467"/>
    <b v="0"/>
    <n v="1"/>
    <b v="0"/>
    <s v="publishing/translations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s v="US"/>
    <s v="USD"/>
    <n v="1439741591"/>
    <n v="1436285591"/>
    <b v="0"/>
    <n v="9"/>
    <b v="0"/>
    <s v="publishing/translations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s v="US"/>
    <s v="USD"/>
    <n v="1448147619"/>
    <n v="1445552019"/>
    <b v="0"/>
    <n v="0"/>
    <b v="0"/>
    <s v="publishing/translations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s v="US"/>
    <s v="USD"/>
    <n v="1442315460"/>
    <n v="1439696174"/>
    <b v="0"/>
    <n v="2"/>
    <b v="0"/>
    <s v="publishing/translations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s v="ES"/>
    <s v="EUR"/>
    <n v="1456397834"/>
    <n v="1453805834"/>
    <b v="0"/>
    <n v="1"/>
    <b v="0"/>
    <s v="publishing/translations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s v="US"/>
    <s v="USD"/>
    <n v="1476010619"/>
    <n v="1473418619"/>
    <b v="0"/>
    <n v="10"/>
    <b v="0"/>
    <s v="publishing/translations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n v="3"/>
    <x v="2"/>
    <s v="US"/>
    <s v="USD"/>
    <n v="1467129686"/>
    <n v="1464969686"/>
    <b v="0"/>
    <n v="3"/>
    <b v="0"/>
    <s v="publishing/translations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s v="SE"/>
    <s v="SEK"/>
    <n v="1423432709"/>
    <n v="1420840709"/>
    <b v="0"/>
    <n v="2"/>
    <b v="0"/>
    <s v="publishing/translations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s v="NZ"/>
    <s v="NZD"/>
    <n v="1474436704"/>
    <n v="1471844704"/>
    <b v="0"/>
    <n v="2"/>
    <b v="0"/>
    <s v="publishing/translations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s v="AU"/>
    <s v="AUD"/>
    <n v="1451637531"/>
    <n v="1449045531"/>
    <b v="0"/>
    <n v="1"/>
    <b v="0"/>
    <s v="publishing/translations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n v="20"/>
    <x v="2"/>
    <s v="US"/>
    <s v="USD"/>
    <n v="1479233602"/>
    <n v="1478106802"/>
    <b v="0"/>
    <n v="14"/>
    <b v="0"/>
    <s v="publishing/translations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s v="US"/>
    <s v="USD"/>
    <n v="1430276959"/>
    <n v="1427684959"/>
    <b v="0"/>
    <n v="0"/>
    <b v="0"/>
    <s v="publishing/translations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s v="DE"/>
    <s v="EUR"/>
    <n v="1440408120"/>
    <n v="1435224120"/>
    <b v="0"/>
    <n v="0"/>
    <b v="0"/>
    <s v="publishing/translations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n v="8"/>
    <x v="2"/>
    <s v="DE"/>
    <s v="EUR"/>
    <n v="1474230385"/>
    <n v="1471638385"/>
    <b v="0"/>
    <n v="4"/>
    <b v="0"/>
    <s v="publishing/translations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s v="ES"/>
    <s v="EUR"/>
    <n v="1459584417"/>
    <n v="1456996017"/>
    <b v="0"/>
    <n v="3"/>
    <b v="0"/>
    <s v="publishing/translations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n v="0"/>
    <x v="2"/>
    <s v="US"/>
    <s v="USD"/>
    <n v="1428629242"/>
    <n v="1426037242"/>
    <b v="0"/>
    <n v="0"/>
    <b v="0"/>
    <s v="publishing/translations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n v="8"/>
    <x v="2"/>
    <s v="US"/>
    <s v="USD"/>
    <n v="1419017488"/>
    <n v="1416339088"/>
    <b v="0"/>
    <n v="5"/>
    <b v="0"/>
    <s v="publishing/translations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s v="US"/>
    <s v="USD"/>
    <n v="1448517816"/>
    <n v="1445922216"/>
    <b v="0"/>
    <n v="47"/>
    <b v="0"/>
    <s v="publishing/translations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s v="US"/>
    <s v="USD"/>
    <n v="1437417828"/>
    <n v="1434825828"/>
    <b v="0"/>
    <n v="0"/>
    <b v="0"/>
    <s v="publishing/translations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s v="IT"/>
    <s v="EUR"/>
    <n v="1481367600"/>
    <n v="1477839675"/>
    <b v="0"/>
    <n v="10"/>
    <b v="0"/>
    <s v="publishing/translations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s v="DK"/>
    <s v="DKK"/>
    <n v="1433775600"/>
    <n v="1431973478"/>
    <b v="0"/>
    <n v="11"/>
    <b v="0"/>
    <s v="publishing/translations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n v="0"/>
    <x v="2"/>
    <s v="IT"/>
    <s v="EUR"/>
    <n v="1444589020"/>
    <n v="1441997020"/>
    <b v="0"/>
    <n v="2"/>
    <b v="0"/>
    <s v="publishing/translations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s v="DE"/>
    <s v="EUR"/>
    <n v="1456043057"/>
    <n v="1453451057"/>
    <b v="0"/>
    <n v="2"/>
    <b v="0"/>
    <s v="publishing/translations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s v="US"/>
    <s v="USD"/>
    <n v="1405227540"/>
    <n v="1402058739"/>
    <b v="0"/>
    <n v="22"/>
    <b v="0"/>
    <s v="publishing/translations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s v="DK"/>
    <s v="DKK"/>
    <n v="1461765300"/>
    <n v="1459198499"/>
    <b v="0"/>
    <n v="8"/>
    <b v="0"/>
    <s v="publishing/translations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s v="CA"/>
    <s v="CAD"/>
    <n v="1425758101"/>
    <n v="1423166101"/>
    <b v="0"/>
    <n v="6"/>
    <b v="0"/>
    <s v="publishing/translations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s v="IT"/>
    <s v="EUR"/>
    <n v="1464285463"/>
    <n v="1461693463"/>
    <b v="0"/>
    <n v="1"/>
    <b v="0"/>
    <s v="publishing/translations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s v="GB"/>
    <s v="GBP"/>
    <n v="1441995769"/>
    <n v="1436811769"/>
    <b v="0"/>
    <n v="3"/>
    <b v="0"/>
    <s v="publishing/translations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s v="US"/>
    <s v="USD"/>
    <n v="1464190158"/>
    <n v="1461598158"/>
    <b v="0"/>
    <n v="0"/>
    <b v="0"/>
    <s v="publishing/translations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s v="FR"/>
    <s v="EUR"/>
    <n v="1483395209"/>
    <n v="1480803209"/>
    <b v="0"/>
    <n v="0"/>
    <b v="0"/>
    <s v="publishing/translations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n v="0"/>
    <x v="2"/>
    <s v="DE"/>
    <s v="EUR"/>
    <n v="1442091462"/>
    <n v="1436907462"/>
    <b v="0"/>
    <n v="0"/>
    <b v="0"/>
    <s v="publishing/translations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s v="DE"/>
    <s v="EUR"/>
    <n v="1434286855"/>
    <n v="1431694855"/>
    <b v="0"/>
    <n v="0"/>
    <b v="0"/>
    <s v="publishing/translations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s v="IT"/>
    <s v="EUR"/>
    <n v="1461235478"/>
    <n v="1459507478"/>
    <b v="0"/>
    <n v="0"/>
    <b v="0"/>
    <s v="publishing/translations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n v="0"/>
    <x v="2"/>
    <s v="US"/>
    <s v="USD"/>
    <n v="1467999134"/>
    <n v="1465407134"/>
    <b v="0"/>
    <n v="3"/>
    <b v="0"/>
    <s v="publishing/translations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s v="AU"/>
    <s v="AUD"/>
    <n v="1432272300"/>
    <n v="1429655318"/>
    <b v="0"/>
    <n v="0"/>
    <b v="0"/>
    <s v="publishing/translations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s v="US"/>
    <s v="USD"/>
    <n v="1431286105"/>
    <n v="1427138905"/>
    <b v="0"/>
    <n v="0"/>
    <b v="0"/>
    <s v="publishing/translations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s v="US"/>
    <s v="USD"/>
    <n v="1455941197"/>
    <n v="1453349197"/>
    <b v="0"/>
    <n v="1"/>
    <b v="0"/>
    <s v="publishing/translations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n v="0"/>
    <x v="1"/>
    <s v="US"/>
    <s v="USD"/>
    <n v="1416355259"/>
    <n v="1413759659"/>
    <b v="0"/>
    <n v="2"/>
    <b v="0"/>
    <s v="publishing/translations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n v="0"/>
    <x v="1"/>
    <s v="US"/>
    <s v="USD"/>
    <n v="1406566363"/>
    <n v="1403974363"/>
    <b v="0"/>
    <n v="0"/>
    <b v="0"/>
    <s v="publishing/translations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s v="FR"/>
    <s v="EUR"/>
    <n v="1492270947"/>
    <n v="1488386547"/>
    <b v="0"/>
    <n v="0"/>
    <b v="0"/>
    <s v="publishing/translations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s v="ES"/>
    <s v="EUR"/>
    <n v="1461535140"/>
    <n v="1459716480"/>
    <b v="0"/>
    <n v="1"/>
    <b v="0"/>
    <s v="publishing/translations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s v="US"/>
    <s v="USD"/>
    <n v="1409924340"/>
    <n v="1405181320"/>
    <b v="0"/>
    <n v="7"/>
    <b v="0"/>
    <s v="publishing/translations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n v="3"/>
    <x v="1"/>
    <s v="IT"/>
    <s v="EUR"/>
    <n v="1483459365"/>
    <n v="1480867365"/>
    <b v="0"/>
    <n v="3"/>
    <b v="0"/>
    <s v="publishing/translations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n v="0"/>
    <x v="1"/>
    <s v="US"/>
    <s v="USD"/>
    <n v="1447281044"/>
    <n v="1444685444"/>
    <b v="0"/>
    <n v="0"/>
    <b v="0"/>
    <s v="publishing/translations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s v="US"/>
    <s v="USD"/>
    <n v="1407729600"/>
    <n v="1405097760"/>
    <b v="0"/>
    <n v="0"/>
    <b v="0"/>
    <s v="publishing/translations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s v="DK"/>
    <s v="DKK"/>
    <n v="1449077100"/>
    <n v="1446612896"/>
    <b v="0"/>
    <n v="0"/>
    <b v="0"/>
    <s v="publishing/translations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n v="0"/>
    <x v="1"/>
    <s v="US"/>
    <s v="USD"/>
    <n v="1417391100"/>
    <n v="1412371898"/>
    <b v="0"/>
    <n v="0"/>
    <b v="0"/>
    <s v="publishing/translations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n v="101"/>
    <x v="0"/>
    <s v="US"/>
    <s v="USD"/>
    <n v="1413849600"/>
    <n v="1410967754"/>
    <b v="1"/>
    <n v="340"/>
    <b v="1"/>
    <s v="publishing/radio &amp; podcasts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n v="109"/>
    <x v="0"/>
    <s v="US"/>
    <s v="USD"/>
    <n v="1365609271"/>
    <n v="1363017271"/>
    <b v="1"/>
    <n v="150"/>
    <b v="1"/>
    <s v="publishing/radio &amp; podcasts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s v="US"/>
    <s v="USD"/>
    <n v="1365367938"/>
    <n v="1361483538"/>
    <b v="1"/>
    <n v="25"/>
    <b v="1"/>
    <s v="publishing/radio &amp; podcasts"/>
    <n v="35.44"/>
    <x v="3"/>
    <s v="radio &amp; podcasts"/>
    <x v="1463"/>
    <d v="2013-04-07T20:52:18"/>
  </r>
  <r>
    <n v="1464"/>
    <s v="Science Studio"/>
    <s v="The Best Science Media on the Web"/>
    <n v="5000"/>
    <n v="8160"/>
    <n v="163"/>
    <x v="0"/>
    <s v="US"/>
    <s v="USD"/>
    <n v="1361029958"/>
    <n v="1358437958"/>
    <b v="1"/>
    <n v="234"/>
    <b v="1"/>
    <s v="publishing/radio &amp; podcasts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s v="US"/>
    <s v="USD"/>
    <n v="1332385200"/>
    <n v="1329759452"/>
    <b v="1"/>
    <n v="2602"/>
    <b v="1"/>
    <s v="publishing/radio &amp; podcasts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s v="US"/>
    <s v="USD"/>
    <n v="1452574800"/>
    <n v="1449029266"/>
    <b v="1"/>
    <n v="248"/>
    <b v="1"/>
    <s v="publishing/radio &amp; podcasts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n v="115"/>
    <x v="0"/>
    <s v="US"/>
    <s v="USD"/>
    <n v="1332699285"/>
    <n v="1327518885"/>
    <b v="1"/>
    <n v="600"/>
    <b v="1"/>
    <s v="publishing/radio &amp; podcasts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s v="US"/>
    <s v="USD"/>
    <n v="1307838049"/>
    <n v="1302654049"/>
    <b v="1"/>
    <n v="293"/>
    <b v="1"/>
    <s v="publishing/radio &amp; podcasts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n v="108"/>
    <x v="0"/>
    <s v="US"/>
    <s v="USD"/>
    <n v="1360938109"/>
    <n v="1358346109"/>
    <b v="1"/>
    <n v="321"/>
    <b v="1"/>
    <s v="publishing/radio &amp; podcasts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s v="US"/>
    <s v="USD"/>
    <n v="1356724263"/>
    <n v="1354909863"/>
    <b v="1"/>
    <n v="81"/>
    <b v="1"/>
    <s v="publishing/radio &amp; podcasts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s v="US"/>
    <s v="USD"/>
    <n v="1428620334"/>
    <n v="1426028334"/>
    <b v="1"/>
    <n v="343"/>
    <b v="1"/>
    <s v="publishing/radio &amp; podcasts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s v="US"/>
    <s v="USD"/>
    <n v="1381928503"/>
    <n v="1379336503"/>
    <b v="1"/>
    <n v="336"/>
    <b v="1"/>
    <s v="publishing/radio &amp; podcasts"/>
    <n v="103.2"/>
    <x v="3"/>
    <s v="radio &amp; podcasts"/>
    <x v="1472"/>
    <d v="2013-10-16T13:01:43"/>
  </r>
  <r>
    <n v="1473"/>
    <s v="ONE LOVES ONLY FORM"/>
    <s v="Public Radio Project"/>
    <n v="1500"/>
    <n v="1807.74"/>
    <n v="121"/>
    <x v="0"/>
    <s v="US"/>
    <s v="USD"/>
    <n v="1330644639"/>
    <n v="1328052639"/>
    <b v="1"/>
    <n v="47"/>
    <b v="1"/>
    <s v="publishing/radio &amp; podcasts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s v="US"/>
    <s v="USD"/>
    <n v="1379093292"/>
    <n v="1376501292"/>
    <b v="1"/>
    <n v="76"/>
    <b v="1"/>
    <s v="publishing/radio &amp; podcasts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s v="US"/>
    <s v="USD"/>
    <n v="1419051540"/>
    <n v="1416244863"/>
    <b v="1"/>
    <n v="441"/>
    <b v="1"/>
    <s v="publishing/radio &amp; podcasts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n v="662"/>
    <x v="0"/>
    <s v="US"/>
    <s v="USD"/>
    <n v="1315616422"/>
    <n v="1313024422"/>
    <b v="1"/>
    <n v="916"/>
    <b v="1"/>
    <s v="publishing/radio &amp; podcasts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s v="US"/>
    <s v="USD"/>
    <n v="1324609200"/>
    <n v="1319467604"/>
    <b v="1"/>
    <n v="369"/>
    <b v="1"/>
    <s v="publishing/radio &amp; podcasts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s v="US"/>
    <s v="USD"/>
    <n v="1368564913"/>
    <n v="1367355313"/>
    <b v="1"/>
    <n v="20242"/>
    <b v="1"/>
    <s v="publishing/radio &amp; podcasts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s v="US"/>
    <s v="USD"/>
    <n v="1399694340"/>
    <n v="1398448389"/>
    <b v="1"/>
    <n v="71"/>
    <b v="1"/>
    <s v="publishing/radio &amp; podcasts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s v="US"/>
    <s v="USD"/>
    <n v="1374858000"/>
    <n v="1373408699"/>
    <b v="1"/>
    <n v="635"/>
    <b v="1"/>
    <s v="publishing/radio &amp; podcasts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s v="CA"/>
    <s v="CAD"/>
    <n v="1383430145"/>
    <n v="1380838145"/>
    <b v="0"/>
    <n v="6"/>
    <b v="0"/>
    <s v="publishing/fiction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s v="US"/>
    <s v="USD"/>
    <n v="1347004260"/>
    <n v="1345062936"/>
    <b v="0"/>
    <n v="1"/>
    <b v="0"/>
    <s v="publishing/fiction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s v="US"/>
    <s v="USD"/>
    <n v="1469162275"/>
    <n v="1467002275"/>
    <b v="0"/>
    <n v="2"/>
    <b v="0"/>
    <s v="publishing/fiction"/>
    <n v="25"/>
    <x v="3"/>
    <s v="fiction"/>
    <x v="1483"/>
    <d v="2016-07-22T04:37:55"/>
  </r>
  <r>
    <n v="1484"/>
    <s v="a book called filtered down thru the stars"/>
    <s v="The mussings of an old wizard"/>
    <n v="2000"/>
    <n v="0"/>
    <n v="0"/>
    <x v="2"/>
    <s v="US"/>
    <s v="USD"/>
    <n v="1342882260"/>
    <n v="1337834963"/>
    <b v="0"/>
    <n v="0"/>
    <b v="0"/>
    <s v="publishing/fiction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s v="US"/>
    <s v="USD"/>
    <n v="1434827173"/>
    <n v="1430939173"/>
    <b v="0"/>
    <n v="3"/>
    <b v="0"/>
    <s v="publishing/fiction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s v="US"/>
    <s v="USD"/>
    <n v="1425009761"/>
    <n v="1422417761"/>
    <b v="0"/>
    <n v="3"/>
    <b v="0"/>
    <s v="publishing/fiction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n v="0"/>
    <x v="2"/>
    <s v="US"/>
    <s v="USD"/>
    <n v="1470175271"/>
    <n v="1467583271"/>
    <b v="0"/>
    <n v="0"/>
    <b v="0"/>
    <s v="publishing/fiction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n v="2"/>
    <x v="2"/>
    <s v="AU"/>
    <s v="AUD"/>
    <n v="1388928660"/>
    <n v="1386336660"/>
    <b v="0"/>
    <n v="6"/>
    <b v="0"/>
    <s v="publishing/fiction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s v="US"/>
    <s v="USD"/>
    <n v="1352994052"/>
    <n v="1350398452"/>
    <b v="0"/>
    <n v="0"/>
    <b v="0"/>
    <s v="publishing/fiction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s v="US"/>
    <s v="USD"/>
    <n v="1380720474"/>
    <n v="1378214874"/>
    <b v="0"/>
    <n v="19"/>
    <b v="0"/>
    <s v="publishing/fiction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n v="8"/>
    <x v="2"/>
    <s v="US"/>
    <s v="USD"/>
    <n v="1424014680"/>
    <n v="1418922443"/>
    <b v="0"/>
    <n v="1"/>
    <b v="0"/>
    <s v="publishing/fiction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s v="US"/>
    <s v="USD"/>
    <n v="1308431646"/>
    <n v="1305839646"/>
    <b v="0"/>
    <n v="2"/>
    <b v="0"/>
    <s v="publishing/fiction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n v="0"/>
    <x v="2"/>
    <s v="US"/>
    <s v="USD"/>
    <n v="1371415675"/>
    <n v="1368823675"/>
    <b v="0"/>
    <n v="0"/>
    <b v="0"/>
    <s v="publishing/fiction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s v="US"/>
    <s v="USD"/>
    <n v="1428075480"/>
    <n v="1425489613"/>
    <b v="0"/>
    <n v="11"/>
    <b v="0"/>
    <s v="publishing/fiction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n v="0"/>
    <x v="2"/>
    <s v="US"/>
    <s v="USD"/>
    <n v="1314471431"/>
    <n v="1311879431"/>
    <b v="0"/>
    <n v="0"/>
    <b v="0"/>
    <s v="publishing/fiction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s v="US"/>
    <s v="USD"/>
    <n v="1410866659"/>
    <n v="1405682659"/>
    <b v="0"/>
    <n v="0"/>
    <b v="0"/>
    <s v="publishing/fiction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n v="0"/>
    <x v="2"/>
    <s v="US"/>
    <s v="USD"/>
    <n v="1375299780"/>
    <n v="1371655522"/>
    <b v="0"/>
    <n v="1"/>
    <b v="0"/>
    <s v="publishing/fiction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s v="US"/>
    <s v="USD"/>
    <n v="1409787378"/>
    <n v="1405899378"/>
    <b v="0"/>
    <n v="3"/>
    <b v="0"/>
    <s v="publishing/fiction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s v="US"/>
    <s v="USD"/>
    <n v="1470355833"/>
    <n v="1465171833"/>
    <b v="0"/>
    <n v="1"/>
    <b v="0"/>
    <s v="publishing/fiction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s v="US"/>
    <s v="USD"/>
    <n v="1367444557"/>
    <n v="1364852557"/>
    <b v="0"/>
    <n v="15"/>
    <b v="0"/>
    <s v="publishing/fiction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n v="166"/>
    <x v="0"/>
    <s v="CA"/>
    <s v="CAD"/>
    <n v="1436364023"/>
    <n v="1433772023"/>
    <b v="1"/>
    <n v="885"/>
    <b v="1"/>
    <s v="photography/photobooks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s v="GB"/>
    <s v="GBP"/>
    <n v="1458943200"/>
    <n v="1456491680"/>
    <b v="1"/>
    <n v="329"/>
    <b v="1"/>
    <s v="photography/photobooks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s v="BE"/>
    <s v="EUR"/>
    <n v="1477210801"/>
    <n v="1472026801"/>
    <b v="1"/>
    <n v="71"/>
    <b v="1"/>
    <s v="photography/photobooks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n v="278"/>
    <x v="0"/>
    <s v="GB"/>
    <s v="GBP"/>
    <n v="1402389180"/>
    <n v="1399996024"/>
    <b v="1"/>
    <n v="269"/>
    <b v="1"/>
    <s v="photography/photobooks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s v="DE"/>
    <s v="EUR"/>
    <n v="1458676860"/>
    <n v="1455446303"/>
    <b v="1"/>
    <n v="345"/>
    <b v="1"/>
    <s v="photography/photobooks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s v="GB"/>
    <s v="GBP"/>
    <n v="1406227904"/>
    <n v="1403635904"/>
    <b v="1"/>
    <n v="43"/>
    <b v="1"/>
    <s v="photography/photobooks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s v="US"/>
    <s v="USD"/>
    <n v="1273911000"/>
    <n v="1268822909"/>
    <b v="1"/>
    <n v="33"/>
    <b v="1"/>
    <s v="photography/photobooks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s v="US"/>
    <s v="USD"/>
    <n v="1403880281"/>
    <n v="1401201881"/>
    <b v="1"/>
    <n v="211"/>
    <b v="1"/>
    <s v="photography/photobooks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s v="DE"/>
    <s v="EUR"/>
    <n v="1487113140"/>
    <n v="1484570885"/>
    <b v="1"/>
    <n v="196"/>
    <b v="1"/>
    <s v="photography/photobooks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s v="GB"/>
    <s v="GBP"/>
    <n v="1405761278"/>
    <n v="1403169278"/>
    <b v="1"/>
    <n v="405"/>
    <b v="1"/>
    <s v="photography/photobooks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s v="US"/>
    <s v="USD"/>
    <n v="1447858804"/>
    <n v="1445263204"/>
    <b v="1"/>
    <n v="206"/>
    <b v="1"/>
    <s v="photography/photobooks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s v="US"/>
    <s v="USD"/>
    <n v="1486311939"/>
    <n v="1483719939"/>
    <b v="1"/>
    <n v="335"/>
    <b v="1"/>
    <s v="photography/photobooks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n v="150"/>
    <x v="0"/>
    <s v="GB"/>
    <s v="GBP"/>
    <n v="1405523866"/>
    <n v="1402931866"/>
    <b v="1"/>
    <n v="215"/>
    <b v="1"/>
    <s v="photography/photobooks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n v="106"/>
    <x v="0"/>
    <s v="US"/>
    <s v="USD"/>
    <n v="1443363640"/>
    <n v="1439907640"/>
    <b v="1"/>
    <n v="176"/>
    <b v="1"/>
    <s v="photography/photobooks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s v="NO"/>
    <s v="NOK"/>
    <n v="1458104697"/>
    <n v="1455516297"/>
    <b v="1"/>
    <n v="555"/>
    <b v="1"/>
    <s v="photography/photobooks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s v="US"/>
    <s v="USD"/>
    <n v="1475762400"/>
    <n v="1473160292"/>
    <b v="1"/>
    <n v="116"/>
    <b v="1"/>
    <s v="photography/photobooks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s v="US"/>
    <s v="USD"/>
    <n v="1417845600"/>
    <n v="1415194553"/>
    <b v="1"/>
    <n v="615"/>
    <b v="1"/>
    <s v="photography/photobooks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n v="205"/>
    <x v="0"/>
    <s v="US"/>
    <s v="USD"/>
    <n v="1401565252"/>
    <n v="1398973252"/>
    <b v="1"/>
    <n v="236"/>
    <b v="1"/>
    <s v="photography/photobooks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s v="US"/>
    <s v="USD"/>
    <n v="1403301540"/>
    <n v="1400867283"/>
    <b v="1"/>
    <n v="145"/>
    <b v="1"/>
    <s v="photography/photobooks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n v="103"/>
    <x v="0"/>
    <s v="US"/>
    <s v="USD"/>
    <n v="1418961600"/>
    <n v="1415824513"/>
    <b v="1"/>
    <n v="167"/>
    <b v="1"/>
    <s v="photography/photobooks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s v="US"/>
    <s v="USD"/>
    <n v="1465272091"/>
    <n v="1462248091"/>
    <b v="1"/>
    <n v="235"/>
    <b v="1"/>
    <s v="photography/photobooks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s v="US"/>
    <s v="USD"/>
    <n v="1413575739"/>
    <n v="1410983739"/>
    <b v="1"/>
    <n v="452"/>
    <b v="1"/>
    <s v="photography/photobooks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s v="US"/>
    <s v="USD"/>
    <n v="1419292800"/>
    <n v="1416592916"/>
    <b v="1"/>
    <n v="241"/>
    <b v="1"/>
    <s v="photography/photobooks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s v="SE"/>
    <s v="SEK"/>
    <n v="1487592090"/>
    <n v="1485000090"/>
    <b v="1"/>
    <n v="28"/>
    <b v="1"/>
    <s v="photography/photobooks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s v="US"/>
    <s v="USD"/>
    <n v="1471539138"/>
    <n v="1468947138"/>
    <b v="1"/>
    <n v="140"/>
    <b v="1"/>
    <s v="photography/photobooks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s v="US"/>
    <s v="USD"/>
    <n v="1453185447"/>
    <n v="1448951847"/>
    <b v="1"/>
    <n v="280"/>
    <b v="1"/>
    <s v="photography/photobooks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s v="US"/>
    <s v="USD"/>
    <n v="1489497886"/>
    <n v="1487082286"/>
    <b v="1"/>
    <n v="70"/>
    <b v="1"/>
    <s v="photography/photobooks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n v="282"/>
    <x v="0"/>
    <s v="US"/>
    <s v="USD"/>
    <n v="1485907200"/>
    <n v="1483292122"/>
    <b v="1"/>
    <n v="160"/>
    <b v="1"/>
    <s v="photography/photobooks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s v="US"/>
    <s v="USD"/>
    <n v="1426773920"/>
    <n v="1424185520"/>
    <b v="1"/>
    <n v="141"/>
    <b v="1"/>
    <s v="photography/photobooks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s v="US"/>
    <s v="USD"/>
    <n v="1445624695"/>
    <n v="1443464695"/>
    <b v="1"/>
    <n v="874"/>
    <b v="1"/>
    <s v="photography/photobooks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s v="US"/>
    <s v="USD"/>
    <n v="1417402800"/>
    <n v="1414610126"/>
    <b v="1"/>
    <n v="73"/>
    <b v="1"/>
    <s v="photography/photobooks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s v="AU"/>
    <s v="AUD"/>
    <n v="1455548400"/>
    <n v="1453461865"/>
    <b v="1"/>
    <n v="294"/>
    <b v="1"/>
    <s v="photography/photobooks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n v="145"/>
    <x v="0"/>
    <s v="US"/>
    <s v="USD"/>
    <n v="1462161540"/>
    <n v="1457913777"/>
    <b v="1"/>
    <n v="740"/>
    <b v="1"/>
    <s v="photography/photobooks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s v="US"/>
    <s v="USD"/>
    <n v="1441383062"/>
    <n v="1438791062"/>
    <b v="1"/>
    <n v="369"/>
    <b v="1"/>
    <s v="photography/photobooks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s v="US"/>
    <s v="USD"/>
    <n v="1464040800"/>
    <n v="1461527631"/>
    <b v="1"/>
    <n v="110"/>
    <b v="1"/>
    <s v="photography/photobooks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s v="US"/>
    <s v="USD"/>
    <n v="1440702910"/>
    <n v="1438110910"/>
    <b v="1"/>
    <n v="455"/>
    <b v="1"/>
    <s v="photography/photobooks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s v="DE"/>
    <s v="EUR"/>
    <n v="1470506400"/>
    <n v="1467358427"/>
    <b v="1"/>
    <n v="224"/>
    <b v="1"/>
    <s v="photography/photobooks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s v="US"/>
    <s v="USD"/>
    <n v="1421952370"/>
    <n v="1418064370"/>
    <b v="1"/>
    <n v="46"/>
    <b v="1"/>
    <s v="photography/photobooks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s v="US"/>
    <s v="USD"/>
    <n v="1483481019"/>
    <n v="1480629819"/>
    <b v="0"/>
    <n v="284"/>
    <b v="1"/>
    <s v="photography/photobooks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s v="US"/>
    <s v="USD"/>
    <n v="1416964500"/>
    <n v="1414368616"/>
    <b v="1"/>
    <n v="98"/>
    <b v="1"/>
    <s v="photography/photobooks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n v="0"/>
    <x v="2"/>
    <s v="US"/>
    <s v="USD"/>
    <n v="1420045538"/>
    <n v="1417453538"/>
    <b v="0"/>
    <n v="2"/>
    <b v="0"/>
    <s v="photography/nature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s v="CA"/>
    <s v="CAD"/>
    <n v="1435708500"/>
    <n v="1434412500"/>
    <b v="0"/>
    <n v="1"/>
    <b v="0"/>
    <s v="photography/nature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n v="0"/>
    <x v="2"/>
    <s v="US"/>
    <s v="USD"/>
    <n v="1416662034"/>
    <n v="1414066434"/>
    <b v="0"/>
    <n v="1"/>
    <b v="0"/>
    <s v="photography/nature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n v="0"/>
    <x v="2"/>
    <s v="US"/>
    <s v="USD"/>
    <n v="1427847480"/>
    <n v="1424222024"/>
    <b v="0"/>
    <n v="0"/>
    <b v="0"/>
    <s v="photography/nature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n v="0"/>
    <x v="2"/>
    <s v="US"/>
    <s v="USD"/>
    <n v="1425330960"/>
    <n v="1422393234"/>
    <b v="0"/>
    <n v="1"/>
    <b v="0"/>
    <s v="photography/nature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s v="GB"/>
    <s v="GBP"/>
    <n v="1410930399"/>
    <n v="1405746399"/>
    <b v="0"/>
    <n v="11"/>
    <b v="0"/>
    <s v="photography/nature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n v="0"/>
    <x v="2"/>
    <s v="US"/>
    <s v="USD"/>
    <n v="1487844882"/>
    <n v="1487240082"/>
    <b v="0"/>
    <n v="0"/>
    <b v="0"/>
    <s v="photography/nature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n v="9"/>
    <x v="2"/>
    <s v="US"/>
    <s v="USD"/>
    <n v="1447020620"/>
    <n v="1444425020"/>
    <b v="0"/>
    <n v="1"/>
    <b v="0"/>
    <s v="photography/nature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n v="34"/>
    <x v="2"/>
    <s v="US"/>
    <s v="USD"/>
    <n v="1446524159"/>
    <n v="1443928559"/>
    <b v="0"/>
    <n v="6"/>
    <b v="0"/>
    <s v="photography/nature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s v="GB"/>
    <s v="GBP"/>
    <n v="1463050034"/>
    <n v="1460458034"/>
    <b v="0"/>
    <n v="7"/>
    <b v="0"/>
    <s v="photography/nature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s v="US"/>
    <s v="USD"/>
    <n v="1432756039"/>
    <n v="1430164039"/>
    <b v="0"/>
    <n v="0"/>
    <b v="0"/>
    <s v="photography/nature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s v="US"/>
    <s v="USD"/>
    <n v="1412135940"/>
    <n v="1410366708"/>
    <b v="0"/>
    <n v="16"/>
    <b v="0"/>
    <s v="photography/nature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s v="US"/>
    <s v="USD"/>
    <n v="1441176447"/>
    <n v="1438584447"/>
    <b v="0"/>
    <n v="0"/>
    <b v="0"/>
    <s v="photography/nature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s v="AU"/>
    <s v="AUD"/>
    <n v="1438495390"/>
    <n v="1435903390"/>
    <b v="0"/>
    <n v="0"/>
    <b v="0"/>
    <s v="photography/nature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n v="0"/>
    <x v="2"/>
    <s v="US"/>
    <s v="USD"/>
    <n v="1442509200"/>
    <n v="1440513832"/>
    <b v="0"/>
    <n v="0"/>
    <b v="0"/>
    <s v="photography/nature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n v="45"/>
    <x v="2"/>
    <s v="CA"/>
    <s v="CAD"/>
    <n v="1467603624"/>
    <n v="1465011624"/>
    <b v="0"/>
    <n v="12"/>
    <b v="0"/>
    <s v="photography/nature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n v="4"/>
    <x v="2"/>
    <s v="US"/>
    <s v="USD"/>
    <n v="1411227633"/>
    <n v="1408549233"/>
    <b v="0"/>
    <n v="1"/>
    <b v="0"/>
    <s v="photography/nature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n v="5"/>
    <x v="2"/>
    <s v="GB"/>
    <s v="GBP"/>
    <n v="1440763920"/>
    <n v="1435656759"/>
    <b v="0"/>
    <n v="3"/>
    <b v="0"/>
    <s v="photography/nature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n v="0"/>
    <x v="2"/>
    <s v="US"/>
    <s v="USD"/>
    <n v="1430270199"/>
    <n v="1428974199"/>
    <b v="0"/>
    <n v="1"/>
    <b v="0"/>
    <s v="photography/nature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s v="US"/>
    <s v="USD"/>
    <n v="1415842193"/>
    <n v="1414110593"/>
    <b v="0"/>
    <n v="4"/>
    <b v="0"/>
    <s v="photography/nature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s v="US"/>
    <s v="USD"/>
    <n v="1383789603"/>
    <n v="1381194003"/>
    <b v="0"/>
    <n v="1"/>
    <b v="0"/>
    <s v="publishing/art books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s v="US"/>
    <s v="USD"/>
    <n v="1259715000"/>
    <n v="1253712916"/>
    <b v="0"/>
    <n v="0"/>
    <b v="0"/>
    <s v="publishing/art books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s v="GB"/>
    <s v="GBP"/>
    <n v="1394815751"/>
    <n v="1389635351"/>
    <b v="0"/>
    <n v="2"/>
    <b v="0"/>
    <s v="publishing/art books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s v="US"/>
    <s v="USD"/>
    <n v="1432843500"/>
    <n v="1430124509"/>
    <b v="0"/>
    <n v="1"/>
    <b v="0"/>
    <s v="publishing/art books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s v="US"/>
    <s v="USD"/>
    <n v="1307554261"/>
    <n v="1304962261"/>
    <b v="0"/>
    <n v="1"/>
    <b v="0"/>
    <s v="publishing/art books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s v="US"/>
    <s v="USD"/>
    <n v="1469656800"/>
    <n v="1467151204"/>
    <b v="0"/>
    <n v="59"/>
    <b v="0"/>
    <s v="publishing/art books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s v="US"/>
    <s v="USD"/>
    <n v="1392595200"/>
    <n v="1391293745"/>
    <b v="0"/>
    <n v="13"/>
    <b v="0"/>
    <s v="publishing/art books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s v="US"/>
    <s v="USD"/>
    <n v="1419384585"/>
    <n v="1416360585"/>
    <b v="0"/>
    <n v="22"/>
    <b v="0"/>
    <s v="publishing/art books"/>
    <n v="155"/>
    <x v="3"/>
    <s v="art books"/>
    <x v="1568"/>
    <d v="2014-12-24T01:29:45"/>
  </r>
  <r>
    <n v="1569"/>
    <s v="to be removed (Canceled)"/>
    <s v="to be removed"/>
    <n v="30000"/>
    <n v="0"/>
    <n v="0"/>
    <x v="1"/>
    <s v="US"/>
    <s v="USD"/>
    <n v="1369498714"/>
    <n v="1366906714"/>
    <b v="0"/>
    <n v="0"/>
    <b v="0"/>
    <s v="publishing/art books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n v="41"/>
    <x v="1"/>
    <s v="US"/>
    <s v="USD"/>
    <n v="1460140282"/>
    <n v="1457551882"/>
    <b v="0"/>
    <n v="52"/>
    <b v="0"/>
    <s v="publishing/art books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s v="GB"/>
    <s v="GBP"/>
    <n v="1434738483"/>
    <n v="1432146483"/>
    <b v="0"/>
    <n v="4"/>
    <b v="0"/>
    <s v="publishing/art books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s v="GB"/>
    <s v="GBP"/>
    <n v="1456703940"/>
    <n v="1454546859"/>
    <b v="0"/>
    <n v="3"/>
    <b v="0"/>
    <s v="publishing/art books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s v="CA"/>
    <s v="CAD"/>
    <n v="1491019140"/>
    <n v="1487548802"/>
    <b v="0"/>
    <n v="3"/>
    <b v="0"/>
    <s v="publishing/art books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s v="US"/>
    <s v="USD"/>
    <n v="1424211329"/>
    <n v="1421187329"/>
    <b v="0"/>
    <n v="6"/>
    <b v="0"/>
    <s v="publishing/art books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s v="US"/>
    <s v="USD"/>
    <n v="1404909296"/>
    <n v="1402317296"/>
    <b v="0"/>
    <n v="35"/>
    <b v="0"/>
    <s v="publishing/art books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n v="13"/>
    <x v="1"/>
    <s v="US"/>
    <s v="USD"/>
    <n v="1435698368"/>
    <n v="1431810368"/>
    <b v="0"/>
    <n v="10"/>
    <b v="0"/>
    <s v="publishing/art books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s v="US"/>
    <s v="USD"/>
    <n v="1343161248"/>
    <n v="1337977248"/>
    <b v="0"/>
    <n v="2"/>
    <b v="0"/>
    <s v="publishing/art books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s v="US"/>
    <s v="USD"/>
    <n v="1283392800"/>
    <n v="1281317691"/>
    <b v="0"/>
    <n v="4"/>
    <b v="0"/>
    <s v="publishing/art books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s v="US"/>
    <s v="USD"/>
    <n v="1377734091"/>
    <n v="1374882891"/>
    <b v="0"/>
    <n v="2"/>
    <b v="0"/>
    <s v="publishing/art books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s v="US"/>
    <s v="USD"/>
    <n v="1337562726"/>
    <n v="1332378726"/>
    <b v="0"/>
    <n v="0"/>
    <b v="0"/>
    <s v="publishing/art books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n v="1"/>
    <x v="2"/>
    <s v="GB"/>
    <s v="GBP"/>
    <n v="1450521990"/>
    <n v="1447757190"/>
    <b v="0"/>
    <n v="1"/>
    <b v="0"/>
    <s v="photography/places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n v="9"/>
    <x v="2"/>
    <s v="US"/>
    <s v="USD"/>
    <n v="1445894400"/>
    <n v="1440961053"/>
    <b v="0"/>
    <n v="3"/>
    <b v="0"/>
    <s v="photography/places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s v="GB"/>
    <s v="GBP"/>
    <n v="1411681391"/>
    <n v="1409089391"/>
    <b v="0"/>
    <n v="1"/>
    <b v="0"/>
    <s v="photography/places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s v="US"/>
    <s v="USD"/>
    <n v="1401464101"/>
    <n v="1400600101"/>
    <b v="0"/>
    <n v="0"/>
    <b v="0"/>
    <s v="photography/places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s v="CA"/>
    <s v="CAD"/>
    <n v="1482663600"/>
    <n v="1480800568"/>
    <b v="0"/>
    <n v="12"/>
    <b v="0"/>
    <s v="photography/places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n v="0"/>
    <x v="2"/>
    <s v="US"/>
    <s v="USD"/>
    <n v="1428197422"/>
    <n v="1425609022"/>
    <b v="0"/>
    <n v="0"/>
    <b v="0"/>
    <s v="photography/places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s v="US"/>
    <s v="USD"/>
    <n v="1418510965"/>
    <n v="1415918965"/>
    <b v="0"/>
    <n v="1"/>
    <b v="0"/>
    <s v="photography/places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n v="0"/>
    <x v="2"/>
    <s v="US"/>
    <s v="USD"/>
    <n v="1422735120"/>
    <n v="1420091999"/>
    <b v="0"/>
    <n v="0"/>
    <b v="0"/>
    <s v="photography/places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n v="0"/>
    <x v="2"/>
    <s v="US"/>
    <s v="USD"/>
    <n v="1444433886"/>
    <n v="1441841886"/>
    <b v="0"/>
    <n v="0"/>
    <b v="0"/>
    <s v="photography/places"/>
    <n v="0"/>
    <x v="8"/>
    <s v="places"/>
    <x v="1589"/>
    <d v="2015-10-09T23:38:06"/>
  </r>
  <r>
    <n v="1590"/>
    <s v="An Italian Adventure"/>
    <s v="Discover Italy through photography."/>
    <n v="60000"/>
    <n v="1020"/>
    <n v="2"/>
    <x v="2"/>
    <s v="IT"/>
    <s v="EUR"/>
    <n v="1443040464"/>
    <n v="1440448464"/>
    <b v="0"/>
    <n v="2"/>
    <b v="0"/>
    <s v="photography/places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s v="GB"/>
    <s v="GBP"/>
    <n v="1459700741"/>
    <n v="1457112341"/>
    <b v="0"/>
    <n v="92"/>
    <b v="0"/>
    <s v="photography/places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n v="0"/>
    <x v="2"/>
    <s v="US"/>
    <s v="USD"/>
    <n v="1427503485"/>
    <n v="1423619085"/>
    <b v="0"/>
    <n v="0"/>
    <b v="0"/>
    <s v="photography/places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n v="0"/>
    <x v="2"/>
    <s v="US"/>
    <s v="USD"/>
    <n v="1425154655"/>
    <n v="1422562655"/>
    <b v="0"/>
    <n v="3"/>
    <b v="0"/>
    <s v="photography/places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n v="21"/>
    <x v="2"/>
    <s v="US"/>
    <s v="USD"/>
    <n v="1463329260"/>
    <n v="1458147982"/>
    <b v="0"/>
    <n v="10"/>
    <b v="0"/>
    <s v="photography/places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s v="US"/>
    <s v="USD"/>
    <n v="1403122380"/>
    <n v="1400634728"/>
    <b v="0"/>
    <n v="7"/>
    <b v="0"/>
    <s v="photography/places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n v="2"/>
    <x v="2"/>
    <s v="GB"/>
    <s v="GBP"/>
    <n v="1418469569"/>
    <n v="1414577969"/>
    <b v="0"/>
    <n v="3"/>
    <b v="0"/>
    <s v="photography/places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n v="0"/>
    <x v="2"/>
    <s v="US"/>
    <s v="USD"/>
    <n v="1474360197"/>
    <n v="1471768197"/>
    <b v="0"/>
    <n v="0"/>
    <b v="0"/>
    <s v="photography/places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s v="US"/>
    <s v="USD"/>
    <n v="1437926458"/>
    <n v="1432742458"/>
    <b v="0"/>
    <n v="1"/>
    <b v="0"/>
    <s v="photography/places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n v="0"/>
    <x v="2"/>
    <s v="GB"/>
    <s v="GBP"/>
    <n v="1460116576"/>
    <n v="1457528176"/>
    <b v="0"/>
    <n v="0"/>
    <b v="0"/>
    <s v="photography/places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s v="US"/>
    <s v="USD"/>
    <n v="1405401060"/>
    <n v="1401585752"/>
    <b v="0"/>
    <n v="9"/>
    <b v="0"/>
    <s v="photography/places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n v="108"/>
    <x v="0"/>
    <s v="US"/>
    <s v="USD"/>
    <n v="1304561633"/>
    <n v="1301969633"/>
    <b v="0"/>
    <n v="56"/>
    <b v="1"/>
    <s v="music/rock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s v="US"/>
    <s v="USD"/>
    <n v="1318633200"/>
    <n v="1314947317"/>
    <b v="0"/>
    <n v="32"/>
    <b v="1"/>
    <s v="music/rock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n v="100"/>
    <x v="0"/>
    <s v="US"/>
    <s v="USD"/>
    <n v="1327723459"/>
    <n v="1322539459"/>
    <b v="0"/>
    <n v="30"/>
    <b v="1"/>
    <s v="music/rock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s v="US"/>
    <s v="USD"/>
    <n v="1332011835"/>
    <n v="1328559435"/>
    <b v="0"/>
    <n v="70"/>
    <b v="1"/>
    <s v="music/rock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s v="US"/>
    <s v="USD"/>
    <n v="1312182000"/>
    <n v="1311380313"/>
    <b v="0"/>
    <n v="44"/>
    <b v="1"/>
    <s v="music/rock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s v="US"/>
    <s v="USD"/>
    <n v="1300930838"/>
    <n v="1293158438"/>
    <b v="0"/>
    <n v="92"/>
    <b v="1"/>
    <s v="music/rock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n v="145"/>
    <x v="0"/>
    <s v="US"/>
    <s v="USD"/>
    <n v="1339701851"/>
    <n v="1337887451"/>
    <b v="0"/>
    <n v="205"/>
    <b v="1"/>
    <s v="music/rock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s v="US"/>
    <s v="USD"/>
    <n v="1388553960"/>
    <n v="1385754986"/>
    <b v="0"/>
    <n v="23"/>
    <b v="1"/>
    <s v="music/rock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s v="US"/>
    <s v="USD"/>
    <n v="1320220800"/>
    <n v="1315612909"/>
    <b v="0"/>
    <n v="4"/>
    <b v="1"/>
    <s v="music/rock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n v="272"/>
    <x v="0"/>
    <s v="US"/>
    <s v="USD"/>
    <n v="1355609510"/>
    <n v="1353017510"/>
    <b v="0"/>
    <n v="112"/>
    <b v="1"/>
    <s v="music/rock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n v="125"/>
    <x v="0"/>
    <s v="US"/>
    <s v="USD"/>
    <n v="1370390432"/>
    <n v="1368576032"/>
    <b v="0"/>
    <n v="27"/>
    <b v="1"/>
    <s v="music/rock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s v="US"/>
    <s v="USD"/>
    <n v="1357160384"/>
    <n v="1354568384"/>
    <b v="0"/>
    <n v="11"/>
    <b v="1"/>
    <s v="music/rock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s v="US"/>
    <s v="USD"/>
    <n v="1342921202"/>
    <n v="1340329202"/>
    <b v="0"/>
    <n v="26"/>
    <b v="1"/>
    <s v="music/rock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s v="US"/>
    <s v="USD"/>
    <n v="1407085200"/>
    <n v="1401924769"/>
    <b v="0"/>
    <n v="77"/>
    <b v="1"/>
    <s v="music/rock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s v="US"/>
    <s v="USD"/>
    <n v="1323742396"/>
    <n v="1319850796"/>
    <b v="0"/>
    <n v="136"/>
    <b v="1"/>
    <s v="music/rock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n v="104"/>
    <x v="0"/>
    <s v="US"/>
    <s v="USD"/>
    <n v="1353621600"/>
    <n v="1350061821"/>
    <b v="0"/>
    <n v="157"/>
    <b v="1"/>
    <s v="music/rock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n v="146"/>
    <x v="0"/>
    <s v="US"/>
    <s v="USD"/>
    <n v="1383332400"/>
    <n v="1380470188"/>
    <b v="0"/>
    <n v="158"/>
    <b v="1"/>
    <s v="music/rock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n v="105"/>
    <x v="0"/>
    <s v="US"/>
    <s v="USD"/>
    <n v="1362757335"/>
    <n v="1359301335"/>
    <b v="0"/>
    <n v="27"/>
    <b v="1"/>
    <s v="music/rock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s v="US"/>
    <s v="USD"/>
    <n v="1410755286"/>
    <n v="1408940886"/>
    <b v="0"/>
    <n v="23"/>
    <b v="1"/>
    <s v="music/rock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n v="113"/>
    <x v="0"/>
    <s v="US"/>
    <s v="USD"/>
    <n v="1361606940"/>
    <n v="1361002140"/>
    <b v="0"/>
    <n v="17"/>
    <b v="1"/>
    <s v="music/rock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s v="US"/>
    <s v="USD"/>
    <n v="1338177540"/>
    <n v="1333550015"/>
    <b v="0"/>
    <n v="37"/>
    <b v="1"/>
    <s v="music/rock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s v="US"/>
    <s v="USD"/>
    <n v="1418803140"/>
    <n v="1415343874"/>
    <b v="0"/>
    <n v="65"/>
    <b v="1"/>
    <s v="music/rock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s v="GB"/>
    <s v="GBP"/>
    <n v="1377621089"/>
    <n v="1372437089"/>
    <b v="0"/>
    <n v="18"/>
    <b v="1"/>
    <s v="music/rock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n v="118"/>
    <x v="0"/>
    <s v="US"/>
    <s v="USD"/>
    <n v="1357721335"/>
    <n v="1354265335"/>
    <b v="0"/>
    <n v="25"/>
    <b v="1"/>
    <s v="music/rock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s v="US"/>
    <s v="USD"/>
    <n v="1347382053"/>
    <n v="1344962853"/>
    <b v="0"/>
    <n v="104"/>
    <b v="1"/>
    <s v="music/rock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s v="US"/>
    <s v="USD"/>
    <n v="1385932867"/>
    <n v="1383337267"/>
    <b v="0"/>
    <n v="108"/>
    <b v="1"/>
    <s v="music/rock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s v="US"/>
    <s v="USD"/>
    <n v="1353905940"/>
    <n v="1351011489"/>
    <b v="0"/>
    <n v="38"/>
    <b v="1"/>
    <s v="music/rock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n v="101"/>
    <x v="0"/>
    <s v="US"/>
    <s v="USD"/>
    <n v="1403026882"/>
    <n v="1400175682"/>
    <b v="0"/>
    <n v="88"/>
    <b v="1"/>
    <s v="music/rock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n v="104"/>
    <x v="0"/>
    <s v="US"/>
    <s v="USD"/>
    <n v="1392929333"/>
    <n v="1389041333"/>
    <b v="0"/>
    <n v="82"/>
    <b v="1"/>
    <s v="music/rock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s v="US"/>
    <s v="USD"/>
    <n v="1330671540"/>
    <n v="1328040375"/>
    <b v="0"/>
    <n v="126"/>
    <b v="1"/>
    <s v="music/rock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s v="US"/>
    <s v="USD"/>
    <n v="1350074261"/>
    <n v="1347482261"/>
    <b v="0"/>
    <n v="133"/>
    <b v="1"/>
    <s v="music/rock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s v="US"/>
    <s v="USD"/>
    <n v="1316851854"/>
    <n v="1311667854"/>
    <b v="0"/>
    <n v="47"/>
    <b v="1"/>
    <s v="music/rock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s v="US"/>
    <s v="USD"/>
    <n v="1326690000"/>
    <n v="1324329156"/>
    <b v="0"/>
    <n v="58"/>
    <b v="1"/>
    <s v="music/rock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n v="101"/>
    <x v="0"/>
    <s v="US"/>
    <s v="USD"/>
    <n v="1306994340"/>
    <n v="1303706001"/>
    <b v="0"/>
    <n v="32"/>
    <b v="1"/>
    <s v="music/rock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s v="US"/>
    <s v="USD"/>
    <n v="1468270261"/>
    <n v="1463086261"/>
    <b v="0"/>
    <n v="37"/>
    <b v="1"/>
    <s v="music/rock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s v="US"/>
    <s v="USD"/>
    <n v="1307851200"/>
    <n v="1304129088"/>
    <b v="0"/>
    <n v="87"/>
    <b v="1"/>
    <s v="music/rock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s v="US"/>
    <s v="USD"/>
    <n v="1262302740"/>
    <n v="1257444140"/>
    <b v="0"/>
    <n v="15"/>
    <b v="1"/>
    <s v="music/rock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n v="105"/>
    <x v="0"/>
    <s v="US"/>
    <s v="USD"/>
    <n v="1362086700"/>
    <n v="1358180968"/>
    <b v="0"/>
    <n v="27"/>
    <b v="1"/>
    <s v="music/rock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s v="US"/>
    <s v="USD"/>
    <n v="1330789165"/>
    <n v="1328197165"/>
    <b v="0"/>
    <n v="19"/>
    <b v="1"/>
    <s v="music/rock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s v="US"/>
    <s v="USD"/>
    <n v="1280800740"/>
    <n v="1279603955"/>
    <b v="0"/>
    <n v="17"/>
    <b v="1"/>
    <s v="music/rock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n v="101"/>
    <x v="0"/>
    <s v="US"/>
    <s v="USD"/>
    <n v="1418998744"/>
    <n v="1416406744"/>
    <b v="0"/>
    <n v="26"/>
    <b v="1"/>
    <s v="music/pop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s v="US"/>
    <s v="USD"/>
    <n v="1308011727"/>
    <n v="1306283727"/>
    <b v="0"/>
    <n v="28"/>
    <b v="1"/>
    <s v="music/pop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n v="125"/>
    <x v="0"/>
    <s v="US"/>
    <s v="USD"/>
    <n v="1348516012"/>
    <n v="1345924012"/>
    <b v="0"/>
    <n v="37"/>
    <b v="1"/>
    <s v="music/pop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s v="US"/>
    <s v="USD"/>
    <n v="1353551160"/>
    <n v="1348363560"/>
    <b v="0"/>
    <n v="128"/>
    <b v="1"/>
    <s v="music/pop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s v="US"/>
    <s v="USD"/>
    <n v="1379515740"/>
    <n v="1378306140"/>
    <b v="0"/>
    <n v="10"/>
    <b v="1"/>
    <s v="music/pop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s v="GB"/>
    <s v="GBP"/>
    <n v="1408039860"/>
    <n v="1405248503"/>
    <b v="0"/>
    <n v="83"/>
    <b v="1"/>
    <s v="music/pop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s v="US"/>
    <s v="USD"/>
    <n v="1339235377"/>
    <n v="1336643377"/>
    <b v="0"/>
    <n v="46"/>
    <b v="1"/>
    <s v="music/pop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s v="US"/>
    <s v="USD"/>
    <n v="1300636482"/>
    <n v="1298048082"/>
    <b v="0"/>
    <n v="90"/>
    <b v="1"/>
    <s v="music/pop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s v="US"/>
    <s v="USD"/>
    <n v="1400862355"/>
    <n v="1396974355"/>
    <b v="0"/>
    <n v="81"/>
    <b v="1"/>
    <s v="music/pop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n v="142"/>
    <x v="0"/>
    <s v="US"/>
    <s v="USD"/>
    <n v="1381314437"/>
    <n v="1378722437"/>
    <b v="0"/>
    <n v="32"/>
    <b v="1"/>
    <s v="music/pop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s v="US"/>
    <s v="USD"/>
    <n v="1303801140"/>
    <n v="1300916220"/>
    <b v="0"/>
    <n v="20"/>
    <b v="1"/>
    <s v="music/pop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s v="US"/>
    <s v="USD"/>
    <n v="1385297393"/>
    <n v="1382701793"/>
    <b v="0"/>
    <n v="70"/>
    <b v="1"/>
    <s v="music/pop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s v="US"/>
    <s v="USD"/>
    <n v="1303675296"/>
    <n v="1300996896"/>
    <b v="0"/>
    <n v="168"/>
    <b v="1"/>
    <s v="music/pop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s v="US"/>
    <s v="USD"/>
    <n v="1334784160"/>
    <n v="1332192160"/>
    <b v="0"/>
    <n v="34"/>
    <b v="1"/>
    <s v="music/pop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n v="143"/>
    <x v="0"/>
    <s v="US"/>
    <s v="USD"/>
    <n v="1333648820"/>
    <n v="1331060420"/>
    <b v="0"/>
    <n v="48"/>
    <b v="1"/>
    <s v="music/pop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s v="US"/>
    <s v="USD"/>
    <n v="1355437052"/>
    <n v="1352845052"/>
    <b v="0"/>
    <n v="48"/>
    <b v="1"/>
    <s v="music/pop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s v="US"/>
    <s v="USD"/>
    <n v="1337885168"/>
    <n v="1335293168"/>
    <b v="0"/>
    <n v="221"/>
    <b v="1"/>
    <s v="music/pop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s v="US"/>
    <s v="USD"/>
    <n v="1355840400"/>
    <n v="1352524767"/>
    <b v="0"/>
    <n v="107"/>
    <b v="1"/>
    <s v="music/pop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s v="GB"/>
    <s v="GBP"/>
    <n v="1387281600"/>
    <n v="1384811721"/>
    <b v="0"/>
    <n v="45"/>
    <b v="1"/>
    <s v="music/pop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s v="IT"/>
    <s v="EUR"/>
    <n v="1462053540"/>
    <n v="1459355950"/>
    <b v="0"/>
    <n v="36"/>
    <b v="1"/>
    <s v="music/pop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s v="AT"/>
    <s v="EUR"/>
    <n v="1453064400"/>
    <n v="1449359831"/>
    <b v="0"/>
    <n v="101"/>
    <b v="1"/>
    <s v="music/pop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s v="US"/>
    <s v="USD"/>
    <n v="1325310336"/>
    <n v="1320122736"/>
    <b v="0"/>
    <n v="62"/>
    <b v="1"/>
    <s v="music/pop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n v="108"/>
    <x v="0"/>
    <s v="US"/>
    <s v="USD"/>
    <n v="1422750707"/>
    <n v="1420158707"/>
    <b v="0"/>
    <n v="32"/>
    <b v="1"/>
    <s v="music/pop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n v="122"/>
    <x v="0"/>
    <s v="US"/>
    <s v="USD"/>
    <n v="1331870340"/>
    <n v="1328033818"/>
    <b v="0"/>
    <n v="89"/>
    <b v="1"/>
    <s v="music/pop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s v="US"/>
    <s v="USD"/>
    <n v="1298343600"/>
    <n v="1295624113"/>
    <b v="0"/>
    <n v="93"/>
    <b v="1"/>
    <s v="music/pop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s v="US"/>
    <s v="USD"/>
    <n v="1364447073"/>
    <n v="1361858673"/>
    <b v="0"/>
    <n v="98"/>
    <b v="1"/>
    <s v="music/pop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s v="US"/>
    <s v="USD"/>
    <n v="1394521140"/>
    <n v="1392169298"/>
    <b v="0"/>
    <n v="82"/>
    <b v="1"/>
    <s v="music/pop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s v="US"/>
    <s v="USD"/>
    <n v="1322454939"/>
    <n v="1319859339"/>
    <b v="0"/>
    <n v="116"/>
    <b v="1"/>
    <s v="music/pop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s v="US"/>
    <s v="USD"/>
    <n v="1464729276"/>
    <n v="1459545276"/>
    <b v="0"/>
    <n v="52"/>
    <b v="1"/>
    <s v="music/pop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s v="US"/>
    <s v="USD"/>
    <n v="1278302400"/>
    <n v="1273961999"/>
    <b v="0"/>
    <n v="23"/>
    <b v="1"/>
    <s v="music/pop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n v="101"/>
    <x v="0"/>
    <s v="US"/>
    <s v="USD"/>
    <n v="1470056614"/>
    <n v="1467464614"/>
    <b v="0"/>
    <n v="77"/>
    <b v="1"/>
    <s v="music/pop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n v="113"/>
    <x v="0"/>
    <s v="US"/>
    <s v="USD"/>
    <n v="1338824730"/>
    <n v="1336232730"/>
    <b v="0"/>
    <n v="49"/>
    <b v="1"/>
    <s v="music/pop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s v="US"/>
    <s v="USD"/>
    <n v="1425675892"/>
    <n v="1423083892"/>
    <b v="0"/>
    <n v="59"/>
    <b v="1"/>
    <s v="music/pop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s v="US"/>
    <s v="USD"/>
    <n v="1471503540"/>
    <n v="1468852306"/>
    <b v="0"/>
    <n v="113"/>
    <b v="1"/>
    <s v="music/pop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n v="137"/>
    <x v="0"/>
    <s v="US"/>
    <s v="USD"/>
    <n v="1318802580"/>
    <n v="1316194540"/>
    <b v="0"/>
    <n v="34"/>
    <b v="1"/>
    <s v="music/pop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n v="115"/>
    <x v="0"/>
    <s v="US"/>
    <s v="USD"/>
    <n v="1334980740"/>
    <n v="1330968347"/>
    <b v="0"/>
    <n v="42"/>
    <b v="1"/>
    <s v="music/pop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s v="ES"/>
    <s v="EUR"/>
    <n v="1460786340"/>
    <n v="1455615976"/>
    <b v="0"/>
    <n v="42"/>
    <b v="1"/>
    <s v="music/pop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s v="US"/>
    <s v="USD"/>
    <n v="1391718671"/>
    <n v="1390509071"/>
    <b v="0"/>
    <n v="49"/>
    <b v="1"/>
    <s v="music/pop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s v="US"/>
    <s v="USD"/>
    <n v="1311298745"/>
    <n v="1309311545"/>
    <b v="0"/>
    <n v="56"/>
    <b v="1"/>
    <s v="music/pop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n v="118"/>
    <x v="0"/>
    <s v="US"/>
    <s v="USD"/>
    <n v="1405188667"/>
    <n v="1402596667"/>
    <b v="0"/>
    <n v="25"/>
    <b v="1"/>
    <s v="music/pop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s v="US"/>
    <s v="USD"/>
    <n v="1490752800"/>
    <n v="1486522484"/>
    <b v="0"/>
    <n v="884"/>
    <b v="0"/>
    <s v="music/faith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s v="US"/>
    <s v="USD"/>
    <n v="1492142860"/>
    <n v="1486962460"/>
    <b v="0"/>
    <n v="0"/>
    <b v="0"/>
    <s v="music/faith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s v="FR"/>
    <s v="EUR"/>
    <n v="1491590738"/>
    <n v="1489517138"/>
    <b v="0"/>
    <n v="10"/>
    <b v="0"/>
    <s v="music/faith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n v="109"/>
    <x v="3"/>
    <s v="US"/>
    <s v="USD"/>
    <n v="1489775641"/>
    <n v="1487360041"/>
    <b v="0"/>
    <n v="101"/>
    <b v="0"/>
    <s v="music/faith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s v="US"/>
    <s v="USD"/>
    <n v="1490331623"/>
    <n v="1487743223"/>
    <b v="0"/>
    <n v="15"/>
    <b v="0"/>
    <s v="music/faith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s v="CA"/>
    <s v="CAD"/>
    <n v="1493320519"/>
    <n v="1488140119"/>
    <b v="0"/>
    <n v="1"/>
    <b v="0"/>
    <s v="music/faith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s v="US"/>
    <s v="USD"/>
    <n v="1491855300"/>
    <n v="1488935245"/>
    <b v="0"/>
    <n v="39"/>
    <b v="0"/>
    <s v="music/faith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s v="US"/>
    <s v="USD"/>
    <n v="1491738594"/>
    <n v="1489150194"/>
    <b v="0"/>
    <n v="7"/>
    <b v="0"/>
    <s v="music/faith"/>
    <n v="253.14"/>
    <x v="4"/>
    <s v="faith"/>
    <x v="1688"/>
    <d v="2017-04-09T11:49:54"/>
  </r>
  <r>
    <n v="1689"/>
    <s v="Fly Away"/>
    <s v="Praising the Living God in the second half of life."/>
    <n v="2400"/>
    <n v="2400"/>
    <n v="100"/>
    <x v="3"/>
    <s v="US"/>
    <s v="USD"/>
    <n v="1489700230"/>
    <n v="1487111830"/>
    <b v="0"/>
    <n v="14"/>
    <b v="0"/>
    <s v="music/faith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s v="US"/>
    <s v="USD"/>
    <n v="1491470442"/>
    <n v="1488882042"/>
    <b v="0"/>
    <n v="11"/>
    <b v="0"/>
    <s v="music/faith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s v="US"/>
    <s v="USD"/>
    <n v="1491181200"/>
    <n v="1488387008"/>
    <b v="0"/>
    <n v="38"/>
    <b v="0"/>
    <s v="music/faith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n v="48"/>
    <x v="3"/>
    <s v="US"/>
    <s v="USD"/>
    <n v="1490572740"/>
    <n v="1487734667"/>
    <b v="0"/>
    <n v="15"/>
    <b v="0"/>
    <s v="music/faith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s v="GB"/>
    <s v="GBP"/>
    <n v="1491768000"/>
    <n v="1489097112"/>
    <b v="0"/>
    <n v="8"/>
    <b v="0"/>
    <s v="music/faith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s v="US"/>
    <s v="USD"/>
    <n v="1490589360"/>
    <n v="1488038674"/>
    <b v="0"/>
    <n v="1"/>
    <b v="0"/>
    <s v="music/faith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s v="US"/>
    <s v="USD"/>
    <n v="1491786000"/>
    <n v="1488847514"/>
    <b v="0"/>
    <n v="23"/>
    <b v="0"/>
    <s v="music/faith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s v="US"/>
    <s v="USD"/>
    <n v="1491007211"/>
    <n v="1488418811"/>
    <b v="0"/>
    <n v="0"/>
    <b v="0"/>
    <s v="music/faith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s v="US"/>
    <s v="USD"/>
    <n v="1491781648"/>
    <n v="1489193248"/>
    <b v="0"/>
    <n v="22"/>
    <b v="0"/>
    <s v="music/faith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s v="US"/>
    <s v="USD"/>
    <n v="1490499180"/>
    <n v="1488430760"/>
    <b v="0"/>
    <n v="0"/>
    <b v="0"/>
    <s v="music/faith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s v="US"/>
    <s v="USD"/>
    <n v="1491943445"/>
    <n v="1489351445"/>
    <b v="0"/>
    <n v="4"/>
    <b v="0"/>
    <s v="music/faith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s v="US"/>
    <s v="USD"/>
    <n v="1491019200"/>
    <n v="1488418990"/>
    <b v="0"/>
    <n v="79"/>
    <b v="0"/>
    <s v="music/faith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s v="US"/>
    <s v="USD"/>
    <n v="1421337405"/>
    <n v="1418745405"/>
    <b v="0"/>
    <n v="2"/>
    <b v="0"/>
    <s v="music/faith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n v="0"/>
    <x v="2"/>
    <s v="US"/>
    <s v="USD"/>
    <n v="1427745150"/>
    <n v="1425156750"/>
    <b v="0"/>
    <n v="1"/>
    <b v="0"/>
    <s v="music/faith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n v="1"/>
    <x v="2"/>
    <s v="US"/>
    <s v="USD"/>
    <n v="1441003537"/>
    <n v="1435819537"/>
    <b v="0"/>
    <n v="2"/>
    <b v="0"/>
    <s v="music/faith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n v="65"/>
    <x v="2"/>
    <s v="US"/>
    <s v="USD"/>
    <n v="1424056873"/>
    <n v="1421464873"/>
    <b v="0"/>
    <n v="11"/>
    <b v="0"/>
    <s v="music/faith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n v="0"/>
    <x v="2"/>
    <s v="US"/>
    <s v="USD"/>
    <n v="1441814400"/>
    <n v="1440807846"/>
    <b v="0"/>
    <n v="0"/>
    <b v="0"/>
    <s v="music/faith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s v="DE"/>
    <s v="EUR"/>
    <n v="1440314472"/>
    <n v="1435130472"/>
    <b v="0"/>
    <n v="0"/>
    <b v="0"/>
    <s v="music/faith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s v="US"/>
    <s v="USD"/>
    <n v="1459181895"/>
    <n v="1456593495"/>
    <b v="0"/>
    <n v="9"/>
    <b v="0"/>
    <s v="music/faith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s v="US"/>
    <s v="USD"/>
    <n v="1462135706"/>
    <n v="1458679706"/>
    <b v="0"/>
    <n v="0"/>
    <b v="0"/>
    <s v="music/faith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n v="5"/>
    <x v="2"/>
    <s v="US"/>
    <s v="USD"/>
    <n v="1409513940"/>
    <n v="1405949514"/>
    <b v="0"/>
    <n v="4"/>
    <b v="0"/>
    <s v="music/faith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n v="1"/>
    <x v="2"/>
    <s v="DE"/>
    <s v="EUR"/>
    <n v="1453122000"/>
    <n v="1449151888"/>
    <b v="0"/>
    <n v="1"/>
    <b v="0"/>
    <s v="music/faith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s v="US"/>
    <s v="USD"/>
    <n v="1409585434"/>
    <n v="1406907034"/>
    <b v="0"/>
    <n v="2"/>
    <b v="0"/>
    <s v="music/faith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s v="US"/>
    <s v="USD"/>
    <n v="1435701353"/>
    <n v="1430517353"/>
    <b v="0"/>
    <n v="0"/>
    <b v="0"/>
    <s v="music/faith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s v="US"/>
    <s v="USD"/>
    <n v="1412536412"/>
    <n v="1409944412"/>
    <b v="0"/>
    <n v="1"/>
    <b v="0"/>
    <s v="music/faith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s v="US"/>
    <s v="USD"/>
    <n v="1430517761"/>
    <n v="1427925761"/>
    <b v="0"/>
    <n v="17"/>
    <b v="0"/>
    <s v="music/faith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s v="US"/>
    <s v="USD"/>
    <n v="1427772120"/>
    <n v="1425186785"/>
    <b v="0"/>
    <n v="2"/>
    <b v="0"/>
    <s v="music/faith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s v="US"/>
    <s v="USD"/>
    <n v="1481295099"/>
    <n v="1477835499"/>
    <b v="0"/>
    <n v="3"/>
    <b v="0"/>
    <s v="music/faith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n v="43"/>
    <x v="2"/>
    <s v="US"/>
    <s v="USD"/>
    <n v="1461211200"/>
    <n v="1459467238"/>
    <b v="0"/>
    <n v="41"/>
    <b v="0"/>
    <s v="music/faith"/>
    <n v="34.020000000000003"/>
    <x v="4"/>
    <s v="faith"/>
    <x v="1717"/>
    <d v="2016-04-21T04:00:00"/>
  </r>
  <r>
    <n v="1718"/>
    <s v="The Prodigal Son"/>
    <s v="A melody for the galaxy."/>
    <n v="35000"/>
    <n v="75"/>
    <n v="0"/>
    <x v="2"/>
    <s v="US"/>
    <s v="USD"/>
    <n v="1463201940"/>
    <n v="1459435149"/>
    <b v="0"/>
    <n v="2"/>
    <b v="0"/>
    <s v="music/faith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s v="US"/>
    <s v="USD"/>
    <n v="1410958191"/>
    <n v="1408366191"/>
    <b v="0"/>
    <n v="3"/>
    <b v="0"/>
    <s v="music/faith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s v="US"/>
    <s v="USD"/>
    <n v="1415562471"/>
    <n v="1412966871"/>
    <b v="0"/>
    <n v="8"/>
    <b v="0"/>
    <s v="music/faith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s v="US"/>
    <s v="USD"/>
    <n v="1449831863"/>
    <n v="1447239863"/>
    <b v="0"/>
    <n v="0"/>
    <b v="0"/>
    <s v="music/faith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s v="US"/>
    <s v="USD"/>
    <n v="1459642200"/>
    <n v="1456441429"/>
    <b v="0"/>
    <n v="1"/>
    <b v="0"/>
    <s v="music/faith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s v="US"/>
    <s v="USD"/>
    <n v="1435730400"/>
    <n v="1430855315"/>
    <b v="0"/>
    <n v="3"/>
    <b v="0"/>
    <s v="music/faith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s v="US"/>
    <s v="USD"/>
    <n v="1414707762"/>
    <n v="1412115762"/>
    <b v="0"/>
    <n v="4"/>
    <b v="0"/>
    <s v="music/faith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s v="US"/>
    <s v="USD"/>
    <n v="1408922049"/>
    <n v="1406330049"/>
    <b v="0"/>
    <n v="9"/>
    <b v="0"/>
    <s v="music/faith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n v="34"/>
    <x v="2"/>
    <s v="US"/>
    <s v="USD"/>
    <n v="1403906664"/>
    <n v="1401401064"/>
    <b v="0"/>
    <n v="16"/>
    <b v="0"/>
    <s v="music/faith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s v="GB"/>
    <s v="GBP"/>
    <n v="1428231600"/>
    <n v="1423520177"/>
    <b v="0"/>
    <n v="1"/>
    <b v="0"/>
    <s v="music/faith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n v="68"/>
    <x v="2"/>
    <s v="US"/>
    <s v="USD"/>
    <n v="1445439674"/>
    <n v="1442847674"/>
    <b v="0"/>
    <n v="7"/>
    <b v="0"/>
    <s v="music/faith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s v="US"/>
    <s v="USD"/>
    <n v="1465521306"/>
    <n v="1460337306"/>
    <b v="0"/>
    <n v="0"/>
    <b v="0"/>
    <s v="music/faith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s v="US"/>
    <s v="USD"/>
    <n v="1445738783"/>
    <n v="1443146783"/>
    <b v="0"/>
    <n v="0"/>
    <b v="0"/>
    <s v="music/faith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n v="0"/>
    <x v="2"/>
    <s v="US"/>
    <s v="USD"/>
    <n v="1434034800"/>
    <n v="1432849552"/>
    <b v="0"/>
    <n v="0"/>
    <b v="0"/>
    <s v="music/faith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s v="US"/>
    <s v="USD"/>
    <n v="1452920400"/>
    <n v="1447777481"/>
    <b v="0"/>
    <n v="0"/>
    <b v="0"/>
    <s v="music/faith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n v="0"/>
    <x v="2"/>
    <s v="US"/>
    <s v="USD"/>
    <n v="1473802200"/>
    <n v="1472746374"/>
    <b v="0"/>
    <n v="0"/>
    <b v="0"/>
    <s v="music/faith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s v="US"/>
    <s v="USD"/>
    <n v="1431046356"/>
    <n v="1428454356"/>
    <b v="0"/>
    <n v="1"/>
    <b v="0"/>
    <s v="music/faith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s v="US"/>
    <s v="USD"/>
    <n v="1470598345"/>
    <n v="1468006345"/>
    <b v="0"/>
    <n v="2"/>
    <b v="0"/>
    <s v="music/faith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n v="1"/>
    <x v="2"/>
    <s v="US"/>
    <s v="USD"/>
    <n v="1447018833"/>
    <n v="1444423233"/>
    <b v="0"/>
    <n v="1"/>
    <b v="0"/>
    <s v="music/faith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n v="21"/>
    <x v="2"/>
    <s v="US"/>
    <s v="USD"/>
    <n v="1437432392"/>
    <n v="1434840392"/>
    <b v="0"/>
    <n v="15"/>
    <b v="0"/>
    <s v="music/faith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n v="0"/>
    <x v="2"/>
    <s v="US"/>
    <s v="USD"/>
    <n v="1412283542"/>
    <n v="1409691542"/>
    <b v="0"/>
    <n v="1"/>
    <b v="0"/>
    <s v="music/faith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s v="US"/>
    <s v="USD"/>
    <n v="1462391932"/>
    <n v="1457297932"/>
    <b v="0"/>
    <n v="1"/>
    <b v="0"/>
    <s v="music/faith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s v="US"/>
    <s v="USD"/>
    <n v="1437075422"/>
    <n v="1434483422"/>
    <b v="0"/>
    <n v="0"/>
    <b v="0"/>
    <s v="music/faith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n v="111"/>
    <x v="0"/>
    <s v="GB"/>
    <s v="GBP"/>
    <n v="1433948671"/>
    <n v="1430060671"/>
    <b v="0"/>
    <n v="52"/>
    <b v="1"/>
    <s v="photography/photobooks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s v="US"/>
    <s v="USD"/>
    <n v="1483822800"/>
    <n v="1481058170"/>
    <b v="0"/>
    <n v="34"/>
    <b v="1"/>
    <s v="photography/photobooks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s v="US"/>
    <s v="USD"/>
    <n v="1472270340"/>
    <n v="1470348775"/>
    <b v="0"/>
    <n v="67"/>
    <b v="1"/>
    <s v="photography/photobooks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s v="GB"/>
    <s v="GBP"/>
    <n v="1425821477"/>
    <n v="1421937077"/>
    <b v="0"/>
    <n v="70"/>
    <b v="1"/>
    <s v="photography/photobooks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s v="US"/>
    <s v="USD"/>
    <n v="1482372000"/>
    <n v="1479276838"/>
    <b v="0"/>
    <n v="89"/>
    <b v="1"/>
    <s v="photography/photobooks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s v="US"/>
    <s v="USD"/>
    <n v="1479952800"/>
    <n v="1477368867"/>
    <b v="0"/>
    <n v="107"/>
    <b v="1"/>
    <s v="photography/photobooks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s v="GB"/>
    <s v="GBP"/>
    <n v="1447426800"/>
    <n v="1444904830"/>
    <b v="0"/>
    <n v="159"/>
    <b v="1"/>
    <s v="photography/photobooks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n v="130"/>
    <x v="0"/>
    <s v="CA"/>
    <s v="CAD"/>
    <n v="1441234143"/>
    <n v="1438642143"/>
    <b v="0"/>
    <n v="181"/>
    <b v="1"/>
    <s v="photography/photobooks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n v="123"/>
    <x v="0"/>
    <s v="LU"/>
    <s v="EUR"/>
    <n v="1488394800"/>
    <n v="1485213921"/>
    <b v="0"/>
    <n v="131"/>
    <b v="1"/>
    <s v="photography/photobooks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s v="US"/>
    <s v="USD"/>
    <n v="1461096304"/>
    <n v="1458936304"/>
    <b v="0"/>
    <n v="125"/>
    <b v="1"/>
    <s v="photography/photobooks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n v="103"/>
    <x v="0"/>
    <s v="US"/>
    <s v="USD"/>
    <n v="1426787123"/>
    <n v="1424198723"/>
    <b v="0"/>
    <n v="61"/>
    <b v="1"/>
    <s v="photography/photobooks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n v="260"/>
    <x v="0"/>
    <s v="GB"/>
    <s v="GBP"/>
    <n v="1476425082"/>
    <n v="1473833082"/>
    <b v="0"/>
    <n v="90"/>
    <b v="1"/>
    <s v="photography/photobooks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s v="DK"/>
    <s v="DKK"/>
    <n v="1458579568"/>
    <n v="1455991168"/>
    <b v="0"/>
    <n v="35"/>
    <b v="1"/>
    <s v="photography/photobooks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s v="CA"/>
    <s v="CAD"/>
    <n v="1428091353"/>
    <n v="1425502953"/>
    <b v="0"/>
    <n v="90"/>
    <b v="1"/>
    <s v="photography/photobooks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s v="US"/>
    <s v="USD"/>
    <n v="1444071361"/>
    <n v="1441479361"/>
    <b v="0"/>
    <n v="4"/>
    <b v="1"/>
    <s v="photography/photobooks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s v="US"/>
    <s v="USD"/>
    <n v="1472443269"/>
    <n v="1468987269"/>
    <b v="0"/>
    <n v="120"/>
    <b v="1"/>
    <s v="photography/photobooks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n v="116"/>
    <x v="0"/>
    <s v="US"/>
    <s v="USD"/>
    <n v="1485631740"/>
    <n v="1483041083"/>
    <b v="0"/>
    <n v="14"/>
    <b v="1"/>
    <s v="photography/photobooks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s v="US"/>
    <s v="USD"/>
    <n v="1468536992"/>
    <n v="1463352992"/>
    <b v="0"/>
    <n v="27"/>
    <b v="1"/>
    <s v="photography/photobooks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n v="107"/>
    <x v="0"/>
    <s v="US"/>
    <s v="USD"/>
    <n v="1427309629"/>
    <n v="1425585229"/>
    <b v="0"/>
    <n v="49"/>
    <b v="1"/>
    <s v="photography/photobooks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s v="US"/>
    <s v="USD"/>
    <n v="1456416513"/>
    <n v="1454688513"/>
    <b v="0"/>
    <n v="102"/>
    <b v="1"/>
    <s v="photography/photobooks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n v="155"/>
    <x v="0"/>
    <s v="GB"/>
    <s v="GBP"/>
    <n v="1442065060"/>
    <n v="1437745060"/>
    <b v="0"/>
    <n v="3"/>
    <b v="1"/>
    <s v="photography/photobooks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n v="885"/>
    <x v="0"/>
    <s v="US"/>
    <s v="USD"/>
    <n v="1457739245"/>
    <n v="1455147245"/>
    <b v="0"/>
    <n v="25"/>
    <b v="1"/>
    <s v="photography/photobooks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s v="US"/>
    <s v="USD"/>
    <n v="1477255840"/>
    <n v="1474663840"/>
    <b v="0"/>
    <n v="118"/>
    <b v="1"/>
    <s v="photography/photobooks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s v="GB"/>
    <s v="GBP"/>
    <n v="1407065979"/>
    <n v="1404560379"/>
    <b v="1"/>
    <n v="39"/>
    <b v="0"/>
    <s v="photography/photobooks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s v="US"/>
    <s v="USD"/>
    <n v="1407972712"/>
    <n v="1405380712"/>
    <b v="1"/>
    <n v="103"/>
    <b v="0"/>
    <s v="photography/photobooks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n v="0"/>
    <x v="2"/>
    <s v="AU"/>
    <s v="AUD"/>
    <n v="1408999088"/>
    <n v="1407184688"/>
    <b v="1"/>
    <n v="0"/>
    <b v="0"/>
    <s v="photography/photobooks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s v="US"/>
    <s v="USD"/>
    <n v="1407080884"/>
    <n v="1404488884"/>
    <b v="1"/>
    <n v="39"/>
    <b v="0"/>
    <s v="photography/photobooks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s v="US"/>
    <s v="USD"/>
    <n v="1411824444"/>
    <n v="1406640444"/>
    <b v="1"/>
    <n v="15"/>
    <b v="0"/>
    <s v="photography/photobooks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n v="3"/>
    <x v="2"/>
    <s v="US"/>
    <s v="USD"/>
    <n v="1421177959"/>
    <n v="1418585959"/>
    <b v="1"/>
    <n v="22"/>
    <b v="0"/>
    <s v="photography/photobooks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s v="US"/>
    <s v="USD"/>
    <n v="1413312194"/>
    <n v="1410288194"/>
    <b v="1"/>
    <n v="92"/>
    <b v="0"/>
    <s v="photography/photobooks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s v="GB"/>
    <s v="GBP"/>
    <n v="1414107040"/>
    <n v="1411515040"/>
    <b v="1"/>
    <n v="25"/>
    <b v="0"/>
    <s v="photography/photobooks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n v="16"/>
    <x v="2"/>
    <s v="GB"/>
    <s v="GBP"/>
    <n v="1404666836"/>
    <n v="1399482836"/>
    <b v="1"/>
    <n v="19"/>
    <b v="0"/>
    <s v="photography/photobooks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s v="US"/>
    <s v="USD"/>
    <n v="1421691298"/>
    <n v="1417803298"/>
    <b v="1"/>
    <n v="19"/>
    <b v="0"/>
    <s v="photography/photobooks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s v="US"/>
    <s v="USD"/>
    <n v="1417273140"/>
    <n v="1413609292"/>
    <b v="1"/>
    <n v="13"/>
    <b v="0"/>
    <s v="photography/photobooks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s v="US"/>
    <s v="USD"/>
    <n v="1414193160"/>
    <n v="1410305160"/>
    <b v="1"/>
    <n v="124"/>
    <b v="0"/>
    <s v="photography/photobooks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s v="GB"/>
    <s v="GBP"/>
    <n v="1414623471"/>
    <n v="1411513071"/>
    <b v="1"/>
    <n v="4"/>
    <b v="0"/>
    <s v="photography/photobooks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s v="NL"/>
    <s v="EUR"/>
    <n v="1424421253"/>
    <n v="1421829253"/>
    <b v="1"/>
    <n v="10"/>
    <b v="0"/>
    <s v="photography/photobooks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s v="US"/>
    <s v="USD"/>
    <n v="1427485395"/>
    <n v="1423600995"/>
    <b v="1"/>
    <n v="15"/>
    <b v="0"/>
    <s v="photography/photobooks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s v="US"/>
    <s v="USD"/>
    <n v="1472834180"/>
    <n v="1470242180"/>
    <b v="1"/>
    <n v="38"/>
    <b v="0"/>
    <s v="photography/photobooks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n v="40"/>
    <x v="2"/>
    <s v="US"/>
    <s v="USD"/>
    <n v="1467469510"/>
    <n v="1462285510"/>
    <b v="1"/>
    <n v="152"/>
    <b v="0"/>
    <s v="photography/photobooks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s v="US"/>
    <s v="USD"/>
    <n v="1473950945"/>
    <n v="1471272545"/>
    <b v="1"/>
    <n v="24"/>
    <b v="0"/>
    <s v="photography/photobooks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s v="US"/>
    <s v="USD"/>
    <n v="1456062489"/>
    <n v="1453211289"/>
    <b v="1"/>
    <n v="76"/>
    <b v="0"/>
    <s v="photography/photobooks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s v="US"/>
    <s v="USD"/>
    <n v="1432248478"/>
    <n v="1429656478"/>
    <b v="1"/>
    <n v="185"/>
    <b v="0"/>
    <s v="photography/photobooks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s v="US"/>
    <s v="USD"/>
    <n v="1422674700"/>
    <n v="1419954240"/>
    <b v="1"/>
    <n v="33"/>
    <b v="0"/>
    <s v="photography/photobooks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s v="US"/>
    <s v="USD"/>
    <n v="1413417600"/>
    <n v="1410750855"/>
    <b v="1"/>
    <n v="108"/>
    <b v="0"/>
    <s v="photography/photobooks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s v="NL"/>
    <s v="EUR"/>
    <n v="1418649177"/>
    <n v="1416057177"/>
    <b v="1"/>
    <n v="29"/>
    <b v="0"/>
    <s v="photography/photobooks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n v="15"/>
    <x v="2"/>
    <s v="US"/>
    <s v="USD"/>
    <n v="1428158637"/>
    <n v="1425570237"/>
    <b v="1"/>
    <n v="24"/>
    <b v="0"/>
    <s v="photography/photobooks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n v="1"/>
    <x v="2"/>
    <s v="GB"/>
    <s v="GBP"/>
    <n v="1414795542"/>
    <n v="1412203542"/>
    <b v="1"/>
    <n v="4"/>
    <b v="0"/>
    <s v="photography/photobooks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s v="US"/>
    <s v="USD"/>
    <n v="1421042403"/>
    <n v="1415858403"/>
    <b v="1"/>
    <n v="4"/>
    <b v="0"/>
    <s v="photography/photobooks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s v="US"/>
    <s v="USD"/>
    <n v="1423152678"/>
    <n v="1420560678"/>
    <b v="1"/>
    <n v="15"/>
    <b v="0"/>
    <s v="photography/photobooks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n v="4"/>
    <x v="2"/>
    <s v="GB"/>
    <s v="GBP"/>
    <n v="1422553565"/>
    <n v="1417369565"/>
    <b v="1"/>
    <n v="4"/>
    <b v="0"/>
    <s v="photography/photobooks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n v="61"/>
    <x v="2"/>
    <s v="US"/>
    <s v="USD"/>
    <n v="1439189940"/>
    <n v="1435970682"/>
    <b v="1"/>
    <n v="139"/>
    <b v="0"/>
    <s v="photography/photobooks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s v="AU"/>
    <s v="AUD"/>
    <n v="1417127040"/>
    <n v="1414531440"/>
    <b v="1"/>
    <n v="2"/>
    <b v="0"/>
    <s v="photography/photobooks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s v="US"/>
    <s v="USD"/>
    <n v="1423660422"/>
    <n v="1420636422"/>
    <b v="1"/>
    <n v="18"/>
    <b v="0"/>
    <s v="photography/photobooks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n v="39"/>
    <x v="2"/>
    <s v="DE"/>
    <s v="EUR"/>
    <n v="1476460800"/>
    <n v="1473922541"/>
    <b v="1"/>
    <n v="81"/>
    <b v="0"/>
    <s v="photography/photobooks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n v="22"/>
    <x v="2"/>
    <s v="GB"/>
    <s v="GBP"/>
    <n v="1469356366"/>
    <n v="1464172366"/>
    <b v="1"/>
    <n v="86"/>
    <b v="0"/>
    <s v="photography/photobooks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s v="US"/>
    <s v="USD"/>
    <n v="1481809189"/>
    <n v="1479217189"/>
    <b v="1"/>
    <n v="140"/>
    <b v="0"/>
    <s v="photography/photobooks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s v="US"/>
    <s v="USD"/>
    <n v="1454572233"/>
    <n v="1449388233"/>
    <b v="1"/>
    <n v="37"/>
    <b v="0"/>
    <s v="photography/photobooks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n v="2"/>
    <x v="2"/>
    <s v="GB"/>
    <s v="GBP"/>
    <n v="1415740408"/>
    <n v="1414008808"/>
    <b v="1"/>
    <n v="6"/>
    <b v="0"/>
    <s v="photography/photobooks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s v="GB"/>
    <s v="GBP"/>
    <n v="1476109970"/>
    <n v="1473517970"/>
    <b v="1"/>
    <n v="113"/>
    <b v="0"/>
    <s v="photography/photobooks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s v="GB"/>
    <s v="GBP"/>
    <n v="1450181400"/>
    <n v="1447429868"/>
    <b v="1"/>
    <n v="37"/>
    <b v="0"/>
    <s v="photography/photobooks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n v="48"/>
    <x v="2"/>
    <s v="DE"/>
    <s v="EUR"/>
    <n v="1435442340"/>
    <n v="1433416830"/>
    <b v="1"/>
    <n v="18"/>
    <b v="0"/>
    <s v="photography/photobooks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s v="US"/>
    <s v="USD"/>
    <n v="1423878182"/>
    <n v="1421199782"/>
    <b v="1"/>
    <n v="75"/>
    <b v="0"/>
    <s v="photography/photobooks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s v="US"/>
    <s v="USD"/>
    <n v="1447521404"/>
    <n v="1444061804"/>
    <b v="1"/>
    <n v="52"/>
    <b v="0"/>
    <s v="photography/photobooks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s v="DE"/>
    <s v="EUR"/>
    <n v="1443808800"/>
    <n v="1441048658"/>
    <b v="1"/>
    <n v="122"/>
    <b v="0"/>
    <s v="photography/photobooks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n v="3"/>
    <x v="2"/>
    <s v="GB"/>
    <s v="GBP"/>
    <n v="1412090349"/>
    <n v="1409066349"/>
    <b v="1"/>
    <n v="8"/>
    <b v="0"/>
    <s v="photography/photobooks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n v="11"/>
    <x v="2"/>
    <s v="US"/>
    <s v="USD"/>
    <n v="1411868313"/>
    <n v="1409276313"/>
    <b v="1"/>
    <n v="8"/>
    <b v="0"/>
    <s v="photography/photobooks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s v="US"/>
    <s v="USD"/>
    <n v="1486830030"/>
    <n v="1483806030"/>
    <b v="1"/>
    <n v="96"/>
    <b v="0"/>
    <s v="photography/photobooks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s v="CA"/>
    <s v="CAD"/>
    <n v="1425246439"/>
    <n v="1422222439"/>
    <b v="1"/>
    <n v="9"/>
    <b v="0"/>
    <s v="photography/photobooks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n v="3"/>
    <x v="2"/>
    <s v="US"/>
    <s v="USD"/>
    <n v="1408657826"/>
    <n v="1407621026"/>
    <b v="0"/>
    <n v="2"/>
    <b v="0"/>
    <s v="photography/photobooks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n v="0"/>
    <x v="2"/>
    <s v="US"/>
    <s v="USD"/>
    <n v="1414123200"/>
    <n v="1408962270"/>
    <b v="0"/>
    <n v="26"/>
    <b v="0"/>
    <s v="photography/photobooks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s v="GB"/>
    <s v="GBP"/>
    <n v="1467531536"/>
    <n v="1464939536"/>
    <b v="0"/>
    <n v="23"/>
    <b v="0"/>
    <s v="photography/photobooks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n v="0"/>
    <x v="2"/>
    <s v="GB"/>
    <s v="GBP"/>
    <n v="1407532812"/>
    <n v="1404940812"/>
    <b v="0"/>
    <n v="0"/>
    <b v="0"/>
    <s v="photography/photobooks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s v="GB"/>
    <s v="GBP"/>
    <n v="1425108736"/>
    <n v="1422516736"/>
    <b v="0"/>
    <n v="140"/>
    <b v="0"/>
    <s v="photography/photobooks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n v="0"/>
    <x v="2"/>
    <s v="US"/>
    <s v="USD"/>
    <n v="1435787137"/>
    <n v="1434577537"/>
    <b v="0"/>
    <n v="0"/>
    <b v="0"/>
    <s v="photography/photobooks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n v="2"/>
    <x v="2"/>
    <s v="CH"/>
    <s v="CHF"/>
    <n v="1469473200"/>
    <n v="1467061303"/>
    <b v="0"/>
    <n v="6"/>
    <b v="0"/>
    <s v="photography/photobooks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n v="52"/>
    <x v="2"/>
    <s v="US"/>
    <s v="USD"/>
    <n v="1485759540"/>
    <n v="1480607607"/>
    <b v="0"/>
    <n v="100"/>
    <b v="0"/>
    <s v="photography/photobooks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n v="0"/>
    <x v="2"/>
    <s v="US"/>
    <s v="USD"/>
    <n v="1428035850"/>
    <n v="1425447450"/>
    <b v="0"/>
    <n v="0"/>
    <b v="0"/>
    <s v="photography/photobooks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s v="US"/>
    <s v="USD"/>
    <n v="1406743396"/>
    <n v="1404151396"/>
    <b v="0"/>
    <n v="4"/>
    <b v="0"/>
    <s v="photography/photobooks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s v="US"/>
    <s v="USD"/>
    <n v="1427850090"/>
    <n v="1425261690"/>
    <b v="0"/>
    <n v="8"/>
    <b v="0"/>
    <s v="photography/photobooks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n v="135"/>
    <x v="0"/>
    <s v="US"/>
    <s v="USD"/>
    <n v="1330760367"/>
    <n v="1326872367"/>
    <b v="0"/>
    <n v="57"/>
    <b v="1"/>
    <s v="music/rock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n v="100"/>
    <x v="0"/>
    <s v="CA"/>
    <s v="CAD"/>
    <n v="1391194860"/>
    <n v="1388084862"/>
    <b v="0"/>
    <n v="11"/>
    <b v="1"/>
    <s v="music/rock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s v="US"/>
    <s v="USD"/>
    <n v="1351095976"/>
    <n v="1348503976"/>
    <b v="0"/>
    <n v="33"/>
    <b v="1"/>
    <s v="music/rock"/>
    <n v="24.58"/>
    <x v="4"/>
    <s v="rock"/>
    <x v="1823"/>
    <d v="2012-10-24T16:26:16"/>
  </r>
  <r>
    <n v="1824"/>
    <s v="Tin Man's Broken Wisdom Fund"/>
    <s v="cd fund raiser"/>
    <n v="3000"/>
    <n v="3002"/>
    <n v="100"/>
    <x v="0"/>
    <s v="US"/>
    <s v="USD"/>
    <n v="1389146880"/>
    <n v="1387403967"/>
    <b v="0"/>
    <n v="40"/>
    <b v="1"/>
    <s v="music/rock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s v="US"/>
    <s v="USD"/>
    <n v="1373572903"/>
    <n v="1371585703"/>
    <b v="0"/>
    <n v="50"/>
    <b v="1"/>
    <s v="music/rock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n v="101"/>
    <x v="0"/>
    <s v="US"/>
    <s v="USD"/>
    <n v="1392675017"/>
    <n v="1390083017"/>
    <b v="0"/>
    <n v="38"/>
    <b v="1"/>
    <s v="music/rock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s v="US"/>
    <s v="USD"/>
    <n v="1299138561"/>
    <n v="1294818561"/>
    <b v="0"/>
    <n v="96"/>
    <b v="1"/>
    <s v="music/rock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s v="US"/>
    <s v="USD"/>
    <n v="1399672800"/>
    <n v="1396906530"/>
    <b v="0"/>
    <n v="48"/>
    <b v="1"/>
    <s v="music/rock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s v="US"/>
    <s v="USD"/>
    <n v="1295647200"/>
    <n v="1291428371"/>
    <b v="0"/>
    <n v="33"/>
    <b v="1"/>
    <s v="music/rock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s v="US"/>
    <s v="USD"/>
    <n v="1393259107"/>
    <n v="1390667107"/>
    <b v="0"/>
    <n v="226"/>
    <b v="1"/>
    <s v="music/rock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s v="US"/>
    <s v="USD"/>
    <n v="1336866863"/>
    <n v="1335570863"/>
    <b v="0"/>
    <n v="14"/>
    <b v="1"/>
    <s v="music/rock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s v="US"/>
    <s v="USD"/>
    <n v="1299243427"/>
    <n v="1296651427"/>
    <b v="0"/>
    <n v="20"/>
    <b v="1"/>
    <s v="music/rock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s v="US"/>
    <s v="USD"/>
    <n v="1362211140"/>
    <n v="1359421403"/>
    <b v="0"/>
    <n v="25"/>
    <b v="1"/>
    <s v="music/rock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n v="118"/>
    <x v="0"/>
    <s v="US"/>
    <s v="USD"/>
    <n v="1422140895"/>
    <n v="1418684895"/>
    <b v="0"/>
    <n v="90"/>
    <b v="1"/>
    <s v="music/rock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n v="104"/>
    <x v="0"/>
    <s v="GB"/>
    <s v="GBP"/>
    <n v="1459439471"/>
    <n v="1456851071"/>
    <b v="0"/>
    <n v="11"/>
    <b v="1"/>
    <s v="music/rock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n v="200"/>
    <x v="0"/>
    <s v="US"/>
    <s v="USD"/>
    <n v="1361129129"/>
    <n v="1359660329"/>
    <b v="0"/>
    <n v="55"/>
    <b v="1"/>
    <s v="music/rock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s v="US"/>
    <s v="USD"/>
    <n v="1332029335"/>
    <n v="1326848935"/>
    <b v="0"/>
    <n v="30"/>
    <b v="1"/>
    <s v="music/rock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s v="US"/>
    <s v="USD"/>
    <n v="1317438000"/>
    <n v="1314989557"/>
    <b v="0"/>
    <n v="28"/>
    <b v="1"/>
    <s v="music/rock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s v="US"/>
    <s v="USD"/>
    <n v="1475342382"/>
    <n v="1472750382"/>
    <b v="0"/>
    <n v="45"/>
    <b v="1"/>
    <s v="music/rock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s v="US"/>
    <s v="USD"/>
    <n v="1367902740"/>
    <n v="1366251510"/>
    <b v="0"/>
    <n v="13"/>
    <b v="1"/>
    <s v="music/rock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n v="102"/>
    <x v="0"/>
    <s v="US"/>
    <s v="USD"/>
    <n v="1400561940"/>
    <n v="1397679445"/>
    <b v="0"/>
    <n v="40"/>
    <b v="1"/>
    <s v="music/rock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s v="US"/>
    <s v="USD"/>
    <n v="1425275940"/>
    <n v="1422371381"/>
    <b v="0"/>
    <n v="21"/>
    <b v="1"/>
    <s v="music/rock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s v="US"/>
    <s v="USD"/>
    <n v="1298245954"/>
    <n v="1295653954"/>
    <b v="0"/>
    <n v="134"/>
    <b v="1"/>
    <s v="music/rock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s v="US"/>
    <s v="USD"/>
    <n v="1307761200"/>
    <n v="1304464914"/>
    <b v="0"/>
    <n v="20"/>
    <b v="1"/>
    <s v="music/rock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s v="US"/>
    <s v="USD"/>
    <n v="1466139300"/>
    <n v="1464854398"/>
    <b v="0"/>
    <n v="19"/>
    <b v="1"/>
    <s v="music/rock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s v="US"/>
    <s v="USD"/>
    <n v="1355585777"/>
    <n v="1352993777"/>
    <b v="0"/>
    <n v="209"/>
    <b v="1"/>
    <s v="music/rock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s v="US"/>
    <s v="USD"/>
    <n v="1429594832"/>
    <n v="1427780432"/>
    <b v="0"/>
    <n v="38"/>
    <b v="1"/>
    <s v="music/rock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s v="US"/>
    <s v="USD"/>
    <n v="1312095540"/>
    <n v="1306608888"/>
    <b v="0"/>
    <n v="24"/>
    <b v="1"/>
    <s v="music/rock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n v="100"/>
    <x v="0"/>
    <s v="US"/>
    <s v="USD"/>
    <n v="1350505059"/>
    <n v="1347913059"/>
    <b v="0"/>
    <n v="8"/>
    <b v="1"/>
    <s v="music/rock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n v="102"/>
    <x v="0"/>
    <s v="US"/>
    <s v="USD"/>
    <n v="1405033300"/>
    <n v="1402441300"/>
    <b v="0"/>
    <n v="179"/>
    <b v="1"/>
    <s v="music/rock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s v="US"/>
    <s v="USD"/>
    <n v="1406509200"/>
    <n v="1404769538"/>
    <b v="0"/>
    <n v="26"/>
    <b v="1"/>
    <s v="music/rock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s v="US"/>
    <s v="USD"/>
    <n v="1429920000"/>
    <n v="1426703452"/>
    <b v="0"/>
    <n v="131"/>
    <b v="1"/>
    <s v="music/rock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s v="US"/>
    <s v="USD"/>
    <n v="1352860017"/>
    <n v="1348536417"/>
    <b v="0"/>
    <n v="14"/>
    <b v="1"/>
    <s v="music/rock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s v="US"/>
    <s v="USD"/>
    <n v="1369355437"/>
    <n v="1366763437"/>
    <b v="0"/>
    <n v="174"/>
    <b v="1"/>
    <s v="music/rock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s v="CA"/>
    <s v="CAD"/>
    <n v="1389012940"/>
    <n v="1385124940"/>
    <b v="0"/>
    <n v="191"/>
    <b v="1"/>
    <s v="music/rock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s v="US"/>
    <s v="USD"/>
    <n v="1405715472"/>
    <n v="1403901072"/>
    <b v="0"/>
    <n v="38"/>
    <b v="1"/>
    <s v="music/rock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s v="US"/>
    <s v="USD"/>
    <n v="1410546413"/>
    <n v="1407954413"/>
    <b v="0"/>
    <n v="22"/>
    <b v="1"/>
    <s v="music/rock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s v="US"/>
    <s v="USD"/>
    <n v="1324014521"/>
    <n v="1318826921"/>
    <b v="0"/>
    <n v="149"/>
    <b v="1"/>
    <s v="music/rock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n v="132"/>
    <x v="0"/>
    <s v="US"/>
    <s v="USD"/>
    <n v="1316716129"/>
    <n v="1314124129"/>
    <b v="0"/>
    <n v="56"/>
    <b v="1"/>
    <s v="music/rock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s v="US"/>
    <s v="USD"/>
    <n v="1391706084"/>
    <n v="1389891684"/>
    <b v="0"/>
    <n v="19"/>
    <b v="1"/>
    <s v="music/rock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s v="GB"/>
    <s v="GBP"/>
    <n v="1422256341"/>
    <n v="1419664341"/>
    <b v="0"/>
    <n v="0"/>
    <b v="0"/>
    <s v="games/mobile games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s v="US"/>
    <s v="USD"/>
    <n v="1488958200"/>
    <n v="1484912974"/>
    <b v="0"/>
    <n v="16"/>
    <b v="0"/>
    <s v="games/mobile games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n v="0"/>
    <x v="2"/>
    <s v="US"/>
    <s v="USD"/>
    <n v="1402600085"/>
    <n v="1400008085"/>
    <b v="0"/>
    <n v="2"/>
    <b v="0"/>
    <s v="games/mobile games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s v="US"/>
    <s v="USD"/>
    <n v="1399223500"/>
    <n v="1396631500"/>
    <b v="0"/>
    <n v="48"/>
    <b v="0"/>
    <s v="games/mobile games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s v="GB"/>
    <s v="GBP"/>
    <n v="1478425747"/>
    <n v="1475398147"/>
    <b v="0"/>
    <n v="2"/>
    <b v="0"/>
    <s v="games/mobile games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s v="US"/>
    <s v="USD"/>
    <n v="1488340800"/>
    <n v="1483768497"/>
    <b v="0"/>
    <n v="2"/>
    <b v="0"/>
    <s v="games/mobile games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s v="US"/>
    <s v="USD"/>
    <n v="1478383912"/>
    <n v="1475791912"/>
    <b v="0"/>
    <n v="1"/>
    <b v="0"/>
    <s v="games/mobile games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s v="US"/>
    <s v="USD"/>
    <n v="1450166340"/>
    <n v="1448044925"/>
    <b v="0"/>
    <n v="17"/>
    <b v="0"/>
    <s v="games/mobile games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s v="US"/>
    <s v="USD"/>
    <n v="1483488249"/>
    <n v="1480896249"/>
    <b v="0"/>
    <n v="0"/>
    <b v="0"/>
    <s v="games/mobile games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s v="US"/>
    <s v="USD"/>
    <n v="1454213820"/>
    <n v="1451723535"/>
    <b v="0"/>
    <n v="11"/>
    <b v="0"/>
    <s v="games/mobile games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s v="US"/>
    <s v="USD"/>
    <n v="1416512901"/>
    <n v="1413053301"/>
    <b v="0"/>
    <n v="95"/>
    <b v="0"/>
    <s v="games/mobile games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n v="1"/>
    <x v="2"/>
    <s v="US"/>
    <s v="USD"/>
    <n v="1435633602"/>
    <n v="1433041602"/>
    <b v="0"/>
    <n v="13"/>
    <b v="0"/>
    <s v="games/mobile games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s v="CA"/>
    <s v="CAD"/>
    <n v="1436373900"/>
    <n v="1433861210"/>
    <b v="0"/>
    <n v="2"/>
    <b v="0"/>
    <s v="games/mobile games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s v="US"/>
    <s v="USD"/>
    <n v="1467155733"/>
    <n v="1465427733"/>
    <b v="0"/>
    <n v="2"/>
    <b v="0"/>
    <s v="games/mobile games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n v="1"/>
    <x v="2"/>
    <s v="US"/>
    <s v="USD"/>
    <n v="1470519308"/>
    <n v="1465335308"/>
    <b v="0"/>
    <n v="3"/>
    <b v="0"/>
    <s v="games/mobile games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s v="AU"/>
    <s v="AUD"/>
    <n v="1402901405"/>
    <n v="1400309405"/>
    <b v="0"/>
    <n v="0"/>
    <b v="0"/>
    <s v="games/mobile games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s v="US"/>
    <s v="USD"/>
    <n v="1425170525"/>
    <n v="1422664925"/>
    <b v="0"/>
    <n v="0"/>
    <b v="0"/>
    <s v="games/mobile games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s v="AU"/>
    <s v="AUD"/>
    <n v="1402618355"/>
    <n v="1400026355"/>
    <b v="0"/>
    <n v="0"/>
    <b v="0"/>
    <s v="games/mobile games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n v="0"/>
    <x v="2"/>
    <s v="ES"/>
    <s v="EUR"/>
    <n v="1457966129"/>
    <n v="1455377729"/>
    <b v="0"/>
    <n v="2"/>
    <b v="0"/>
    <s v="games/mobile games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n v="20"/>
    <x v="2"/>
    <s v="GB"/>
    <s v="GBP"/>
    <n v="1459341380"/>
    <n v="1456839380"/>
    <b v="0"/>
    <n v="24"/>
    <b v="0"/>
    <s v="games/mobile games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s v="US"/>
    <s v="USD"/>
    <n v="1425955189"/>
    <n v="1423366789"/>
    <b v="0"/>
    <n v="70"/>
    <b v="1"/>
    <s v="music/indie rock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s v="US"/>
    <s v="USD"/>
    <n v="1341964080"/>
    <n v="1339109212"/>
    <b v="0"/>
    <n v="81"/>
    <b v="1"/>
    <s v="music/indie rock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s v="US"/>
    <s v="USD"/>
    <n v="1333921508"/>
    <n v="1331333108"/>
    <b v="0"/>
    <n v="32"/>
    <b v="1"/>
    <s v="music/indie rock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s v="US"/>
    <s v="USD"/>
    <n v="1354017600"/>
    <n v="1350967535"/>
    <b v="0"/>
    <n v="26"/>
    <b v="1"/>
    <s v="music/indie rock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s v="US"/>
    <s v="USD"/>
    <n v="1344636000"/>
    <n v="1341800110"/>
    <b v="0"/>
    <n v="105"/>
    <b v="1"/>
    <s v="music/indie rock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s v="US"/>
    <s v="USD"/>
    <n v="1415832338"/>
    <n v="1413236738"/>
    <b v="0"/>
    <n v="29"/>
    <b v="1"/>
    <s v="music/indie rock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s v="ES"/>
    <s v="EUR"/>
    <n v="1449178200"/>
    <n v="1447614732"/>
    <b v="0"/>
    <n v="8"/>
    <b v="1"/>
    <s v="music/indie rock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s v="US"/>
    <s v="USD"/>
    <n v="1275368340"/>
    <n v="1272692732"/>
    <b v="0"/>
    <n v="89"/>
    <b v="1"/>
    <s v="music/indie rock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s v="US"/>
    <s v="USD"/>
    <n v="1363024946"/>
    <n v="1359140546"/>
    <b v="0"/>
    <n v="44"/>
    <b v="1"/>
    <s v="music/indie rock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s v="US"/>
    <s v="USD"/>
    <n v="1355597528"/>
    <n v="1353005528"/>
    <b v="0"/>
    <n v="246"/>
    <b v="1"/>
    <s v="music/indie rock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s v="US"/>
    <s v="USD"/>
    <n v="1279778400"/>
    <n v="1275851354"/>
    <b v="0"/>
    <n v="120"/>
    <b v="1"/>
    <s v="music/indie rock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s v="US"/>
    <s v="USD"/>
    <n v="1307459881"/>
    <n v="1304867881"/>
    <b v="0"/>
    <n v="26"/>
    <b v="1"/>
    <s v="music/indie rock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s v="US"/>
    <s v="USD"/>
    <n v="1302926340"/>
    <n v="1301524585"/>
    <b v="0"/>
    <n v="45"/>
    <b v="1"/>
    <s v="music/indie rock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n v="115"/>
    <x v="0"/>
    <s v="US"/>
    <s v="USD"/>
    <n v="1329082983"/>
    <n v="1326404583"/>
    <b v="0"/>
    <n v="20"/>
    <b v="1"/>
    <s v="music/indie rock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s v="US"/>
    <s v="USD"/>
    <n v="1445363722"/>
    <n v="1442771722"/>
    <b v="0"/>
    <n v="47"/>
    <b v="1"/>
    <s v="music/indie rock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n v="124"/>
    <x v="0"/>
    <s v="US"/>
    <s v="USD"/>
    <n v="1334250165"/>
    <n v="1331658165"/>
    <b v="0"/>
    <n v="13"/>
    <b v="1"/>
    <s v="music/indie rock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s v="US"/>
    <s v="USD"/>
    <n v="1393966800"/>
    <n v="1392040806"/>
    <b v="0"/>
    <n v="183"/>
    <b v="1"/>
    <s v="music/indie rock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s v="US"/>
    <s v="USD"/>
    <n v="1454349600"/>
    <n v="1451277473"/>
    <b v="0"/>
    <n v="21"/>
    <b v="1"/>
    <s v="music/indie rock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s v="US"/>
    <s v="USD"/>
    <n v="1427319366"/>
    <n v="1424730966"/>
    <b v="0"/>
    <n v="42"/>
    <b v="1"/>
    <s v="music/indie rock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s v="US"/>
    <s v="USD"/>
    <n v="1349517540"/>
    <n v="1347137731"/>
    <b v="0"/>
    <n v="54"/>
    <b v="1"/>
    <s v="music/indie rock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s v="GB"/>
    <s v="GBP"/>
    <n v="1432299600"/>
    <n v="1429707729"/>
    <b v="0"/>
    <n v="25"/>
    <b v="0"/>
    <s v="technology/gadgets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s v="NL"/>
    <s v="EUR"/>
    <n v="1425495447"/>
    <n v="1422903447"/>
    <b v="0"/>
    <n v="3"/>
    <b v="0"/>
    <s v="technology/gadgets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n v="47"/>
    <x v="2"/>
    <s v="US"/>
    <s v="USD"/>
    <n v="1485541791"/>
    <n v="1480357791"/>
    <b v="0"/>
    <n v="41"/>
    <b v="0"/>
    <s v="technology/gadgets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s v="US"/>
    <s v="USD"/>
    <n v="1451752021"/>
    <n v="1447864021"/>
    <b v="0"/>
    <n v="2"/>
    <b v="0"/>
    <s v="technology/gadgets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s v="US"/>
    <s v="USD"/>
    <n v="1410127994"/>
    <n v="1407535994"/>
    <b v="0"/>
    <n v="4"/>
    <b v="0"/>
    <s v="technology/gadgets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s v="US"/>
    <s v="USD"/>
    <n v="1466697983"/>
    <n v="1464105983"/>
    <b v="0"/>
    <n v="99"/>
    <b v="0"/>
    <s v="technology/gadgets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n v="0"/>
    <x v="2"/>
    <s v="US"/>
    <s v="USD"/>
    <n v="1400853925"/>
    <n v="1399557925"/>
    <b v="0"/>
    <n v="4"/>
    <b v="0"/>
    <s v="technology/gadgets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s v="US"/>
    <s v="USD"/>
    <n v="1483048900"/>
    <n v="1480456900"/>
    <b v="0"/>
    <n v="4"/>
    <b v="0"/>
    <s v="technology/gadgets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s v="US"/>
    <s v="USD"/>
    <n v="1414059479"/>
    <n v="1411467479"/>
    <b v="0"/>
    <n v="38"/>
    <b v="0"/>
    <s v="technology/gadgets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s v="NL"/>
    <s v="EUR"/>
    <n v="1446331500"/>
    <n v="1442531217"/>
    <b v="0"/>
    <n v="285"/>
    <b v="0"/>
    <s v="technology/gadgets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s v="NZ"/>
    <s v="NZD"/>
    <n v="1407545334"/>
    <n v="1404953334"/>
    <b v="0"/>
    <n v="1"/>
    <b v="0"/>
    <s v="technology/gadgets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s v="US"/>
    <s v="USD"/>
    <n v="1433395560"/>
    <n v="1430803560"/>
    <b v="0"/>
    <n v="42"/>
    <b v="0"/>
    <s v="technology/gadgets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n v="1"/>
    <x v="2"/>
    <s v="GB"/>
    <s v="GBP"/>
    <n v="1412770578"/>
    <n v="1410178578"/>
    <b v="0"/>
    <n v="26"/>
    <b v="0"/>
    <s v="technology/gadgets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s v="US"/>
    <s v="USD"/>
    <n v="1414814340"/>
    <n v="1413519073"/>
    <b v="0"/>
    <n v="2"/>
    <b v="0"/>
    <s v="technology/gadgets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s v="US"/>
    <s v="USD"/>
    <n v="1409620222"/>
    <n v="1407892222"/>
    <b v="0"/>
    <n v="4"/>
    <b v="0"/>
    <s v="technology/gadgets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n v="1"/>
    <x v="2"/>
    <s v="US"/>
    <s v="USD"/>
    <n v="1478542375"/>
    <n v="1476378775"/>
    <b v="0"/>
    <n v="6"/>
    <b v="0"/>
    <s v="technology/gadgets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n v="53"/>
    <x v="2"/>
    <s v="HK"/>
    <s v="HKD"/>
    <n v="1486708133"/>
    <n v="1484116133"/>
    <b v="0"/>
    <n v="70"/>
    <b v="0"/>
    <s v="technology/gadgets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s v="US"/>
    <s v="USD"/>
    <n v="1407869851"/>
    <n v="1404845851"/>
    <b v="0"/>
    <n v="9"/>
    <b v="0"/>
    <s v="technology/gadgets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s v="US"/>
    <s v="USD"/>
    <n v="1432069249"/>
    <n v="1429477249"/>
    <b v="0"/>
    <n v="8"/>
    <b v="0"/>
    <s v="technology/gadgets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s v="GB"/>
    <s v="GBP"/>
    <n v="1445468400"/>
    <n v="1443042061"/>
    <b v="0"/>
    <n v="105"/>
    <b v="0"/>
    <s v="technology/gadgets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n v="137"/>
    <x v="0"/>
    <s v="US"/>
    <s v="USD"/>
    <n v="1342243143"/>
    <n v="1339651143"/>
    <b v="0"/>
    <n v="38"/>
    <b v="1"/>
    <s v="music/indie rock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n v="116"/>
    <x v="0"/>
    <s v="US"/>
    <s v="USD"/>
    <n v="1386828507"/>
    <n v="1384236507"/>
    <b v="0"/>
    <n v="64"/>
    <b v="1"/>
    <s v="music/indie rock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s v="US"/>
    <s v="USD"/>
    <n v="1317099540"/>
    <n v="1313612532"/>
    <b v="0"/>
    <n v="13"/>
    <b v="1"/>
    <s v="music/indie rock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s v="US"/>
    <s v="USD"/>
    <n v="1389814380"/>
    <n v="1387390555"/>
    <b v="0"/>
    <n v="33"/>
    <b v="1"/>
    <s v="music/indie rock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n v="110"/>
    <x v="0"/>
    <s v="US"/>
    <s v="USD"/>
    <n v="1381449600"/>
    <n v="1379540288"/>
    <b v="0"/>
    <n v="52"/>
    <b v="1"/>
    <s v="music/indie rock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s v="US"/>
    <s v="USD"/>
    <n v="1288657560"/>
    <n v="1286319256"/>
    <b v="0"/>
    <n v="107"/>
    <b v="1"/>
    <s v="music/indie rock"/>
    <n v="27.39"/>
    <x v="4"/>
    <s v="indie rock"/>
    <x v="1926"/>
    <d v="2010-11-02T00:26:00"/>
  </r>
  <r>
    <n v="1927"/>
    <s v="GBS Detroit Presents Hampshire"/>
    <s v="Hampshire is headed to GBS Detroit."/>
    <n v="600"/>
    <n v="620"/>
    <n v="103"/>
    <x v="0"/>
    <s v="US"/>
    <s v="USD"/>
    <n v="1331182740"/>
    <n v="1329856839"/>
    <b v="0"/>
    <n v="11"/>
    <b v="1"/>
    <s v="music/indie rock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n v="103"/>
    <x v="0"/>
    <s v="US"/>
    <s v="USD"/>
    <n v="1367940794"/>
    <n v="1365348794"/>
    <b v="0"/>
    <n v="34"/>
    <b v="1"/>
    <s v="music/indie rock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s v="US"/>
    <s v="USD"/>
    <n v="1309825866"/>
    <n v="1306197066"/>
    <b v="0"/>
    <n v="75"/>
    <b v="1"/>
    <s v="music/indie rock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n v="127"/>
    <x v="0"/>
    <s v="US"/>
    <s v="USD"/>
    <n v="1373203482"/>
    <n v="1368019482"/>
    <b v="0"/>
    <n v="26"/>
    <b v="1"/>
    <s v="music/indie rock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n v="121"/>
    <x v="0"/>
    <s v="US"/>
    <s v="USD"/>
    <n v="1337657400"/>
    <n v="1336512309"/>
    <b v="0"/>
    <n v="50"/>
    <b v="1"/>
    <s v="music/indie rock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s v="US"/>
    <s v="USD"/>
    <n v="1327433173"/>
    <n v="1325618773"/>
    <b v="0"/>
    <n v="80"/>
    <b v="1"/>
    <s v="music/indie rock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s v="US"/>
    <s v="USD"/>
    <n v="1411787307"/>
    <n v="1409195307"/>
    <b v="0"/>
    <n v="110"/>
    <b v="1"/>
    <s v="music/indie rock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s v="US"/>
    <s v="USD"/>
    <n v="1324789200"/>
    <n v="1321649321"/>
    <b v="0"/>
    <n v="77"/>
    <b v="1"/>
    <s v="music/indie rock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s v="US"/>
    <s v="USD"/>
    <n v="1403326740"/>
    <n v="1400106171"/>
    <b v="0"/>
    <n v="50"/>
    <b v="1"/>
    <s v="music/indie rock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s v="US"/>
    <s v="USD"/>
    <n v="1323151140"/>
    <n v="1320528070"/>
    <b v="0"/>
    <n v="145"/>
    <b v="1"/>
    <s v="music/indie rock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s v="US"/>
    <s v="USD"/>
    <n v="1339732740"/>
    <n v="1338346281"/>
    <b v="0"/>
    <n v="29"/>
    <b v="1"/>
    <s v="music/indie rock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s v="US"/>
    <s v="USD"/>
    <n v="1372741200"/>
    <n v="1370067231"/>
    <b v="0"/>
    <n v="114"/>
    <b v="1"/>
    <s v="music/indie rock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s v="US"/>
    <s v="USD"/>
    <n v="1362955108"/>
    <n v="1360366708"/>
    <b v="0"/>
    <n v="96"/>
    <b v="1"/>
    <s v="music/indie rock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s v="US"/>
    <s v="USD"/>
    <n v="1308110340"/>
    <n v="1304770233"/>
    <b v="0"/>
    <n v="31"/>
    <b v="1"/>
    <s v="music/indie rock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s v="US"/>
    <s v="USD"/>
    <n v="1400137131"/>
    <n v="1397545131"/>
    <b v="1"/>
    <n v="4883"/>
    <b v="1"/>
    <s v="technology/hardware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s v="US"/>
    <s v="USD"/>
    <n v="1309809140"/>
    <n v="1302033140"/>
    <b v="1"/>
    <n v="95"/>
    <b v="1"/>
    <s v="technology/hardware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s v="US"/>
    <s v="USD"/>
    <n v="1470896916"/>
    <n v="1467008916"/>
    <b v="1"/>
    <n v="2478"/>
    <b v="1"/>
    <s v="technology/hardware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s v="US"/>
    <s v="USD"/>
    <n v="1398952890"/>
    <n v="1396360890"/>
    <b v="1"/>
    <n v="1789"/>
    <b v="1"/>
    <s v="technology/hardware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s v="ES"/>
    <s v="EUR"/>
    <n v="1436680958"/>
    <n v="1433224958"/>
    <b v="1"/>
    <n v="680"/>
    <b v="1"/>
    <s v="technology/hardware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s v="US"/>
    <s v="USD"/>
    <n v="1397961361"/>
    <n v="1392780961"/>
    <b v="1"/>
    <n v="70"/>
    <b v="1"/>
    <s v="technology/hardware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s v="US"/>
    <s v="USD"/>
    <n v="1258955940"/>
    <n v="1255730520"/>
    <b v="1"/>
    <n v="23"/>
    <b v="1"/>
    <s v="technology/hardware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n v="800"/>
    <x v="0"/>
    <s v="US"/>
    <s v="USD"/>
    <n v="1465232520"/>
    <n v="1460557809"/>
    <b v="1"/>
    <n v="4245"/>
    <b v="1"/>
    <s v="technology/hardware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n v="106"/>
    <x v="0"/>
    <s v="GB"/>
    <s v="GBP"/>
    <n v="1404986951"/>
    <n v="1402394951"/>
    <b v="1"/>
    <n v="943"/>
    <b v="1"/>
    <s v="technology/hardware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s v="US"/>
    <s v="USD"/>
    <n v="1303446073"/>
    <n v="1300767673"/>
    <b v="1"/>
    <n v="1876"/>
    <b v="1"/>
    <s v="technology/hardware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s v="US"/>
    <s v="USD"/>
    <n v="1478516737"/>
    <n v="1475921137"/>
    <b v="1"/>
    <n v="834"/>
    <b v="1"/>
    <s v="technology/hardware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s v="CA"/>
    <s v="CAD"/>
    <n v="1381934015"/>
    <n v="1378737215"/>
    <b v="1"/>
    <n v="682"/>
    <b v="1"/>
    <s v="technology/hardware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n v="226"/>
    <x v="0"/>
    <s v="US"/>
    <s v="USD"/>
    <n v="1330657200"/>
    <n v="1328158065"/>
    <b v="1"/>
    <n v="147"/>
    <b v="1"/>
    <s v="technology/hardware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n v="699"/>
    <x v="0"/>
    <s v="US"/>
    <s v="USD"/>
    <n v="1457758800"/>
    <n v="1453730176"/>
    <b v="1"/>
    <n v="415"/>
    <b v="1"/>
    <s v="technology/hardware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s v="US"/>
    <s v="USD"/>
    <n v="1337799600"/>
    <n v="1334989881"/>
    <b v="1"/>
    <n v="290"/>
    <b v="1"/>
    <s v="technology/hardware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s v="US"/>
    <s v="USD"/>
    <n v="1429391405"/>
    <n v="1425507005"/>
    <b v="1"/>
    <n v="365"/>
    <b v="1"/>
    <s v="technology/hardware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n v="168"/>
    <x v="0"/>
    <s v="US"/>
    <s v="USD"/>
    <n v="1351304513"/>
    <n v="1348712513"/>
    <b v="1"/>
    <n v="660"/>
    <b v="1"/>
    <s v="technology/hardware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s v="US"/>
    <s v="USD"/>
    <n v="1364078561"/>
    <n v="1361490161"/>
    <b v="1"/>
    <n v="1356"/>
    <b v="1"/>
    <s v="technology/hardware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s v="US"/>
    <s v="USD"/>
    <n v="1412121600"/>
    <n v="1408565860"/>
    <b v="1"/>
    <n v="424"/>
    <b v="1"/>
    <s v="technology/hardware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n v="118"/>
    <x v="0"/>
    <s v="SE"/>
    <s v="SEK"/>
    <n v="1419151341"/>
    <n v="1416559341"/>
    <b v="1"/>
    <n v="33"/>
    <b v="1"/>
    <s v="technology/hardware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s v="US"/>
    <s v="USD"/>
    <n v="1349495940"/>
    <n v="1346042417"/>
    <b v="1"/>
    <n v="1633"/>
    <b v="1"/>
    <s v="technology/hardware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s v="US"/>
    <s v="USD"/>
    <n v="1400006636"/>
    <n v="1397414636"/>
    <b v="1"/>
    <n v="306"/>
    <b v="1"/>
    <s v="technology/hardware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s v="GB"/>
    <s v="GBP"/>
    <n v="1410862734"/>
    <n v="1407838734"/>
    <b v="1"/>
    <n v="205"/>
    <b v="1"/>
    <s v="technology/hardware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s v="IT"/>
    <s v="EUR"/>
    <n v="1461306772"/>
    <n v="1458714772"/>
    <b v="1"/>
    <n v="1281"/>
    <b v="1"/>
    <s v="technology/hardware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s v="US"/>
    <s v="USD"/>
    <n v="1326330000"/>
    <n v="1324433310"/>
    <b v="1"/>
    <n v="103"/>
    <b v="1"/>
    <s v="technology/hardware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s v="US"/>
    <s v="USD"/>
    <n v="1408021098"/>
    <n v="1405429098"/>
    <b v="1"/>
    <n v="1513"/>
    <b v="1"/>
    <s v="technology/hardware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s v="US"/>
    <s v="USD"/>
    <n v="1398959729"/>
    <n v="1396367729"/>
    <b v="1"/>
    <n v="405"/>
    <b v="1"/>
    <s v="technology/hardware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s v="US"/>
    <s v="USD"/>
    <n v="1480777515"/>
    <n v="1478095515"/>
    <b v="1"/>
    <n v="510"/>
    <b v="1"/>
    <s v="technology/hardware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s v="GB"/>
    <s v="GBP"/>
    <n v="1470423668"/>
    <n v="1467831668"/>
    <b v="1"/>
    <n v="1887"/>
    <b v="1"/>
    <s v="technology/hardware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n v="1132"/>
    <x v="0"/>
    <s v="US"/>
    <s v="USD"/>
    <n v="1366429101"/>
    <n v="1361248701"/>
    <b v="1"/>
    <n v="701"/>
    <b v="1"/>
    <s v="technology/hardware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s v="US"/>
    <s v="USD"/>
    <n v="1384488000"/>
    <n v="1381752061"/>
    <b v="1"/>
    <n v="3863"/>
    <b v="1"/>
    <s v="technology/hardware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s v="US"/>
    <s v="USD"/>
    <n v="1353201444"/>
    <n v="1350605844"/>
    <b v="1"/>
    <n v="238"/>
    <b v="1"/>
    <s v="technology/hardware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s v="US"/>
    <s v="USD"/>
    <n v="1470466800"/>
    <n v="1467134464"/>
    <b v="1"/>
    <n v="2051"/>
    <b v="1"/>
    <s v="technology/hardware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s v="GB"/>
    <s v="GBP"/>
    <n v="1376899269"/>
    <n v="1371715269"/>
    <b v="1"/>
    <n v="402"/>
    <b v="1"/>
    <s v="technology/hardware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n v="209"/>
    <x v="0"/>
    <s v="US"/>
    <s v="USD"/>
    <n v="1362938851"/>
    <n v="1360346851"/>
    <b v="1"/>
    <n v="253"/>
    <b v="1"/>
    <s v="technology/hardware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n v="347"/>
    <x v="0"/>
    <s v="GB"/>
    <s v="GBP"/>
    <n v="1373751325"/>
    <n v="1371159325"/>
    <b v="1"/>
    <n v="473"/>
    <b v="1"/>
    <s v="technology/hardware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n v="402"/>
    <x v="0"/>
    <s v="US"/>
    <s v="USD"/>
    <n v="1450511940"/>
    <n v="1446527540"/>
    <b v="1"/>
    <n v="821"/>
    <b v="1"/>
    <s v="technology/hardware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s v="US"/>
    <s v="USD"/>
    <n v="1339484400"/>
    <n v="1336627492"/>
    <b v="1"/>
    <n v="388"/>
    <b v="1"/>
    <s v="technology/hardware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s v="US"/>
    <s v="USD"/>
    <n v="1447909140"/>
    <n v="1444734146"/>
    <b v="1"/>
    <n v="813"/>
    <b v="1"/>
    <s v="technology/hardware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n v="355"/>
    <x v="0"/>
    <s v="DE"/>
    <s v="EUR"/>
    <n v="1459684862"/>
    <n v="1456232462"/>
    <b v="1"/>
    <n v="1945"/>
    <b v="1"/>
    <s v="technology/hardware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s v="CA"/>
    <s v="CAD"/>
    <n v="1404926665"/>
    <n v="1402334665"/>
    <b v="0"/>
    <n v="12"/>
    <b v="0"/>
    <s v="photography/people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s v="HK"/>
    <s v="HKD"/>
    <n v="1480863887"/>
    <n v="1478268287"/>
    <b v="0"/>
    <n v="0"/>
    <b v="0"/>
    <s v="photography/people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s v="US"/>
    <s v="USD"/>
    <n v="1472799600"/>
    <n v="1470874618"/>
    <b v="0"/>
    <n v="16"/>
    <b v="0"/>
    <s v="photography/people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s v="US"/>
    <s v="USD"/>
    <n v="1417377481"/>
    <n v="1412189881"/>
    <b v="0"/>
    <n v="7"/>
    <b v="0"/>
    <s v="photography/people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s v="GB"/>
    <s v="GBP"/>
    <n v="1470178800"/>
    <n v="1467650771"/>
    <b v="0"/>
    <n v="4"/>
    <b v="0"/>
    <s v="photography/people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s v="GB"/>
    <s v="GBP"/>
    <n v="1457947483"/>
    <n v="1455359083"/>
    <b v="0"/>
    <n v="1"/>
    <b v="0"/>
    <s v="photography/people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n v="42"/>
    <x v="2"/>
    <s v="GB"/>
    <s v="GBP"/>
    <n v="1425223276"/>
    <n v="1422631276"/>
    <b v="0"/>
    <n v="28"/>
    <b v="0"/>
    <s v="photography/people"/>
    <n v="83.43"/>
    <x v="8"/>
    <s v="people"/>
    <x v="1987"/>
    <d v="2015-03-01T15:21:16"/>
  </r>
  <r>
    <n v="1988"/>
    <s v="Phillip Michael Photography"/>
    <s v="Expressing art in an image!"/>
    <n v="6000"/>
    <n v="25"/>
    <n v="0"/>
    <x v="2"/>
    <s v="US"/>
    <s v="USD"/>
    <n v="1440094742"/>
    <n v="1437502742"/>
    <b v="0"/>
    <n v="1"/>
    <b v="0"/>
    <s v="photography/people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s v="US"/>
    <s v="USD"/>
    <n v="1481473208"/>
    <n v="1478881208"/>
    <b v="0"/>
    <n v="1"/>
    <b v="0"/>
    <s v="photography/people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n v="17"/>
    <x v="2"/>
    <s v="US"/>
    <s v="USD"/>
    <n v="1455338532"/>
    <n v="1454042532"/>
    <b v="0"/>
    <n v="5"/>
    <b v="0"/>
    <s v="photography/people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n v="7"/>
    <x v="2"/>
    <s v="US"/>
    <s v="USD"/>
    <n v="1435958786"/>
    <n v="1434144386"/>
    <b v="0"/>
    <n v="3"/>
    <b v="0"/>
    <s v="photography/people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n v="0"/>
    <x v="2"/>
    <s v="US"/>
    <s v="USD"/>
    <n v="1424229991"/>
    <n v="1421637991"/>
    <b v="0"/>
    <n v="2"/>
    <b v="0"/>
    <s v="photography/people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s v="GB"/>
    <s v="GBP"/>
    <n v="1450706837"/>
    <n v="1448114837"/>
    <b v="0"/>
    <n v="0"/>
    <b v="0"/>
    <s v="photography/people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s v="US"/>
    <s v="USD"/>
    <n v="1481072942"/>
    <n v="1475885342"/>
    <b v="0"/>
    <n v="0"/>
    <b v="0"/>
    <s v="photography/people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s v="CA"/>
    <s v="CAD"/>
    <n v="1437082736"/>
    <n v="1435354736"/>
    <b v="0"/>
    <n v="3"/>
    <b v="0"/>
    <s v="photography/people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s v="US"/>
    <s v="USD"/>
    <n v="1405021211"/>
    <n v="1402429211"/>
    <b v="0"/>
    <n v="0"/>
    <b v="0"/>
    <s v="photography/people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s v="US"/>
    <s v="USD"/>
    <n v="1409091612"/>
    <n v="1406499612"/>
    <b v="0"/>
    <n v="0"/>
    <b v="0"/>
    <s v="photography/people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s v="US"/>
    <s v="USD"/>
    <n v="1406861438"/>
    <n v="1402973438"/>
    <b v="0"/>
    <n v="3"/>
    <b v="0"/>
    <s v="photography/people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n v="1"/>
    <x v="2"/>
    <s v="GB"/>
    <s v="GBP"/>
    <n v="1415882108"/>
    <n v="1413286508"/>
    <b v="0"/>
    <n v="7"/>
    <b v="0"/>
    <s v="photography/people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s v="CA"/>
    <s v="CAD"/>
    <n v="1452120613"/>
    <n v="1449528613"/>
    <b v="0"/>
    <n v="25"/>
    <b v="0"/>
    <s v="photography/people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n v="382"/>
    <x v="0"/>
    <s v="DE"/>
    <s v="EUR"/>
    <n v="1434139200"/>
    <n v="1431406916"/>
    <b v="1"/>
    <n v="1637"/>
    <b v="1"/>
    <s v="technology/hardware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s v="US"/>
    <s v="USD"/>
    <n v="1485191143"/>
    <n v="1482599143"/>
    <b v="1"/>
    <n v="1375"/>
    <b v="1"/>
    <s v="technology/hardware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s v="US"/>
    <s v="USD"/>
    <n v="1278111600"/>
    <n v="1276830052"/>
    <b v="1"/>
    <n v="17"/>
    <b v="1"/>
    <s v="technology/hardware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s v="US"/>
    <s v="USD"/>
    <n v="1405002663"/>
    <n v="1402410663"/>
    <b v="1"/>
    <n v="354"/>
    <b v="1"/>
    <s v="technology/hardware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n v="124"/>
    <x v="0"/>
    <s v="US"/>
    <s v="USD"/>
    <n v="1381895940"/>
    <n v="1379532618"/>
    <b v="1"/>
    <n v="191"/>
    <b v="1"/>
    <s v="technology/hardware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s v="US"/>
    <s v="USD"/>
    <n v="1417611645"/>
    <n v="1414584045"/>
    <b v="1"/>
    <n v="303"/>
    <b v="1"/>
    <s v="technology/hardware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s v="US"/>
    <s v="USD"/>
    <n v="1282622400"/>
    <n v="1276891586"/>
    <b v="1"/>
    <n v="137"/>
    <b v="1"/>
    <s v="technology/hardware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s v="US"/>
    <s v="USD"/>
    <n v="1316442622"/>
    <n v="1312641022"/>
    <b v="1"/>
    <n v="41"/>
    <b v="1"/>
    <s v="technology/hardware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s v="DE"/>
    <s v="EUR"/>
    <n v="1479890743"/>
    <n v="1476776743"/>
    <b v="1"/>
    <n v="398"/>
    <b v="1"/>
    <s v="technology/hardware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n v="320"/>
    <x v="0"/>
    <s v="US"/>
    <s v="USD"/>
    <n v="1471564491"/>
    <n v="1468972491"/>
    <b v="1"/>
    <n v="1737"/>
    <b v="1"/>
    <s v="technology/hardware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s v="AT"/>
    <s v="EUR"/>
    <n v="1452553200"/>
    <n v="1449650173"/>
    <b v="1"/>
    <n v="971"/>
    <b v="1"/>
    <s v="technology/hardware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s v="US"/>
    <s v="USD"/>
    <n v="1423165441"/>
    <n v="1420573441"/>
    <b v="1"/>
    <n v="183"/>
    <b v="1"/>
    <s v="technology/hardware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s v="US"/>
    <s v="USD"/>
    <n v="1468019014"/>
    <n v="1462835014"/>
    <b v="1"/>
    <n v="4562"/>
    <b v="1"/>
    <s v="technology/hardware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s v="US"/>
    <s v="USD"/>
    <n v="1364184539"/>
    <n v="1361250539"/>
    <b v="1"/>
    <n v="26457"/>
    <b v="1"/>
    <s v="technology/hardware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s v="US"/>
    <s v="USD"/>
    <n v="1315602163"/>
    <n v="1313010163"/>
    <b v="1"/>
    <n v="162"/>
    <b v="1"/>
    <s v="technology/hardware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n v="922"/>
    <x v="0"/>
    <s v="US"/>
    <s v="USD"/>
    <n v="1362863299"/>
    <n v="1360271299"/>
    <b v="1"/>
    <n v="479"/>
    <b v="1"/>
    <s v="technology/hardware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s v="US"/>
    <s v="USD"/>
    <n v="1332561600"/>
    <n v="1329873755"/>
    <b v="1"/>
    <n v="426"/>
    <b v="1"/>
    <s v="technology/hardware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s v="IE"/>
    <s v="EUR"/>
    <n v="1439455609"/>
    <n v="1436863609"/>
    <b v="1"/>
    <n v="450"/>
    <b v="1"/>
    <s v="technology/hardware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s v="US"/>
    <s v="USD"/>
    <n v="1474563621"/>
    <n v="1471971621"/>
    <b v="1"/>
    <n v="1780"/>
    <b v="1"/>
    <s v="technology/hardware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s v="US"/>
    <s v="USD"/>
    <n v="1400108640"/>
    <n v="1396923624"/>
    <b v="1"/>
    <n v="122"/>
    <b v="1"/>
    <s v="technology/hardware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s v="US"/>
    <s v="USD"/>
    <n v="1411522897"/>
    <n v="1407634897"/>
    <b v="1"/>
    <n v="95"/>
    <b v="1"/>
    <s v="technology/hardware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s v="US"/>
    <s v="USD"/>
    <n v="1465652372"/>
    <n v="1463060372"/>
    <b v="1"/>
    <n v="325"/>
    <b v="1"/>
    <s v="technology/hardware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s v="US"/>
    <s v="USD"/>
    <n v="1434017153"/>
    <n v="1431425153"/>
    <b v="1"/>
    <n v="353"/>
    <b v="1"/>
    <s v="technology/hardware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s v="US"/>
    <s v="USD"/>
    <n v="1344826800"/>
    <n v="1341875544"/>
    <b v="1"/>
    <n v="105"/>
    <b v="1"/>
    <s v="technology/hardware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s v="DE"/>
    <s v="EUR"/>
    <n v="1433996746"/>
    <n v="1431404746"/>
    <b v="1"/>
    <n v="729"/>
    <b v="1"/>
    <s v="technology/hardware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n v="133"/>
    <x v="0"/>
    <s v="US"/>
    <s v="USD"/>
    <n v="1398052740"/>
    <n v="1394127585"/>
    <b v="1"/>
    <n v="454"/>
    <b v="1"/>
    <s v="technology/hardware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s v="US"/>
    <s v="USD"/>
    <n v="1427740319"/>
    <n v="1423855919"/>
    <b v="1"/>
    <n v="539"/>
    <b v="1"/>
    <s v="technology/hardware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n v="126"/>
    <x v="0"/>
    <s v="US"/>
    <s v="USD"/>
    <n v="1268690100"/>
    <n v="1265493806"/>
    <b v="1"/>
    <n v="79"/>
    <b v="1"/>
    <s v="technology/hardware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n v="361"/>
    <x v="0"/>
    <s v="US"/>
    <s v="USD"/>
    <n v="1409099481"/>
    <n v="1406507481"/>
    <b v="1"/>
    <n v="94"/>
    <b v="1"/>
    <s v="technology/hardware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s v="GB"/>
    <s v="GBP"/>
    <n v="1354233296"/>
    <n v="1351641296"/>
    <b v="1"/>
    <n v="625"/>
    <b v="1"/>
    <s v="technology/hardware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n v="120"/>
    <x v="0"/>
    <s v="NL"/>
    <s v="EUR"/>
    <n v="1420765200"/>
    <n v="1417506853"/>
    <b v="1"/>
    <n v="508"/>
    <b v="1"/>
    <s v="technology/hardware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s v="US"/>
    <s v="USD"/>
    <n v="1481778000"/>
    <n v="1479216874"/>
    <b v="1"/>
    <n v="531"/>
    <b v="1"/>
    <s v="technology/hardware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s v="US"/>
    <s v="USD"/>
    <n v="1398477518"/>
    <n v="1395885518"/>
    <b v="1"/>
    <n v="158"/>
    <b v="1"/>
    <s v="technology/hardware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s v="US"/>
    <s v="USD"/>
    <n v="1430981880"/>
    <n v="1426216033"/>
    <b v="1"/>
    <n v="508"/>
    <b v="1"/>
    <s v="technology/hardware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s v="US"/>
    <s v="USD"/>
    <n v="1450486800"/>
    <n v="1446562807"/>
    <b v="1"/>
    <n v="644"/>
    <b v="1"/>
    <s v="technology/hardware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s v="US"/>
    <s v="USD"/>
    <n v="1399668319"/>
    <n v="1397076319"/>
    <b v="1"/>
    <n v="848"/>
    <b v="1"/>
    <s v="technology/hardware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s v="US"/>
    <s v="USD"/>
    <n v="1388383353"/>
    <n v="1383195753"/>
    <b v="1"/>
    <n v="429"/>
    <b v="1"/>
    <s v="technology/hardware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s v="GB"/>
    <s v="GBP"/>
    <n v="1372701600"/>
    <n v="1369895421"/>
    <b v="1"/>
    <n v="204"/>
    <b v="1"/>
    <s v="technology/hardware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s v="US"/>
    <s v="USD"/>
    <n v="1480568340"/>
    <n v="1477996325"/>
    <b v="1"/>
    <n v="379"/>
    <b v="1"/>
    <s v="technology/hardware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n v="248"/>
    <x v="0"/>
    <s v="US"/>
    <s v="USD"/>
    <n v="1384557303"/>
    <n v="1383257703"/>
    <b v="1"/>
    <n v="271"/>
    <b v="1"/>
    <s v="technology/hardware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s v="US"/>
    <s v="USD"/>
    <n v="1478785027"/>
    <n v="1476189427"/>
    <b v="0"/>
    <n v="120"/>
    <b v="1"/>
    <s v="technology/hardware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s v="US"/>
    <s v="USD"/>
    <n v="1453481974"/>
    <n v="1448297974"/>
    <b v="0"/>
    <n v="140"/>
    <b v="1"/>
    <s v="technology/hardware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s v="US"/>
    <s v="USD"/>
    <n v="1481432340"/>
    <n v="1476764077"/>
    <b v="0"/>
    <n v="193"/>
    <b v="1"/>
    <s v="technology/hardware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s v="US"/>
    <s v="USD"/>
    <n v="1434212714"/>
    <n v="1431620714"/>
    <b v="0"/>
    <n v="180"/>
    <b v="1"/>
    <s v="technology/hardware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s v="US"/>
    <s v="USD"/>
    <n v="1341799647"/>
    <n v="1339207647"/>
    <b v="0"/>
    <n v="263"/>
    <b v="1"/>
    <s v="technology/hardware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s v="US"/>
    <s v="USD"/>
    <n v="1369282044"/>
    <n v="1366690044"/>
    <b v="0"/>
    <n v="217"/>
    <b v="1"/>
    <s v="technology/hardware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s v="AU"/>
    <s v="AUD"/>
    <n v="1429228800"/>
    <n v="1426714870"/>
    <b v="0"/>
    <n v="443"/>
    <b v="1"/>
    <s v="technology/hardware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s v="US"/>
    <s v="USD"/>
    <n v="1369323491"/>
    <n v="1366731491"/>
    <b v="0"/>
    <n v="1373"/>
    <b v="1"/>
    <s v="technology/hardware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n v="120"/>
    <x v="0"/>
    <s v="GB"/>
    <s v="GBP"/>
    <n v="1386025140"/>
    <n v="1382963963"/>
    <b v="0"/>
    <n v="742"/>
    <b v="1"/>
    <s v="technology/hardware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s v="US"/>
    <s v="USD"/>
    <n v="1433036578"/>
    <n v="1429580578"/>
    <b v="0"/>
    <n v="170"/>
    <b v="1"/>
    <s v="technology/hardware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s v="US"/>
    <s v="USD"/>
    <n v="1388017937"/>
    <n v="1385425937"/>
    <b v="0"/>
    <n v="242"/>
    <b v="1"/>
    <s v="technology/hardware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s v="US"/>
    <s v="USD"/>
    <n v="1455933653"/>
    <n v="1452045653"/>
    <b v="0"/>
    <n v="541"/>
    <b v="1"/>
    <s v="technology/hardware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s v="US"/>
    <s v="USD"/>
    <n v="1448466551"/>
    <n v="1445870951"/>
    <b v="0"/>
    <n v="121"/>
    <b v="1"/>
    <s v="technology/hardware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s v="GB"/>
    <s v="GBP"/>
    <n v="1399033810"/>
    <n v="1396441810"/>
    <b v="0"/>
    <n v="621"/>
    <b v="1"/>
    <s v="technology/hardware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s v="US"/>
    <s v="USD"/>
    <n v="1417579200"/>
    <n v="1415031043"/>
    <b v="0"/>
    <n v="101"/>
    <b v="1"/>
    <s v="technology/hardware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s v="US"/>
    <s v="USD"/>
    <n v="1366222542"/>
    <n v="1363630542"/>
    <b v="0"/>
    <n v="554"/>
    <b v="1"/>
    <s v="technology/hardware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s v="GB"/>
    <s v="GBP"/>
    <n v="1456487532"/>
    <n v="1453895532"/>
    <b v="0"/>
    <n v="666"/>
    <b v="1"/>
    <s v="technology/hardware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n v="168"/>
    <x v="0"/>
    <s v="GB"/>
    <s v="GBP"/>
    <n v="1425326400"/>
    <n v="1421916830"/>
    <b v="0"/>
    <n v="410"/>
    <b v="1"/>
    <s v="technology/hardware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s v="US"/>
    <s v="USD"/>
    <n v="1454277540"/>
    <n v="1450880854"/>
    <b v="0"/>
    <n v="375"/>
    <b v="1"/>
    <s v="technology/hardware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s v="US"/>
    <s v="USD"/>
    <n v="1406129150"/>
    <n v="1400945150"/>
    <b v="0"/>
    <n v="1364"/>
    <b v="1"/>
    <s v="technology/hardware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s v="US"/>
    <s v="USD"/>
    <n v="1483208454"/>
    <n v="1480616454"/>
    <b v="0"/>
    <n v="35"/>
    <b v="1"/>
    <s v="technology/hardware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s v="DK"/>
    <s v="DKK"/>
    <n v="1458807098"/>
    <n v="1456218698"/>
    <b v="0"/>
    <n v="203"/>
    <b v="1"/>
    <s v="technology/hardware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n v="148"/>
    <x v="0"/>
    <s v="DE"/>
    <s v="EUR"/>
    <n v="1463333701"/>
    <n v="1460482501"/>
    <b v="0"/>
    <n v="49"/>
    <b v="1"/>
    <s v="technology/hardware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s v="US"/>
    <s v="USD"/>
    <n v="1370001600"/>
    <n v="1366879523"/>
    <b v="0"/>
    <n v="5812"/>
    <b v="1"/>
    <s v="technology/hardware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s v="GB"/>
    <s v="GBP"/>
    <n v="1387958429"/>
    <n v="1385366429"/>
    <b v="0"/>
    <n v="1556"/>
    <b v="1"/>
    <s v="technology/hardware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s v="US"/>
    <s v="USD"/>
    <n v="1408818683"/>
    <n v="1406226683"/>
    <b v="0"/>
    <n v="65"/>
    <b v="1"/>
    <s v="technology/hardware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n v="127"/>
    <x v="0"/>
    <s v="GB"/>
    <s v="GBP"/>
    <n v="1432499376"/>
    <n v="1429648176"/>
    <b v="0"/>
    <n v="10"/>
    <b v="1"/>
    <s v="technology/hardware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s v="US"/>
    <s v="USD"/>
    <n v="1476994315"/>
    <n v="1474402315"/>
    <b v="0"/>
    <n v="76"/>
    <b v="1"/>
    <s v="technology/hardware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s v="US"/>
    <s v="USD"/>
    <n v="1451776791"/>
    <n v="1449098391"/>
    <b v="0"/>
    <n v="263"/>
    <b v="1"/>
    <s v="technology/hardware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s v="DE"/>
    <s v="EUR"/>
    <n v="1467128723"/>
    <n v="1464536723"/>
    <b v="0"/>
    <n v="1530"/>
    <b v="1"/>
    <s v="technology/hardware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s v="US"/>
    <s v="USD"/>
    <n v="1475390484"/>
    <n v="1471502484"/>
    <b v="0"/>
    <n v="278"/>
    <b v="1"/>
    <s v="technology/hardware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s v="US"/>
    <s v="USD"/>
    <n v="1462629432"/>
    <n v="1460037432"/>
    <b v="0"/>
    <n v="350"/>
    <b v="1"/>
    <s v="technology/hardware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s v="US"/>
    <s v="USD"/>
    <n v="1431100918"/>
    <n v="1427212918"/>
    <b v="0"/>
    <n v="470"/>
    <b v="1"/>
    <s v="technology/hardware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n v="103"/>
    <x v="0"/>
    <s v="US"/>
    <s v="USD"/>
    <n v="1462564182"/>
    <n v="1459972182"/>
    <b v="0"/>
    <n v="3"/>
    <b v="1"/>
    <s v="technology/hardware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s v="US"/>
    <s v="USD"/>
    <n v="1374769288"/>
    <n v="1372177288"/>
    <b v="0"/>
    <n v="8200"/>
    <b v="1"/>
    <s v="technology/hardware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n v="543"/>
    <x v="0"/>
    <s v="GB"/>
    <s v="GBP"/>
    <n v="1406149689"/>
    <n v="1402693689"/>
    <b v="0"/>
    <n v="8359"/>
    <b v="1"/>
    <s v="technology/hardware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s v="US"/>
    <s v="USD"/>
    <n v="1433538000"/>
    <n v="1428541276"/>
    <b v="0"/>
    <n v="188"/>
    <b v="1"/>
    <s v="technology/hardware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s v="ES"/>
    <s v="EUR"/>
    <n v="1482085857"/>
    <n v="1479493857"/>
    <b v="0"/>
    <n v="48"/>
    <b v="1"/>
    <s v="technology/hardware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s v="GB"/>
    <s v="GBP"/>
    <n v="1435258800"/>
    <n v="1432659793"/>
    <b v="0"/>
    <n v="607"/>
    <b v="1"/>
    <s v="technology/hardware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s v="US"/>
    <s v="USD"/>
    <n v="1447286300"/>
    <n v="1444690700"/>
    <b v="0"/>
    <n v="50"/>
    <b v="1"/>
    <s v="technology/hardware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s v="US"/>
    <s v="USD"/>
    <n v="1337144340"/>
    <n v="1333597555"/>
    <b v="0"/>
    <n v="55"/>
    <b v="1"/>
    <s v="music/indie rock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s v="US"/>
    <s v="USD"/>
    <n v="1322106796"/>
    <n v="1316919196"/>
    <b v="0"/>
    <n v="38"/>
    <b v="1"/>
    <s v="music/indie rock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s v="US"/>
    <s v="USD"/>
    <n v="1338830395"/>
    <n v="1336238395"/>
    <b v="0"/>
    <n v="25"/>
    <b v="1"/>
    <s v="music/indie rock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s v="US"/>
    <s v="USD"/>
    <n v="1399186740"/>
    <n v="1396468782"/>
    <b v="0"/>
    <n v="46"/>
    <b v="1"/>
    <s v="music/indie rock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s v="US"/>
    <s v="USD"/>
    <n v="1342382587"/>
    <n v="1339790587"/>
    <b v="0"/>
    <n v="83"/>
    <b v="1"/>
    <s v="music/indie rock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s v="US"/>
    <s v="USD"/>
    <n v="1323838740"/>
    <n v="1321200332"/>
    <b v="0"/>
    <n v="35"/>
    <b v="1"/>
    <s v="music/indie rock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s v="US"/>
    <s v="USD"/>
    <n v="1315457658"/>
    <n v="1312865658"/>
    <b v="0"/>
    <n v="25"/>
    <b v="1"/>
    <s v="music/indie rock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s v="US"/>
    <s v="USD"/>
    <n v="1284177540"/>
    <n v="1281028152"/>
    <b v="0"/>
    <n v="75"/>
    <b v="1"/>
    <s v="music/indie rock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n v="120"/>
    <x v="0"/>
    <s v="US"/>
    <s v="USD"/>
    <n v="1375408194"/>
    <n v="1372384194"/>
    <b v="0"/>
    <n v="62"/>
    <b v="1"/>
    <s v="music/indie rock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s v="US"/>
    <s v="USD"/>
    <n v="1361696955"/>
    <n v="1359104955"/>
    <b v="0"/>
    <n v="160"/>
    <b v="1"/>
    <s v="music/indie rock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s v="US"/>
    <s v="USD"/>
    <n v="1299009600"/>
    <n v="1294818278"/>
    <b v="0"/>
    <n v="246"/>
    <b v="1"/>
    <s v="music/indie rock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s v="US"/>
    <s v="USD"/>
    <n v="1318006732"/>
    <n v="1312822732"/>
    <b v="0"/>
    <n v="55"/>
    <b v="1"/>
    <s v="music/indie rock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s v="US"/>
    <s v="USD"/>
    <n v="1356211832"/>
    <n v="1351024232"/>
    <b v="0"/>
    <n v="23"/>
    <b v="1"/>
    <s v="music/indie rock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s v="US"/>
    <s v="USD"/>
    <n v="1330916400"/>
    <n v="1327969730"/>
    <b v="0"/>
    <n v="72"/>
    <b v="1"/>
    <s v="music/indie rock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s v="US"/>
    <s v="USD"/>
    <n v="1317576973"/>
    <n v="1312392973"/>
    <b v="0"/>
    <n v="22"/>
    <b v="1"/>
    <s v="music/indie rock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s v="US"/>
    <s v="USD"/>
    <n v="1351223940"/>
    <n v="1349892735"/>
    <b v="0"/>
    <n v="14"/>
    <b v="1"/>
    <s v="music/indie rock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s v="US"/>
    <s v="USD"/>
    <n v="1322751735"/>
    <n v="1317564135"/>
    <b v="0"/>
    <n v="38"/>
    <b v="1"/>
    <s v="music/indie rock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s v="US"/>
    <s v="USD"/>
    <n v="1331174635"/>
    <n v="1328582635"/>
    <b v="0"/>
    <n v="32"/>
    <b v="1"/>
    <s v="music/indie rock"/>
    <n v="188.13"/>
    <x v="4"/>
    <s v="indie rock"/>
    <x v="2098"/>
    <d v="2012-03-08T02:43:55"/>
  </r>
  <r>
    <n v="2099"/>
    <s v="Roosevelt Died."/>
    <s v="Our tour van died, we need help!"/>
    <n v="3000"/>
    <n v="3971"/>
    <n v="132"/>
    <x v="0"/>
    <s v="US"/>
    <s v="USD"/>
    <n v="1435808400"/>
    <n v="1434650084"/>
    <b v="0"/>
    <n v="63"/>
    <b v="1"/>
    <s v="music/indie rock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s v="US"/>
    <s v="USD"/>
    <n v="1341028740"/>
    <n v="1339704141"/>
    <b v="0"/>
    <n v="27"/>
    <b v="1"/>
    <s v="music/indie rock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s v="US"/>
    <s v="USD"/>
    <n v="1329104114"/>
    <n v="1323920114"/>
    <b v="0"/>
    <n v="44"/>
    <b v="1"/>
    <s v="music/indie rock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s v="US"/>
    <s v="USD"/>
    <n v="1304628648"/>
    <n v="1302036648"/>
    <b v="0"/>
    <n v="38"/>
    <b v="1"/>
    <s v="music/indie rock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n v="146"/>
    <x v="0"/>
    <s v="US"/>
    <s v="USD"/>
    <n v="1352488027"/>
    <n v="1349892427"/>
    <b v="0"/>
    <n v="115"/>
    <b v="1"/>
    <s v="music/indie rock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s v="US"/>
    <s v="USD"/>
    <n v="1369958400"/>
    <n v="1367286434"/>
    <b v="0"/>
    <n v="37"/>
    <b v="1"/>
    <s v="music/indie rock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s v="US"/>
    <s v="USD"/>
    <n v="1416542400"/>
    <n v="1415472953"/>
    <b v="0"/>
    <n v="99"/>
    <b v="1"/>
    <s v="music/indie rock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s v="US"/>
    <s v="USD"/>
    <n v="1359176974"/>
    <n v="1356584974"/>
    <b v="0"/>
    <n v="44"/>
    <b v="1"/>
    <s v="music/indie rock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s v="US"/>
    <s v="USD"/>
    <n v="1415815393"/>
    <n v="1413997393"/>
    <b v="0"/>
    <n v="58"/>
    <b v="1"/>
    <s v="music/indie rock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s v="US"/>
    <s v="USD"/>
    <n v="1347249300"/>
    <n v="1344917580"/>
    <b v="0"/>
    <n v="191"/>
    <b v="1"/>
    <s v="music/indie rock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n v="107"/>
    <x v="0"/>
    <s v="US"/>
    <s v="USD"/>
    <n v="1436115617"/>
    <n v="1433523617"/>
    <b v="0"/>
    <n v="40"/>
    <b v="1"/>
    <s v="music/indie rock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n v="100"/>
    <x v="0"/>
    <s v="US"/>
    <s v="USD"/>
    <n v="1401253140"/>
    <n v="1398873969"/>
    <b v="0"/>
    <n v="38"/>
    <b v="1"/>
    <s v="music/indie rock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s v="US"/>
    <s v="USD"/>
    <n v="1313370000"/>
    <n v="1307594625"/>
    <b v="0"/>
    <n v="39"/>
    <b v="1"/>
    <s v="music/indie rock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n v="100"/>
    <x v="0"/>
    <s v="US"/>
    <s v="USD"/>
    <n v="1366064193"/>
    <n v="1364854593"/>
    <b v="0"/>
    <n v="11"/>
    <b v="1"/>
    <s v="music/indie rock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n v="105"/>
    <x v="0"/>
    <s v="US"/>
    <s v="USD"/>
    <n v="1411505176"/>
    <n v="1408481176"/>
    <b v="0"/>
    <n v="107"/>
    <b v="1"/>
    <s v="music/indie rock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s v="US"/>
    <s v="USD"/>
    <n v="1291870740"/>
    <n v="1286480070"/>
    <b v="0"/>
    <n v="147"/>
    <b v="1"/>
    <s v="music/indie rock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s v="US"/>
    <s v="USD"/>
    <n v="1298167001"/>
    <n v="1295575001"/>
    <b v="0"/>
    <n v="36"/>
    <b v="1"/>
    <s v="music/indie rock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s v="US"/>
    <s v="USD"/>
    <n v="1349203203"/>
    <n v="1345056003"/>
    <b v="0"/>
    <n v="92"/>
    <b v="1"/>
    <s v="music/indie rock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s v="US"/>
    <s v="USD"/>
    <n v="1445921940"/>
    <n v="1444699549"/>
    <b v="0"/>
    <n v="35"/>
    <b v="1"/>
    <s v="music/indie rock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n v="135"/>
    <x v="0"/>
    <s v="US"/>
    <s v="USD"/>
    <n v="1311538136"/>
    <n v="1308946136"/>
    <b v="0"/>
    <n v="17"/>
    <b v="1"/>
    <s v="music/indie rock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n v="101"/>
    <x v="0"/>
    <s v="US"/>
    <s v="USD"/>
    <n v="1345086445"/>
    <n v="1342494445"/>
    <b v="0"/>
    <n v="22"/>
    <b v="1"/>
    <s v="music/indie rock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n v="101"/>
    <x v="0"/>
    <s v="US"/>
    <s v="USD"/>
    <n v="1388617736"/>
    <n v="1384384136"/>
    <b v="0"/>
    <n v="69"/>
    <b v="1"/>
    <s v="music/indie rock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n v="1"/>
    <x v="2"/>
    <s v="CH"/>
    <s v="CHF"/>
    <n v="1484156948"/>
    <n v="1481564948"/>
    <b v="0"/>
    <n v="10"/>
    <b v="0"/>
    <s v="games/video games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s v="MX"/>
    <s v="MXN"/>
    <n v="1483773169"/>
    <n v="1481181169"/>
    <b v="0"/>
    <n v="3"/>
    <b v="0"/>
    <s v="games/video games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s v="US"/>
    <s v="USD"/>
    <n v="1268636340"/>
    <n v="1263982307"/>
    <b v="0"/>
    <n v="5"/>
    <b v="0"/>
    <s v="games/video games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n v="10"/>
    <x v="2"/>
    <s v="US"/>
    <s v="USD"/>
    <n v="1291093200"/>
    <n v="1286930435"/>
    <b v="0"/>
    <n v="5"/>
    <b v="0"/>
    <s v="games/video games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s v="US"/>
    <s v="USD"/>
    <n v="1438734833"/>
    <n v="1436142833"/>
    <b v="0"/>
    <n v="27"/>
    <b v="0"/>
    <s v="games/video games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n v="0"/>
    <x v="2"/>
    <s v="US"/>
    <s v="USD"/>
    <n v="1418080887"/>
    <n v="1415488887"/>
    <b v="0"/>
    <n v="2"/>
    <b v="0"/>
    <s v="games/video games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n v="29"/>
    <x v="2"/>
    <s v="GB"/>
    <s v="GBP"/>
    <n v="1426158463"/>
    <n v="1423570063"/>
    <b v="0"/>
    <n v="236"/>
    <b v="0"/>
    <s v="games/video games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n v="0"/>
    <x v="2"/>
    <s v="CA"/>
    <s v="CAD"/>
    <n v="1411324369"/>
    <n v="1406140369"/>
    <b v="0"/>
    <n v="1"/>
    <b v="0"/>
    <s v="games/video games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s v="US"/>
    <s v="USD"/>
    <n v="1457570100"/>
    <n v="1454978100"/>
    <b v="0"/>
    <n v="12"/>
    <b v="0"/>
    <s v="games/video games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n v="0"/>
    <x v="2"/>
    <s v="US"/>
    <s v="USD"/>
    <n v="1408154663"/>
    <n v="1405130663"/>
    <b v="0"/>
    <n v="4"/>
    <b v="0"/>
    <s v="games/video games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n v="5"/>
    <x v="2"/>
    <s v="US"/>
    <s v="USD"/>
    <n v="1436677091"/>
    <n v="1434085091"/>
    <b v="0"/>
    <n v="3"/>
    <b v="0"/>
    <s v="games/video games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s v="US"/>
    <s v="USD"/>
    <n v="1391427692"/>
    <n v="1388835692"/>
    <b v="0"/>
    <n v="99"/>
    <b v="0"/>
    <s v="games/video games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s v="US"/>
    <s v="USD"/>
    <n v="1303628340"/>
    <n v="1300328399"/>
    <b v="0"/>
    <n v="3"/>
    <b v="0"/>
    <s v="games/video games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n v="2"/>
    <x v="2"/>
    <s v="US"/>
    <s v="USD"/>
    <n v="1367097391"/>
    <n v="1364505391"/>
    <b v="0"/>
    <n v="3"/>
    <b v="0"/>
    <s v="games/video games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s v="US"/>
    <s v="USD"/>
    <n v="1349392033"/>
    <n v="1346800033"/>
    <b v="0"/>
    <n v="22"/>
    <b v="0"/>
    <s v="games/video games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n v="0"/>
    <x v="2"/>
    <s v="US"/>
    <s v="USD"/>
    <n v="1382184786"/>
    <n v="1379592786"/>
    <b v="0"/>
    <n v="4"/>
    <b v="0"/>
    <s v="games/video games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s v="CA"/>
    <s v="CAD"/>
    <n v="1417804229"/>
    <n v="1415212229"/>
    <b v="0"/>
    <n v="534"/>
    <b v="0"/>
    <s v="games/video games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n v="13"/>
    <x v="2"/>
    <s v="GB"/>
    <s v="GBP"/>
    <n v="1383959939"/>
    <n v="1381364339"/>
    <b v="0"/>
    <n v="12"/>
    <b v="0"/>
    <s v="games/video games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n v="5"/>
    <x v="2"/>
    <s v="US"/>
    <s v="USD"/>
    <n v="1478196008"/>
    <n v="1475604008"/>
    <b v="0"/>
    <n v="56"/>
    <b v="0"/>
    <s v="games/video games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s v="US"/>
    <s v="USD"/>
    <n v="1357934424"/>
    <n v="1355342424"/>
    <b v="0"/>
    <n v="11"/>
    <b v="0"/>
    <s v="games/video games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s v="US"/>
    <s v="USD"/>
    <n v="1415947159"/>
    <n v="1413351559"/>
    <b v="0"/>
    <n v="0"/>
    <b v="0"/>
    <s v="games/video games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s v="DE"/>
    <s v="EUR"/>
    <n v="1451494210"/>
    <n v="1449075010"/>
    <b v="0"/>
    <n v="12"/>
    <b v="0"/>
    <s v="games/video games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s v="US"/>
    <s v="USD"/>
    <n v="1279738800"/>
    <n v="1275599812"/>
    <b v="0"/>
    <n v="5"/>
    <b v="0"/>
    <s v="games/video games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n v="2"/>
    <x v="2"/>
    <s v="US"/>
    <s v="USD"/>
    <n v="1379164040"/>
    <n v="1376399240"/>
    <b v="0"/>
    <n v="24"/>
    <b v="0"/>
    <s v="games/video games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s v="US"/>
    <s v="USD"/>
    <n v="1385534514"/>
    <n v="1382938914"/>
    <b v="0"/>
    <n v="89"/>
    <b v="0"/>
    <s v="games/video games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s v="US"/>
    <s v="USD"/>
    <n v="1455207510"/>
    <n v="1453997910"/>
    <b v="0"/>
    <n v="1"/>
    <b v="0"/>
    <s v="games/video games"/>
    <n v="1"/>
    <x v="6"/>
    <s v="video games"/>
    <x v="2146"/>
    <d v="2016-02-11T16:18:30"/>
  </r>
  <r>
    <n v="2147"/>
    <s v="Johnny Rocketfingers 3"/>
    <s v="A Point and Click Adventure on Steroids."/>
    <n v="390000"/>
    <n v="2716"/>
    <n v="1"/>
    <x v="2"/>
    <s v="US"/>
    <s v="USD"/>
    <n v="1416125148"/>
    <n v="1413356748"/>
    <b v="0"/>
    <n v="55"/>
    <b v="0"/>
    <s v="games/video games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n v="2"/>
    <x v="2"/>
    <s v="GB"/>
    <s v="GBP"/>
    <n v="1427992582"/>
    <n v="1425404182"/>
    <b v="0"/>
    <n v="2"/>
    <b v="0"/>
    <s v="games/video games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s v="US"/>
    <s v="USD"/>
    <n v="1280534400"/>
    <n v="1277512556"/>
    <b v="0"/>
    <n v="0"/>
    <b v="0"/>
    <s v="games/video games"/>
    <n v="0"/>
    <x v="6"/>
    <s v="video games"/>
    <x v="2149"/>
    <d v="2010-07-31T00:00:00"/>
  </r>
  <r>
    <n v="2150"/>
    <s v="The Unknown Door"/>
    <s v="A pixel styled open world detective game."/>
    <n v="50000"/>
    <n v="405"/>
    <n v="1"/>
    <x v="2"/>
    <s v="NO"/>
    <s v="NOK"/>
    <n v="1468392599"/>
    <n v="1465800599"/>
    <b v="0"/>
    <n v="4"/>
    <b v="0"/>
    <s v="games/video games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s v="US"/>
    <s v="USD"/>
    <n v="1467231614"/>
    <n v="1464639614"/>
    <b v="0"/>
    <n v="6"/>
    <b v="0"/>
    <s v="games/video games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n v="0"/>
    <x v="2"/>
    <s v="US"/>
    <s v="USD"/>
    <n v="1394909909"/>
    <n v="1392321509"/>
    <b v="0"/>
    <n v="4"/>
    <b v="0"/>
    <s v="games/video games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n v="0"/>
    <x v="2"/>
    <s v="US"/>
    <s v="USD"/>
    <n v="1420876740"/>
    <n v="1417470718"/>
    <b v="0"/>
    <n v="4"/>
    <b v="0"/>
    <s v="games/video games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n v="1"/>
    <x v="2"/>
    <s v="US"/>
    <s v="USD"/>
    <n v="1390921827"/>
    <n v="1389193827"/>
    <b v="0"/>
    <n v="2"/>
    <b v="0"/>
    <s v="games/video games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n v="2"/>
    <x v="2"/>
    <s v="GB"/>
    <s v="GBP"/>
    <n v="1459443385"/>
    <n v="1456854985"/>
    <b v="0"/>
    <n v="5"/>
    <b v="0"/>
    <s v="games/video games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n v="3"/>
    <x v="2"/>
    <s v="US"/>
    <s v="USD"/>
    <n v="1379363406"/>
    <n v="1375475406"/>
    <b v="0"/>
    <n v="83"/>
    <b v="0"/>
    <s v="games/video games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n v="28"/>
    <x v="2"/>
    <s v="US"/>
    <s v="USD"/>
    <n v="1482479940"/>
    <n v="1479684783"/>
    <b v="0"/>
    <n v="57"/>
    <b v="0"/>
    <s v="games/video games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n v="7"/>
    <x v="2"/>
    <s v="US"/>
    <s v="USD"/>
    <n v="1360009774"/>
    <n v="1356121774"/>
    <b v="0"/>
    <n v="311"/>
    <b v="0"/>
    <s v="games/video games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s v="US"/>
    <s v="USD"/>
    <n v="1310837574"/>
    <n v="1308245574"/>
    <b v="0"/>
    <n v="2"/>
    <b v="0"/>
    <s v="games/video games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s v="US"/>
    <s v="USD"/>
    <n v="1337447105"/>
    <n v="1334855105"/>
    <b v="0"/>
    <n v="16"/>
    <b v="0"/>
    <s v="games/video games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n v="116"/>
    <x v="0"/>
    <s v="US"/>
    <s v="USD"/>
    <n v="1443040059"/>
    <n v="1440448059"/>
    <b v="0"/>
    <n v="13"/>
    <b v="1"/>
    <s v="music/rock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s v="US"/>
    <s v="USD"/>
    <n v="1406226191"/>
    <n v="1403547791"/>
    <b v="0"/>
    <n v="58"/>
    <b v="1"/>
    <s v="music/rock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s v="US"/>
    <s v="USD"/>
    <n v="1433735400"/>
    <n v="1429306520"/>
    <b v="0"/>
    <n v="44"/>
    <b v="1"/>
    <s v="music/rock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n v="103"/>
    <x v="0"/>
    <s v="US"/>
    <s v="USD"/>
    <n v="1466827140"/>
    <n v="1464196414"/>
    <b v="0"/>
    <n v="83"/>
    <b v="1"/>
    <s v="music/rock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s v="FR"/>
    <s v="EUR"/>
    <n v="1460127635"/>
    <n v="1457539235"/>
    <b v="0"/>
    <n v="117"/>
    <b v="1"/>
    <s v="music/rock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s v="US"/>
    <s v="USD"/>
    <n v="1417813618"/>
    <n v="1413922018"/>
    <b v="0"/>
    <n v="32"/>
    <b v="1"/>
    <s v="music/rock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n v="120"/>
    <x v="0"/>
    <s v="US"/>
    <s v="USD"/>
    <n v="1347672937"/>
    <n v="1346463337"/>
    <b v="0"/>
    <n v="8"/>
    <b v="1"/>
    <s v="music/rock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s v="US"/>
    <s v="USD"/>
    <n v="1486702800"/>
    <n v="1484058261"/>
    <b v="0"/>
    <n v="340"/>
    <b v="1"/>
    <s v="music/rock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s v="US"/>
    <s v="USD"/>
    <n v="1488473351"/>
    <n v="1488214151"/>
    <b v="0"/>
    <n v="7"/>
    <b v="1"/>
    <s v="music/rock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n v="181"/>
    <x v="0"/>
    <s v="US"/>
    <s v="USD"/>
    <n v="1440266422"/>
    <n v="1436810422"/>
    <b v="0"/>
    <n v="19"/>
    <b v="1"/>
    <s v="music/rock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n v="106"/>
    <x v="0"/>
    <s v="US"/>
    <s v="USD"/>
    <n v="1434949200"/>
    <n v="1431903495"/>
    <b v="0"/>
    <n v="47"/>
    <b v="1"/>
    <s v="music/rock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s v="US"/>
    <s v="USD"/>
    <n v="1429365320"/>
    <n v="1426773320"/>
    <b v="0"/>
    <n v="13"/>
    <b v="1"/>
    <s v="music/rock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s v="US"/>
    <s v="USD"/>
    <n v="1378785540"/>
    <n v="1376066243"/>
    <b v="0"/>
    <n v="90"/>
    <b v="1"/>
    <s v="music/rock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s v="GB"/>
    <s v="GBP"/>
    <n v="1462453307"/>
    <n v="1459861307"/>
    <b v="0"/>
    <n v="63"/>
    <b v="1"/>
    <s v="music/rock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s v="US"/>
    <s v="USD"/>
    <n v="1469059986"/>
    <n v="1468455186"/>
    <b v="0"/>
    <n v="26"/>
    <b v="1"/>
    <s v="music/rock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n v="126"/>
    <x v="0"/>
    <s v="US"/>
    <s v="USD"/>
    <n v="1430579509"/>
    <n v="1427987509"/>
    <b v="0"/>
    <n v="71"/>
    <b v="1"/>
    <s v="music/rock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s v="US"/>
    <s v="USD"/>
    <n v="1465192867"/>
    <n v="1463032867"/>
    <b v="0"/>
    <n v="38"/>
    <b v="1"/>
    <s v="music/rock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s v="US"/>
    <s v="USD"/>
    <n v="1484752597"/>
    <n v="1482160597"/>
    <b v="0"/>
    <n v="859"/>
    <b v="1"/>
    <s v="music/rock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n v="161"/>
    <x v="0"/>
    <s v="US"/>
    <s v="USD"/>
    <n v="1428725192"/>
    <n v="1426133192"/>
    <b v="0"/>
    <n v="21"/>
    <b v="1"/>
    <s v="music/rock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n v="107"/>
    <x v="0"/>
    <s v="US"/>
    <s v="USD"/>
    <n v="1447434268"/>
    <n v="1443801868"/>
    <b v="0"/>
    <n v="78"/>
    <b v="1"/>
    <s v="music/rock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s v="US"/>
    <s v="USD"/>
    <n v="1487635653"/>
    <n v="1486426053"/>
    <b v="0"/>
    <n v="53"/>
    <b v="1"/>
    <s v="games/tabletop games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n v="524"/>
    <x v="0"/>
    <s v="CA"/>
    <s v="CAD"/>
    <n v="1412285825"/>
    <n v="1409261825"/>
    <b v="0"/>
    <n v="356"/>
    <b v="1"/>
    <s v="games/tabletop games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s v="US"/>
    <s v="USD"/>
    <n v="1486616400"/>
    <n v="1484037977"/>
    <b v="0"/>
    <n v="279"/>
    <b v="1"/>
    <s v="games/tabletop games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n v="285"/>
    <x v="0"/>
    <s v="US"/>
    <s v="USD"/>
    <n v="1453737600"/>
    <n v="1452530041"/>
    <b v="1"/>
    <n v="266"/>
    <b v="1"/>
    <s v="games/tabletop games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s v="GB"/>
    <s v="GBP"/>
    <n v="1364286239"/>
    <n v="1360830239"/>
    <b v="0"/>
    <n v="623"/>
    <b v="1"/>
    <s v="games/tabletop games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n v="110"/>
    <x v="0"/>
    <s v="US"/>
    <s v="USD"/>
    <n v="1473213600"/>
    <n v="1470062743"/>
    <b v="0"/>
    <n v="392"/>
    <b v="1"/>
    <s v="games/tabletop games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s v="US"/>
    <s v="USD"/>
    <n v="1428033540"/>
    <n v="1425531666"/>
    <b v="1"/>
    <n v="3562"/>
    <b v="1"/>
    <s v="games/tabletop games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s v="AU"/>
    <s v="AUD"/>
    <n v="1477414800"/>
    <n v="1474380241"/>
    <b v="0"/>
    <n v="514"/>
    <b v="1"/>
    <s v="games/tabletop games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s v="GB"/>
    <s v="GBP"/>
    <n v="1461276000"/>
    <n v="1460055300"/>
    <b v="0"/>
    <n v="88"/>
    <b v="1"/>
    <s v="games/tabletop games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s v="US"/>
    <s v="USD"/>
    <n v="1458716340"/>
    <n v="1455721204"/>
    <b v="0"/>
    <n v="537"/>
    <b v="1"/>
    <s v="games/tabletop games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s v="GB"/>
    <s v="GBP"/>
    <n v="1487102427"/>
    <n v="1486065627"/>
    <b v="0"/>
    <n v="25"/>
    <b v="1"/>
    <s v="games/tabletop games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s v="GB"/>
    <s v="GBP"/>
    <n v="1481842800"/>
    <n v="1479414344"/>
    <b v="0"/>
    <n v="3238"/>
    <b v="1"/>
    <s v="games/tabletop games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s v="US"/>
    <s v="USD"/>
    <n v="1479704340"/>
    <n v="1477043072"/>
    <b v="0"/>
    <n v="897"/>
    <b v="1"/>
    <s v="games/tabletop games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s v="US"/>
    <s v="USD"/>
    <n v="1459012290"/>
    <n v="1456423890"/>
    <b v="0"/>
    <n v="878"/>
    <b v="1"/>
    <s v="games/tabletop games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n v="120"/>
    <x v="0"/>
    <s v="US"/>
    <s v="USD"/>
    <n v="1439317900"/>
    <n v="1436725900"/>
    <b v="0"/>
    <n v="115"/>
    <b v="1"/>
    <s v="games/tabletop games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n v="114"/>
    <x v="0"/>
    <s v="US"/>
    <s v="USD"/>
    <n v="1480662000"/>
    <n v="1478000502"/>
    <b v="0"/>
    <n v="234"/>
    <b v="1"/>
    <s v="games/tabletop games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s v="US"/>
    <s v="USD"/>
    <n v="1425132059"/>
    <n v="1422540059"/>
    <b v="0"/>
    <n v="4330"/>
    <b v="1"/>
    <s v="games/tabletop games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s v="US"/>
    <s v="USD"/>
    <n v="1447507200"/>
    <n v="1444911600"/>
    <b v="0"/>
    <n v="651"/>
    <b v="1"/>
    <s v="games/tabletop games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n v="147"/>
    <x v="0"/>
    <s v="IE"/>
    <s v="EUR"/>
    <n v="1444903198"/>
    <n v="1442311198"/>
    <b v="1"/>
    <n v="251"/>
    <b v="1"/>
    <s v="games/tabletop games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s v="GB"/>
    <s v="GBP"/>
    <n v="1436151600"/>
    <n v="1433775668"/>
    <b v="0"/>
    <n v="263"/>
    <b v="1"/>
    <s v="games/tabletop games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s v="GB"/>
    <s v="GBP"/>
    <n v="1358367565"/>
    <n v="1357157965"/>
    <b v="0"/>
    <n v="28"/>
    <b v="1"/>
    <s v="music/electronic music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s v="US"/>
    <s v="USD"/>
    <n v="1351801368"/>
    <n v="1349209368"/>
    <b v="0"/>
    <n v="721"/>
    <b v="1"/>
    <s v="music/electronic music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s v="CA"/>
    <s v="CAD"/>
    <n v="1443127082"/>
    <n v="1440535082"/>
    <b v="0"/>
    <n v="50"/>
    <b v="1"/>
    <s v="music/electronic music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s v="US"/>
    <s v="USD"/>
    <n v="1362814119"/>
    <n v="1360222119"/>
    <b v="0"/>
    <n v="73"/>
    <b v="1"/>
    <s v="music/electronic music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s v="US"/>
    <s v="USD"/>
    <n v="1338579789"/>
    <n v="1335987789"/>
    <b v="0"/>
    <n v="27"/>
    <b v="1"/>
    <s v="music/electronic music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s v="US"/>
    <s v="USD"/>
    <n v="1334556624"/>
    <n v="1333001424"/>
    <b v="0"/>
    <n v="34"/>
    <b v="1"/>
    <s v="music/electronic music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n v="100"/>
    <x v="0"/>
    <s v="US"/>
    <s v="USD"/>
    <n v="1384580373"/>
    <n v="1381984773"/>
    <b v="0"/>
    <n v="7"/>
    <b v="1"/>
    <s v="music/electronic music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s v="US"/>
    <s v="USD"/>
    <n v="1333771200"/>
    <n v="1328649026"/>
    <b v="0"/>
    <n v="24"/>
    <b v="1"/>
    <s v="music/electronic music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s v="GB"/>
    <s v="GBP"/>
    <n v="1397516400"/>
    <n v="1396524644"/>
    <b v="0"/>
    <n v="15"/>
    <b v="1"/>
    <s v="music/electronic music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s v="US"/>
    <s v="USD"/>
    <n v="1334424960"/>
    <n v="1329442510"/>
    <b v="0"/>
    <n v="72"/>
    <b v="1"/>
    <s v="music/electronic music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s v="US"/>
    <s v="USD"/>
    <n v="1397113140"/>
    <n v="1395168625"/>
    <b v="0"/>
    <n v="120"/>
    <b v="1"/>
    <s v="music/electronic music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s v="US"/>
    <s v="USD"/>
    <n v="1383526800"/>
    <n v="1380650177"/>
    <b v="0"/>
    <n v="123"/>
    <b v="1"/>
    <s v="music/electronic music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s v="US"/>
    <s v="USD"/>
    <n v="1431719379"/>
    <n v="1429127379"/>
    <b v="0"/>
    <n v="1"/>
    <b v="1"/>
    <s v="music/electronic music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s v="US"/>
    <s v="USD"/>
    <n v="1391713248"/>
    <n v="1389121248"/>
    <b v="0"/>
    <n v="24"/>
    <b v="1"/>
    <s v="music/electronic music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n v="156"/>
    <x v="0"/>
    <s v="US"/>
    <s v="USD"/>
    <n v="1331621940"/>
    <n v="1329671572"/>
    <b v="0"/>
    <n v="33"/>
    <b v="1"/>
    <s v="music/electronic music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s v="US"/>
    <s v="USD"/>
    <n v="1437674545"/>
    <n v="1436464945"/>
    <b v="0"/>
    <n v="14"/>
    <b v="1"/>
    <s v="music/electronic music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s v="US"/>
    <s v="USD"/>
    <n v="1446451200"/>
    <n v="1445539113"/>
    <b v="0"/>
    <n v="9"/>
    <b v="1"/>
    <s v="music/electronic music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s v="US"/>
    <s v="USD"/>
    <n v="1346198400"/>
    <n v="1344281383"/>
    <b v="0"/>
    <n v="76"/>
    <b v="1"/>
    <s v="music/electronic music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n v="102"/>
    <x v="0"/>
    <s v="US"/>
    <s v="USD"/>
    <n v="1440004512"/>
    <n v="1437412512"/>
    <b v="0"/>
    <n v="19"/>
    <b v="1"/>
    <s v="music/electronic music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n v="101"/>
    <x v="0"/>
    <s v="US"/>
    <s v="USD"/>
    <n v="1374888436"/>
    <n v="1372296436"/>
    <b v="0"/>
    <n v="69"/>
    <b v="1"/>
    <s v="music/electronic music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s v="US"/>
    <s v="USD"/>
    <n v="1461369600"/>
    <n v="1458748809"/>
    <b v="0"/>
    <n v="218"/>
    <b v="1"/>
    <s v="games/tabletop games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s v="US"/>
    <s v="USD"/>
    <n v="1327776847"/>
    <n v="1325184847"/>
    <b v="0"/>
    <n v="30"/>
    <b v="1"/>
    <s v="games/tabletop games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s v="CA"/>
    <s v="CAD"/>
    <n v="1435418568"/>
    <n v="1432826568"/>
    <b v="0"/>
    <n v="100"/>
    <b v="1"/>
    <s v="games/tabletop games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s v="US"/>
    <s v="USD"/>
    <n v="1477767600"/>
    <n v="1475337675"/>
    <b v="0"/>
    <n v="296"/>
    <b v="1"/>
    <s v="games/tabletop games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s v="GB"/>
    <s v="GBP"/>
    <n v="1411326015"/>
    <n v="1408734015"/>
    <b v="0"/>
    <n v="1204"/>
    <b v="1"/>
    <s v="games/tabletop games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s v="US"/>
    <s v="USD"/>
    <n v="1455253140"/>
    <n v="1452625822"/>
    <b v="0"/>
    <n v="321"/>
    <b v="1"/>
    <s v="games/tabletop games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s v="GB"/>
    <s v="GBP"/>
    <n v="1384374155"/>
    <n v="1381778555"/>
    <b v="0"/>
    <n v="301"/>
    <b v="1"/>
    <s v="games/tabletop games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s v="DE"/>
    <s v="EUR"/>
    <n v="1439707236"/>
    <n v="1437115236"/>
    <b v="0"/>
    <n v="144"/>
    <b v="1"/>
    <s v="games/tabletop games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s v="US"/>
    <s v="USD"/>
    <n v="1378180800"/>
    <n v="1375113391"/>
    <b v="0"/>
    <n v="539"/>
    <b v="1"/>
    <s v="games/tabletop games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s v="US"/>
    <s v="USD"/>
    <n v="1398460127"/>
    <n v="1395868127"/>
    <b v="0"/>
    <n v="498"/>
    <b v="1"/>
    <s v="games/tabletop games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n v="1212"/>
    <x v="0"/>
    <s v="US"/>
    <s v="USD"/>
    <n v="1372136400"/>
    <n v="1369864301"/>
    <b v="0"/>
    <n v="1113"/>
    <b v="1"/>
    <s v="games/tabletop games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n v="496"/>
    <x v="0"/>
    <s v="US"/>
    <s v="USD"/>
    <n v="1405738800"/>
    <n v="1402945408"/>
    <b v="0"/>
    <n v="988"/>
    <b v="1"/>
    <s v="games/tabletop games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s v="GB"/>
    <s v="GBP"/>
    <n v="1450051200"/>
    <n v="1448269539"/>
    <b v="0"/>
    <n v="391"/>
    <b v="1"/>
    <s v="games/tabletop games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s v="US"/>
    <s v="USD"/>
    <n v="1483645647"/>
    <n v="1481053647"/>
    <b v="0"/>
    <n v="28"/>
    <b v="1"/>
    <s v="games/tabletop games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n v="153"/>
    <x v="0"/>
    <s v="CA"/>
    <s v="CAD"/>
    <n v="1427585511"/>
    <n v="1424997111"/>
    <b v="0"/>
    <n v="147"/>
    <b v="1"/>
    <s v="games/tabletop games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s v="US"/>
    <s v="USD"/>
    <n v="1454338123"/>
    <n v="1451746123"/>
    <b v="0"/>
    <n v="680"/>
    <b v="1"/>
    <s v="games/tabletop games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n v="353"/>
    <x v="0"/>
    <s v="US"/>
    <s v="USD"/>
    <n v="1415779140"/>
    <n v="1412294683"/>
    <b v="0"/>
    <n v="983"/>
    <b v="1"/>
    <s v="games/tabletop games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n v="137"/>
    <x v="0"/>
    <s v="DE"/>
    <s v="EUR"/>
    <n v="1489157716"/>
    <n v="1486565716"/>
    <b v="0"/>
    <n v="79"/>
    <b v="1"/>
    <s v="games/tabletop games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n v="128"/>
    <x v="0"/>
    <s v="US"/>
    <s v="USD"/>
    <n v="1385870520"/>
    <n v="1382742014"/>
    <b v="0"/>
    <n v="426"/>
    <b v="1"/>
    <s v="games/tabletop games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s v="US"/>
    <s v="USD"/>
    <n v="1461354544"/>
    <n v="1458762544"/>
    <b v="0"/>
    <n v="96"/>
    <b v="1"/>
    <s v="games/tabletop games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s v="GB"/>
    <s v="GBP"/>
    <n v="1488484300"/>
    <n v="1485892300"/>
    <b v="0"/>
    <n v="163"/>
    <b v="1"/>
    <s v="games/tabletop games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n v="1360"/>
    <x v="0"/>
    <s v="US"/>
    <s v="USD"/>
    <n v="1385521320"/>
    <n v="1382449733"/>
    <b v="0"/>
    <n v="2525"/>
    <b v="1"/>
    <s v="games/tabletop games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s v="US"/>
    <s v="USD"/>
    <n v="1489374000"/>
    <n v="1488823290"/>
    <b v="0"/>
    <n v="2035"/>
    <b v="1"/>
    <s v="games/tabletop games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s v="US"/>
    <s v="USD"/>
    <n v="1476649800"/>
    <n v="1475609946"/>
    <b v="0"/>
    <n v="290"/>
    <b v="1"/>
    <s v="games/tabletop games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s v="US"/>
    <s v="USD"/>
    <n v="1393005600"/>
    <n v="1390323617"/>
    <b v="0"/>
    <n v="1980"/>
    <b v="1"/>
    <s v="games/tabletop games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s v="GB"/>
    <s v="GBP"/>
    <n v="1441393210"/>
    <n v="1438801210"/>
    <b v="0"/>
    <n v="57"/>
    <b v="1"/>
    <s v="games/tabletop games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n v="104"/>
    <x v="0"/>
    <s v="US"/>
    <s v="USD"/>
    <n v="1438185565"/>
    <n v="1436975965"/>
    <b v="0"/>
    <n v="380"/>
    <b v="1"/>
    <s v="games/tabletop games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s v="GB"/>
    <s v="GBP"/>
    <n v="1481749278"/>
    <n v="1479157278"/>
    <b v="0"/>
    <n v="128"/>
    <b v="1"/>
    <s v="games/tabletop games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n v="169"/>
    <x v="0"/>
    <s v="US"/>
    <s v="USD"/>
    <n v="1364917965"/>
    <n v="1362329565"/>
    <b v="0"/>
    <n v="180"/>
    <b v="1"/>
    <s v="games/tabletop games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s v="US"/>
    <s v="USD"/>
    <n v="1480727273"/>
    <n v="1478131673"/>
    <b v="0"/>
    <n v="571"/>
    <b v="1"/>
    <s v="games/tabletop games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n v="134"/>
    <x v="0"/>
    <s v="US"/>
    <s v="USD"/>
    <n v="1408177077"/>
    <n v="1406362677"/>
    <b v="0"/>
    <n v="480"/>
    <b v="1"/>
    <s v="games/tabletop games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s v="ES"/>
    <s v="EUR"/>
    <n v="1470469938"/>
    <n v="1469173938"/>
    <b v="0"/>
    <n v="249"/>
    <b v="1"/>
    <s v="games/tabletop games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s v="US"/>
    <s v="USD"/>
    <n v="1447862947"/>
    <n v="1445267347"/>
    <b v="0"/>
    <n v="84"/>
    <b v="1"/>
    <s v="games/tabletop games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n v="460"/>
    <x v="0"/>
    <s v="US"/>
    <s v="USD"/>
    <n v="1485271968"/>
    <n v="1484667168"/>
    <b v="0"/>
    <n v="197"/>
    <b v="1"/>
    <s v="games/tabletop games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n v="287"/>
    <x v="0"/>
    <s v="US"/>
    <s v="USD"/>
    <n v="1462661451"/>
    <n v="1460069451"/>
    <b v="0"/>
    <n v="271"/>
    <b v="1"/>
    <s v="games/tabletop games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n v="223"/>
    <x v="0"/>
    <s v="GB"/>
    <s v="GBP"/>
    <n v="1479811846"/>
    <n v="1478602246"/>
    <b v="0"/>
    <n v="50"/>
    <b v="1"/>
    <s v="games/tabletop games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s v="GB"/>
    <s v="GBP"/>
    <n v="1466377200"/>
    <n v="1463351329"/>
    <b v="0"/>
    <n v="169"/>
    <b v="1"/>
    <s v="games/tabletop games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n v="147"/>
    <x v="0"/>
    <s v="US"/>
    <s v="USD"/>
    <n v="1434045687"/>
    <n v="1431453687"/>
    <b v="0"/>
    <n v="205"/>
    <b v="1"/>
    <s v="games/tabletop games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s v="GB"/>
    <s v="GBP"/>
    <n v="1481224736"/>
    <n v="1480360736"/>
    <b v="0"/>
    <n v="206"/>
    <b v="1"/>
    <s v="games/tabletop games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s v="US"/>
    <s v="USD"/>
    <n v="1395876250"/>
    <n v="1393287850"/>
    <b v="0"/>
    <n v="84"/>
    <b v="1"/>
    <s v="games/tabletop games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s v="AU"/>
    <s v="AUD"/>
    <n v="1487093020"/>
    <n v="1485278620"/>
    <b v="0"/>
    <n v="210"/>
    <b v="1"/>
    <s v="games/tabletop games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n v="154"/>
    <x v="0"/>
    <s v="US"/>
    <s v="USD"/>
    <n v="1416268800"/>
    <n v="1413295358"/>
    <b v="0"/>
    <n v="181"/>
    <b v="1"/>
    <s v="games/tabletop games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s v="SE"/>
    <s v="SEK"/>
    <n v="1422734313"/>
    <n v="1420919913"/>
    <b v="0"/>
    <n v="60"/>
    <b v="1"/>
    <s v="games/tabletop games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s v="US"/>
    <s v="USD"/>
    <n v="1463972400"/>
    <n v="1462543114"/>
    <b v="0"/>
    <n v="445"/>
    <b v="1"/>
    <s v="games/tabletop games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s v="GB"/>
    <s v="GBP"/>
    <n v="1479846507"/>
    <n v="1479241707"/>
    <b v="0"/>
    <n v="17"/>
    <b v="1"/>
    <s v="games/tabletop games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n v="320"/>
    <x v="0"/>
    <s v="US"/>
    <s v="USD"/>
    <n v="1461722400"/>
    <n v="1460235592"/>
    <b v="0"/>
    <n v="194"/>
    <b v="1"/>
    <s v="games/tabletop games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s v="US"/>
    <s v="USD"/>
    <n v="1419123600"/>
    <n v="1416945297"/>
    <b v="0"/>
    <n v="404"/>
    <b v="1"/>
    <s v="games/tabletop games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s v="US"/>
    <s v="USD"/>
    <n v="1489283915"/>
    <n v="1486691915"/>
    <b v="0"/>
    <n v="194"/>
    <b v="1"/>
    <s v="games/tabletop games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s v="US"/>
    <s v="USD"/>
    <n v="1488862800"/>
    <n v="1486745663"/>
    <b v="0"/>
    <n v="902"/>
    <b v="1"/>
    <s v="games/tabletop games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s v="US"/>
    <s v="USD"/>
    <n v="1484085540"/>
    <n v="1482353513"/>
    <b v="0"/>
    <n v="1670"/>
    <b v="1"/>
    <s v="games/tabletop games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s v="US"/>
    <s v="USD"/>
    <n v="1481328004"/>
    <n v="1478736004"/>
    <b v="0"/>
    <n v="1328"/>
    <b v="1"/>
    <s v="games/tabletop games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n v="1357"/>
    <x v="0"/>
    <s v="US"/>
    <s v="USD"/>
    <n v="1449506836"/>
    <n v="1446914836"/>
    <b v="0"/>
    <n v="944"/>
    <b v="1"/>
    <s v="games/tabletop games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s v="CA"/>
    <s v="CAD"/>
    <n v="1489320642"/>
    <n v="1487164242"/>
    <b v="0"/>
    <n v="147"/>
    <b v="1"/>
    <s v="games/tabletop games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s v="US"/>
    <s v="USD"/>
    <n v="1393156857"/>
    <n v="1390564857"/>
    <b v="0"/>
    <n v="99"/>
    <b v="1"/>
    <s v="games/tabletop games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s v="GB"/>
    <s v="GBP"/>
    <n v="1419259679"/>
    <n v="1416667679"/>
    <b v="0"/>
    <n v="79"/>
    <b v="1"/>
    <s v="games/tabletop games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s v="US"/>
    <s v="USD"/>
    <n v="1388936289"/>
    <n v="1386344289"/>
    <b v="0"/>
    <n v="75"/>
    <b v="1"/>
    <s v="games/tabletop games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s v="US"/>
    <s v="USD"/>
    <n v="1330359423"/>
    <n v="1327767423"/>
    <b v="0"/>
    <n v="207"/>
    <b v="1"/>
    <s v="games/tabletop games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n v="271"/>
    <x v="0"/>
    <s v="IT"/>
    <s v="EUR"/>
    <n v="1451861940"/>
    <n v="1448902867"/>
    <b v="0"/>
    <n v="102"/>
    <b v="1"/>
    <s v="games/tabletop games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s v="US"/>
    <s v="USD"/>
    <n v="1423022400"/>
    <n v="1421436099"/>
    <b v="0"/>
    <n v="32"/>
    <b v="1"/>
    <s v="games/tabletop games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s v="US"/>
    <s v="USD"/>
    <n v="1442501991"/>
    <n v="1439909991"/>
    <b v="0"/>
    <n v="480"/>
    <b v="1"/>
    <s v="games/tabletop games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s v="US"/>
    <s v="USD"/>
    <n v="1311576600"/>
    <n v="1306219897"/>
    <b v="0"/>
    <n v="11"/>
    <b v="1"/>
    <s v="music/rock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n v="185"/>
    <x v="0"/>
    <s v="US"/>
    <s v="USD"/>
    <n v="1452744686"/>
    <n v="1447560686"/>
    <b v="0"/>
    <n v="12"/>
    <b v="1"/>
    <s v="music/rock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s v="US"/>
    <s v="USD"/>
    <n v="1336528804"/>
    <n v="1331348404"/>
    <b v="0"/>
    <n v="48"/>
    <b v="1"/>
    <s v="music/rock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n v="106"/>
    <x v="0"/>
    <s v="US"/>
    <s v="USD"/>
    <n v="1299902400"/>
    <n v="1297451245"/>
    <b v="0"/>
    <n v="59"/>
    <b v="1"/>
    <s v="music/rock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s v="US"/>
    <s v="USD"/>
    <n v="1340944043"/>
    <n v="1338352043"/>
    <b v="0"/>
    <n v="79"/>
    <b v="1"/>
    <s v="music/rock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s v="US"/>
    <s v="USD"/>
    <n v="1378439940"/>
    <n v="1376003254"/>
    <b v="0"/>
    <n v="14"/>
    <b v="1"/>
    <s v="music/rock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s v="US"/>
    <s v="USD"/>
    <n v="1403539260"/>
    <n v="1401724860"/>
    <b v="0"/>
    <n v="106"/>
    <b v="1"/>
    <s v="music/rock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s v="US"/>
    <s v="USD"/>
    <n v="1340733600"/>
    <n v="1339098689"/>
    <b v="0"/>
    <n v="25"/>
    <b v="1"/>
    <s v="music/rock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s v="US"/>
    <s v="USD"/>
    <n v="1386372120"/>
    <n v="1382659060"/>
    <b v="0"/>
    <n v="25"/>
    <b v="1"/>
    <s v="music/rock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s v="US"/>
    <s v="USD"/>
    <n v="1259686800"/>
    <n v="1252908330"/>
    <b v="0"/>
    <n v="29"/>
    <b v="1"/>
    <s v="music/rock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s v="US"/>
    <s v="USD"/>
    <n v="1335153600"/>
    <n v="1332199618"/>
    <b v="0"/>
    <n v="43"/>
    <b v="1"/>
    <s v="music/rock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s v="US"/>
    <s v="USD"/>
    <n v="1334767476"/>
    <n v="1332175476"/>
    <b v="0"/>
    <n v="46"/>
    <b v="1"/>
    <s v="music/rock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n v="108"/>
    <x v="0"/>
    <s v="US"/>
    <s v="USD"/>
    <n v="1348545540"/>
    <n v="1346345999"/>
    <b v="0"/>
    <n v="27"/>
    <b v="1"/>
    <s v="music/rock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s v="US"/>
    <s v="USD"/>
    <n v="1358702480"/>
    <n v="1356110480"/>
    <b v="0"/>
    <n v="112"/>
    <b v="1"/>
    <s v="music/rock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s v="US"/>
    <s v="USD"/>
    <n v="1359240856"/>
    <n v="1356648856"/>
    <b v="0"/>
    <n v="34"/>
    <b v="1"/>
    <s v="music/rock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s v="US"/>
    <s v="USD"/>
    <n v="1330018426"/>
    <n v="1326994426"/>
    <b v="0"/>
    <n v="145"/>
    <b v="1"/>
    <s v="music/rock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n v="101"/>
    <x v="0"/>
    <s v="US"/>
    <s v="USD"/>
    <n v="1331697540"/>
    <n v="1328749249"/>
    <b v="0"/>
    <n v="19"/>
    <b v="1"/>
    <s v="music/rock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n v="105"/>
    <x v="0"/>
    <s v="US"/>
    <s v="USD"/>
    <n v="1395861033"/>
    <n v="1393272633"/>
    <b v="0"/>
    <n v="288"/>
    <b v="1"/>
    <s v="music/rock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s v="US"/>
    <s v="USD"/>
    <n v="1296953209"/>
    <n v="1295657209"/>
    <b v="0"/>
    <n v="14"/>
    <b v="1"/>
    <s v="music/rock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s v="US"/>
    <s v="USD"/>
    <n v="1340904416"/>
    <n v="1339694816"/>
    <b v="0"/>
    <n v="7"/>
    <b v="1"/>
    <s v="music/rock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n v="134"/>
    <x v="0"/>
    <s v="US"/>
    <s v="USD"/>
    <n v="1371785496"/>
    <n v="1369193496"/>
    <b v="1"/>
    <n v="211"/>
    <b v="1"/>
    <s v="music/indie rock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s v="US"/>
    <s v="USD"/>
    <n v="1388473200"/>
    <n v="1385585434"/>
    <b v="1"/>
    <n v="85"/>
    <b v="1"/>
    <s v="music/indie rock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s v="US"/>
    <s v="USD"/>
    <n v="1323747596"/>
    <n v="1320287996"/>
    <b v="1"/>
    <n v="103"/>
    <b v="1"/>
    <s v="music/indie rock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s v="US"/>
    <s v="USD"/>
    <n v="1293857940"/>
    <n v="1290281691"/>
    <b v="1"/>
    <n v="113"/>
    <b v="1"/>
    <s v="music/indie rock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s v="US"/>
    <s v="USD"/>
    <n v="1407520800"/>
    <n v="1405356072"/>
    <b v="1"/>
    <n v="167"/>
    <b v="1"/>
    <s v="music/indie rock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s v="US"/>
    <s v="USD"/>
    <n v="1331352129"/>
    <n v="1328760129"/>
    <b v="1"/>
    <n v="73"/>
    <b v="1"/>
    <s v="music/indie rock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s v="US"/>
    <s v="USD"/>
    <n v="1336245328"/>
    <n v="1333653333"/>
    <b v="1"/>
    <n v="75"/>
    <b v="1"/>
    <s v="music/indie rock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s v="US"/>
    <s v="USD"/>
    <n v="1409274000"/>
    <n v="1406847996"/>
    <b v="1"/>
    <n v="614"/>
    <b v="1"/>
    <s v="music/indie rock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s v="US"/>
    <s v="USD"/>
    <n v="1362872537"/>
    <n v="1359848537"/>
    <b v="1"/>
    <n v="107"/>
    <b v="1"/>
    <s v="music/indie rock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s v="US"/>
    <s v="USD"/>
    <n v="1363889015"/>
    <n v="1361300615"/>
    <b v="1"/>
    <n v="1224"/>
    <b v="1"/>
    <s v="music/indie rock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n v="104"/>
    <x v="0"/>
    <s v="US"/>
    <s v="USD"/>
    <n v="1399421189"/>
    <n v="1396829189"/>
    <b v="1"/>
    <n v="104"/>
    <b v="1"/>
    <s v="music/indie rock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n v="108"/>
    <x v="0"/>
    <s v="US"/>
    <s v="USD"/>
    <n v="1397862000"/>
    <n v="1395155478"/>
    <b v="1"/>
    <n v="79"/>
    <b v="1"/>
    <s v="music/indie rock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n v="176"/>
    <x v="0"/>
    <s v="US"/>
    <s v="USD"/>
    <n v="1336086026"/>
    <n v="1333494026"/>
    <b v="1"/>
    <n v="157"/>
    <b v="1"/>
    <s v="music/indie rock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s v="US"/>
    <s v="USD"/>
    <n v="1339074857"/>
    <n v="1336482857"/>
    <b v="1"/>
    <n v="50"/>
    <b v="1"/>
    <s v="music/indie rock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s v="US"/>
    <s v="USD"/>
    <n v="1336238743"/>
    <n v="1333646743"/>
    <b v="1"/>
    <n v="64"/>
    <b v="1"/>
    <s v="music/indie rock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s v="US"/>
    <s v="USD"/>
    <n v="1260383040"/>
    <n v="1253726650"/>
    <b v="1"/>
    <n v="200"/>
    <b v="1"/>
    <s v="music/indie rock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s v="US"/>
    <s v="USD"/>
    <n v="1266210000"/>
    <n v="1263474049"/>
    <b v="1"/>
    <n v="22"/>
    <b v="1"/>
    <s v="music/indie rock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s v="US"/>
    <s v="USD"/>
    <n v="1253937540"/>
    <n v="1251214014"/>
    <b v="1"/>
    <n v="163"/>
    <b v="1"/>
    <s v="music/indie rock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s v="US"/>
    <s v="USD"/>
    <n v="1387072685"/>
    <n v="1384480685"/>
    <b v="1"/>
    <n v="77"/>
    <b v="1"/>
    <s v="music/indie rock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s v="US"/>
    <s v="USD"/>
    <n v="1396463800"/>
    <n v="1393443400"/>
    <b v="1"/>
    <n v="89"/>
    <b v="1"/>
    <s v="music/indie rock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n v="39"/>
    <x v="3"/>
    <s v="AT"/>
    <s v="EUR"/>
    <n v="1491282901"/>
    <n v="1488694501"/>
    <b v="0"/>
    <n v="64"/>
    <b v="0"/>
    <s v="food/small batch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s v="US"/>
    <s v="USD"/>
    <n v="1491769769"/>
    <n v="1489181369"/>
    <b v="0"/>
    <n v="4"/>
    <b v="0"/>
    <s v="food/small batch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s v="US"/>
    <s v="USD"/>
    <n v="1490033247"/>
    <n v="1489428447"/>
    <b v="0"/>
    <n v="4"/>
    <b v="0"/>
    <s v="food/small batch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n v="21"/>
    <x v="3"/>
    <s v="GB"/>
    <s v="GBP"/>
    <n v="1490559285"/>
    <n v="1487970885"/>
    <b v="0"/>
    <n v="61"/>
    <b v="0"/>
    <s v="food/small batch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s v="US"/>
    <s v="USD"/>
    <n v="1490830331"/>
    <n v="1488241931"/>
    <b v="0"/>
    <n v="7"/>
    <b v="0"/>
    <s v="food/small batch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s v="US"/>
    <s v="USD"/>
    <n v="1493571600"/>
    <n v="1489106948"/>
    <b v="0"/>
    <n v="1"/>
    <b v="0"/>
    <s v="food/small batch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n v="526"/>
    <x v="0"/>
    <s v="US"/>
    <s v="USD"/>
    <n v="1409090440"/>
    <n v="1406066440"/>
    <b v="1"/>
    <n v="3355"/>
    <b v="1"/>
    <s v="food/small batch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s v="US"/>
    <s v="USD"/>
    <n v="1434307537"/>
    <n v="1431715537"/>
    <b v="1"/>
    <n v="537"/>
    <b v="1"/>
    <s v="food/small batch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s v="US"/>
    <s v="USD"/>
    <n v="1405609146"/>
    <n v="1403017146"/>
    <b v="1"/>
    <n v="125"/>
    <b v="1"/>
    <s v="food/small batch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s v="US"/>
    <s v="USD"/>
    <n v="1451001600"/>
    <n v="1448400943"/>
    <b v="1"/>
    <n v="163"/>
    <b v="1"/>
    <s v="food/small batch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n v="144"/>
    <x v="0"/>
    <s v="US"/>
    <s v="USD"/>
    <n v="1408320490"/>
    <n v="1405728490"/>
    <b v="1"/>
    <n v="283"/>
    <b v="1"/>
    <s v="food/small batch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s v="US"/>
    <s v="USD"/>
    <n v="1423235071"/>
    <n v="1420643071"/>
    <b v="1"/>
    <n v="352"/>
    <b v="1"/>
    <s v="food/small batch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s v="US"/>
    <s v="USD"/>
    <n v="1401385800"/>
    <n v="1399563390"/>
    <b v="1"/>
    <n v="94"/>
    <b v="1"/>
    <s v="food/small batch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s v="US"/>
    <s v="USD"/>
    <n v="1415208840"/>
    <n v="1412611498"/>
    <b v="1"/>
    <n v="67"/>
    <b v="1"/>
    <s v="food/small batch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s v="US"/>
    <s v="USD"/>
    <n v="1402494243"/>
    <n v="1399902243"/>
    <b v="1"/>
    <n v="221"/>
    <b v="1"/>
    <s v="food/small batch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s v="US"/>
    <s v="USD"/>
    <n v="1394316695"/>
    <n v="1390860695"/>
    <b v="1"/>
    <n v="2165"/>
    <b v="1"/>
    <s v="food/small batch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n v="111"/>
    <x v="0"/>
    <s v="US"/>
    <s v="USD"/>
    <n v="1403796143"/>
    <n v="1401204143"/>
    <b v="1"/>
    <n v="179"/>
    <b v="1"/>
    <s v="food/small batch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s v="US"/>
    <s v="USD"/>
    <n v="1404077484"/>
    <n v="1401485484"/>
    <b v="1"/>
    <n v="123"/>
    <b v="1"/>
    <s v="food/small batch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s v="US"/>
    <s v="USD"/>
    <n v="1482134340"/>
    <n v="1479496309"/>
    <b v="1"/>
    <n v="1104"/>
    <b v="1"/>
    <s v="food/small batch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s v="US"/>
    <s v="USD"/>
    <n v="1477841138"/>
    <n v="1475249138"/>
    <b v="1"/>
    <n v="403"/>
    <b v="1"/>
    <s v="food/small batch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n v="0"/>
    <x v="1"/>
    <s v="US"/>
    <s v="USD"/>
    <n v="1436729504"/>
    <n v="1434137504"/>
    <b v="0"/>
    <n v="0"/>
    <b v="0"/>
    <s v="technology/web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s v="US"/>
    <s v="USD"/>
    <n v="1412571600"/>
    <n v="1410799870"/>
    <b v="0"/>
    <n v="0"/>
    <b v="0"/>
    <s v="technology/web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s v="US"/>
    <s v="USD"/>
    <n v="1452282420"/>
    <n v="1447962505"/>
    <b v="0"/>
    <n v="1"/>
    <b v="0"/>
    <s v="technology/web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s v="CA"/>
    <s v="CAD"/>
    <n v="1466789269"/>
    <n v="1464197269"/>
    <b v="0"/>
    <n v="1"/>
    <b v="0"/>
    <s v="technology/web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s v="US"/>
    <s v="USD"/>
    <n v="1427845140"/>
    <n v="1424822556"/>
    <b v="0"/>
    <n v="0"/>
    <b v="0"/>
    <s v="technology/web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n v="0"/>
    <x v="1"/>
    <s v="US"/>
    <s v="USD"/>
    <n v="1476731431"/>
    <n v="1472843431"/>
    <b v="0"/>
    <n v="3"/>
    <b v="0"/>
    <s v="technology/web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s v="US"/>
    <s v="USD"/>
    <n v="1472135676"/>
    <n v="1469543676"/>
    <b v="0"/>
    <n v="1"/>
    <b v="0"/>
    <s v="technology/web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s v="US"/>
    <s v="USD"/>
    <n v="1456006938"/>
    <n v="1450822938"/>
    <b v="0"/>
    <n v="5"/>
    <b v="0"/>
    <s v="technology/web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s v="SE"/>
    <s v="SEK"/>
    <n v="1439318228"/>
    <n v="1436812628"/>
    <b v="0"/>
    <n v="0"/>
    <b v="0"/>
    <s v="technology/web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s v="IE"/>
    <s v="EUR"/>
    <n v="1483474370"/>
    <n v="1480882370"/>
    <b v="0"/>
    <n v="0"/>
    <b v="0"/>
    <s v="technology/web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n v="1"/>
    <x v="1"/>
    <s v="NZ"/>
    <s v="NZD"/>
    <n v="1430360739"/>
    <n v="1427768739"/>
    <b v="0"/>
    <n v="7"/>
    <b v="0"/>
    <s v="technology/web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s v="US"/>
    <s v="USD"/>
    <n v="1433603552"/>
    <n v="1428419552"/>
    <b v="0"/>
    <n v="0"/>
    <b v="0"/>
    <s v="technology/web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s v="US"/>
    <s v="USD"/>
    <n v="1429632822"/>
    <n v="1428596022"/>
    <b v="0"/>
    <n v="0"/>
    <b v="0"/>
    <s v="technology/web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n v="0"/>
    <x v="1"/>
    <s v="US"/>
    <s v="USD"/>
    <n v="1420910460"/>
    <n v="1415726460"/>
    <b v="0"/>
    <n v="1"/>
    <b v="0"/>
    <s v="technology/web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s v="AU"/>
    <s v="AUD"/>
    <n v="1430604136"/>
    <n v="1428012136"/>
    <b v="0"/>
    <n v="2"/>
    <b v="0"/>
    <s v="technology/web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n v="0"/>
    <x v="1"/>
    <s v="NL"/>
    <s v="EUR"/>
    <n v="1433530104"/>
    <n v="1430938104"/>
    <b v="0"/>
    <n v="0"/>
    <b v="0"/>
    <s v="technology/web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s v="GB"/>
    <s v="GBP"/>
    <n v="1445093578"/>
    <n v="1442501578"/>
    <b v="0"/>
    <n v="0"/>
    <b v="0"/>
    <s v="technology/web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s v="GB"/>
    <s v="GBP"/>
    <n v="1422664740"/>
    <n v="1417818036"/>
    <b v="0"/>
    <n v="0"/>
    <b v="0"/>
    <s v="technology/web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s v="US"/>
    <s v="USD"/>
    <n v="1438616124"/>
    <n v="1433432124"/>
    <b v="0"/>
    <n v="3"/>
    <b v="0"/>
    <s v="technology/web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n v="0"/>
    <x v="1"/>
    <s v="CA"/>
    <s v="CAD"/>
    <n v="1454864280"/>
    <n v="1452272280"/>
    <b v="0"/>
    <n v="1"/>
    <b v="0"/>
    <s v="technology/web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s v="CA"/>
    <s v="CAD"/>
    <n v="1462053600"/>
    <n v="1459975008"/>
    <b v="0"/>
    <n v="0"/>
    <b v="0"/>
    <s v="technology/web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n v="29"/>
    <x v="1"/>
    <s v="US"/>
    <s v="USD"/>
    <n v="1418315470"/>
    <n v="1415723470"/>
    <b v="0"/>
    <n v="2"/>
    <b v="0"/>
    <s v="technology/web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s v="US"/>
    <s v="USD"/>
    <n v="1451348200"/>
    <n v="1447460200"/>
    <b v="0"/>
    <n v="0"/>
    <b v="0"/>
    <s v="technology/web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n v="0"/>
    <x v="1"/>
    <s v="US"/>
    <s v="USD"/>
    <n v="1445898356"/>
    <n v="1441146356"/>
    <b v="0"/>
    <n v="0"/>
    <b v="0"/>
    <s v="technology/web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s v="IT"/>
    <s v="EUR"/>
    <n v="1453071600"/>
    <n v="1449596425"/>
    <b v="0"/>
    <n v="0"/>
    <b v="0"/>
    <s v="technology/web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s v="GB"/>
    <s v="GBP"/>
    <n v="1445431533"/>
    <n v="1442839533"/>
    <b v="0"/>
    <n v="27"/>
    <b v="0"/>
    <s v="technology/web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s v="US"/>
    <s v="USD"/>
    <n v="1461622616"/>
    <n v="1456442216"/>
    <b v="0"/>
    <n v="14"/>
    <b v="0"/>
    <s v="technology/web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s v="US"/>
    <s v="USD"/>
    <n v="1429028365"/>
    <n v="1425143965"/>
    <b v="0"/>
    <n v="2"/>
    <b v="0"/>
    <s v="technology/web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s v="US"/>
    <s v="USD"/>
    <n v="1455132611"/>
    <n v="1452540611"/>
    <b v="0"/>
    <n v="0"/>
    <b v="0"/>
    <s v="technology/web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s v="US"/>
    <s v="USD"/>
    <n v="1418877141"/>
    <n v="1416285141"/>
    <b v="0"/>
    <n v="4"/>
    <b v="0"/>
    <s v="technology/web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s v="US"/>
    <s v="USD"/>
    <n v="1435257596"/>
    <n v="1432665596"/>
    <b v="0"/>
    <n v="0"/>
    <b v="0"/>
    <s v="technology/web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s v="AU"/>
    <s v="AUD"/>
    <n v="1429839571"/>
    <n v="1427247571"/>
    <b v="0"/>
    <n v="6"/>
    <b v="0"/>
    <s v="technology/web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n v="0"/>
    <x v="1"/>
    <s v="SE"/>
    <s v="SEK"/>
    <n v="1440863624"/>
    <n v="1438271624"/>
    <b v="0"/>
    <n v="1"/>
    <b v="0"/>
    <s v="technology/web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s v="US"/>
    <s v="USD"/>
    <n v="1423772060"/>
    <n v="1421180060"/>
    <b v="0"/>
    <n v="1"/>
    <b v="0"/>
    <s v="technology/web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s v="US"/>
    <s v="USD"/>
    <n v="1473451437"/>
    <n v="1470859437"/>
    <b v="0"/>
    <n v="0"/>
    <b v="0"/>
    <s v="technology/web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s v="US"/>
    <s v="USD"/>
    <n v="1449785566"/>
    <n v="1447193566"/>
    <b v="0"/>
    <n v="4"/>
    <b v="0"/>
    <s v="technology/web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s v="CA"/>
    <s v="CAD"/>
    <n v="1480110783"/>
    <n v="1477515183"/>
    <b v="0"/>
    <n v="0"/>
    <b v="0"/>
    <s v="technology/web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n v="0"/>
    <x v="1"/>
    <s v="US"/>
    <s v="USD"/>
    <n v="1440548330"/>
    <n v="1438042730"/>
    <b v="0"/>
    <n v="0"/>
    <b v="0"/>
    <s v="technology/web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n v="0"/>
    <x v="1"/>
    <s v="US"/>
    <s v="USD"/>
    <n v="1444004616"/>
    <n v="1440116616"/>
    <b v="0"/>
    <n v="0"/>
    <b v="0"/>
    <s v="technology/web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s v="US"/>
    <s v="USD"/>
    <n v="1443726142"/>
    <n v="1441134142"/>
    <b v="0"/>
    <n v="3"/>
    <b v="0"/>
    <s v="technology/web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n v="2"/>
    <x v="1"/>
    <s v="US"/>
    <s v="USD"/>
    <n v="1428704848"/>
    <n v="1426112848"/>
    <b v="0"/>
    <n v="7"/>
    <b v="0"/>
    <s v="technology/web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s v="US"/>
    <s v="USD"/>
    <n v="1438662603"/>
    <n v="1436502603"/>
    <b v="0"/>
    <n v="2"/>
    <b v="0"/>
    <s v="technology/web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s v="NZ"/>
    <s v="NZD"/>
    <n v="1424568107"/>
    <n v="1421976107"/>
    <b v="0"/>
    <n v="3"/>
    <b v="0"/>
    <s v="technology/web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s v="US"/>
    <s v="USD"/>
    <n v="1415932643"/>
    <n v="1413337043"/>
    <b v="0"/>
    <n v="8"/>
    <b v="0"/>
    <s v="technology/web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s v="US"/>
    <s v="USD"/>
    <n v="1438793432"/>
    <n v="1436201432"/>
    <b v="0"/>
    <n v="7"/>
    <b v="0"/>
    <s v="technology/web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n v="0"/>
    <x v="1"/>
    <s v="CA"/>
    <s v="CAD"/>
    <n v="1420920424"/>
    <n v="1415736424"/>
    <b v="0"/>
    <n v="0"/>
    <b v="0"/>
    <s v="technology/web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s v="US"/>
    <s v="USD"/>
    <n v="1469199740"/>
    <n v="1465311740"/>
    <b v="0"/>
    <n v="3"/>
    <b v="0"/>
    <s v="technology/web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s v="US"/>
    <s v="USD"/>
    <n v="1421350140"/>
    <n v="1418761759"/>
    <b v="0"/>
    <n v="8"/>
    <b v="0"/>
    <s v="technology/web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s v="FR"/>
    <s v="EUR"/>
    <n v="1437861540"/>
    <n v="1435160452"/>
    <b v="0"/>
    <n v="1"/>
    <b v="0"/>
    <s v="technology/web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s v="AU"/>
    <s v="AUD"/>
    <n v="1420352264"/>
    <n v="1416896264"/>
    <b v="0"/>
    <n v="0"/>
    <b v="0"/>
    <s v="technology/web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n v="0"/>
    <x v="1"/>
    <s v="US"/>
    <s v="USD"/>
    <n v="1427825044"/>
    <n v="1425236644"/>
    <b v="0"/>
    <n v="1"/>
    <b v="0"/>
    <s v="technology/web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s v="US"/>
    <s v="USD"/>
    <n v="1446087223"/>
    <n v="1443495223"/>
    <b v="0"/>
    <n v="0"/>
    <b v="0"/>
    <s v="technology/web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s v="US"/>
    <s v="USD"/>
    <n v="1439048017"/>
    <n v="1436456017"/>
    <b v="0"/>
    <n v="1"/>
    <b v="0"/>
    <s v="technology/web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s v="IE"/>
    <s v="EUR"/>
    <n v="1424940093"/>
    <n v="1422348093"/>
    <b v="0"/>
    <n v="2"/>
    <b v="0"/>
    <s v="technology/web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n v="0"/>
    <x v="1"/>
    <s v="US"/>
    <s v="USD"/>
    <n v="1484038620"/>
    <n v="1481597687"/>
    <b v="0"/>
    <n v="0"/>
    <b v="0"/>
    <s v="technology/web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s v="CH"/>
    <s v="CHF"/>
    <n v="1444940558"/>
    <n v="1442348558"/>
    <b v="0"/>
    <n v="1"/>
    <b v="0"/>
    <s v="technology/web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s v="US"/>
    <s v="USD"/>
    <n v="1420233256"/>
    <n v="1417641256"/>
    <b v="0"/>
    <n v="0"/>
    <b v="0"/>
    <s v="technology/web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s v="US"/>
    <s v="USD"/>
    <n v="1435874384"/>
    <n v="1433282384"/>
    <b v="0"/>
    <n v="0"/>
    <b v="0"/>
    <s v="technology/web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s v="SE"/>
    <s v="SEK"/>
    <n v="1418934506"/>
    <n v="1415910506"/>
    <b v="0"/>
    <n v="0"/>
    <b v="0"/>
    <s v="technology/web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s v="AU"/>
    <s v="AUD"/>
    <n v="1460615164"/>
    <n v="1458023164"/>
    <b v="0"/>
    <n v="0"/>
    <b v="0"/>
    <s v="technology/web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s v="US"/>
    <s v="USD"/>
    <n v="1457207096"/>
    <n v="1452023096"/>
    <b v="0"/>
    <n v="9"/>
    <b v="0"/>
    <s v="food/food trucks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n v="0"/>
    <x v="2"/>
    <s v="US"/>
    <s v="USD"/>
    <n v="1431533931"/>
    <n v="1428941931"/>
    <b v="0"/>
    <n v="1"/>
    <b v="0"/>
    <s v="food/food trucks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s v="GB"/>
    <s v="GBP"/>
    <n v="1459368658"/>
    <n v="1454188258"/>
    <b v="0"/>
    <n v="12"/>
    <b v="0"/>
    <s v="food/food trucks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s v="US"/>
    <s v="USD"/>
    <n v="1451782607"/>
    <n v="1449190607"/>
    <b v="0"/>
    <n v="0"/>
    <b v="0"/>
    <s v="food/food trucks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n v="23"/>
    <x v="2"/>
    <s v="US"/>
    <s v="USD"/>
    <n v="1472911375"/>
    <n v="1471096975"/>
    <b v="0"/>
    <n v="20"/>
    <b v="0"/>
    <s v="food/food trucks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s v="US"/>
    <s v="USD"/>
    <n v="1421635190"/>
    <n v="1418179190"/>
    <b v="0"/>
    <n v="16"/>
    <b v="0"/>
    <s v="food/food trucks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s v="US"/>
    <s v="USD"/>
    <n v="1428732000"/>
    <n v="1426772928"/>
    <b v="0"/>
    <n v="33"/>
    <b v="0"/>
    <s v="food/food trucks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n v="0"/>
    <x v="2"/>
    <s v="US"/>
    <s v="USD"/>
    <n v="1415247757"/>
    <n v="1412652157"/>
    <b v="0"/>
    <n v="2"/>
    <b v="0"/>
    <s v="food/food trucks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s v="US"/>
    <s v="USD"/>
    <n v="1439931675"/>
    <n v="1437339675"/>
    <b v="0"/>
    <n v="6"/>
    <b v="0"/>
    <s v="food/food trucks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s v="AU"/>
    <s v="AUD"/>
    <n v="1441619275"/>
    <n v="1439027275"/>
    <b v="0"/>
    <n v="0"/>
    <b v="0"/>
    <s v="food/food trucks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s v="US"/>
    <s v="USD"/>
    <n v="1440524082"/>
    <n v="1437932082"/>
    <b v="0"/>
    <n v="3"/>
    <b v="0"/>
    <s v="food/food trucks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s v="FR"/>
    <s v="EUR"/>
    <n v="1480185673"/>
    <n v="1476294073"/>
    <b v="0"/>
    <n v="0"/>
    <b v="0"/>
    <s v="food/food trucks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n v="1"/>
    <x v="2"/>
    <s v="US"/>
    <s v="USD"/>
    <n v="1401579000"/>
    <n v="1398911882"/>
    <b v="0"/>
    <n v="3"/>
    <b v="0"/>
    <s v="food/food trucks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s v="US"/>
    <s v="USD"/>
    <n v="1440215940"/>
    <n v="1436805660"/>
    <b v="0"/>
    <n v="13"/>
    <b v="0"/>
    <s v="food/food trucks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s v="US"/>
    <s v="USD"/>
    <n v="1468615346"/>
    <n v="1466023346"/>
    <b v="0"/>
    <n v="6"/>
    <b v="0"/>
    <s v="food/food trucks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s v="US"/>
    <s v="USD"/>
    <n v="1426345200"/>
    <n v="1421343743"/>
    <b v="0"/>
    <n v="1"/>
    <b v="0"/>
    <s v="food/food trucks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s v="US"/>
    <s v="USD"/>
    <n v="1407705187"/>
    <n v="1405113187"/>
    <b v="0"/>
    <n v="0"/>
    <b v="0"/>
    <s v="food/food trucks"/>
    <n v="0"/>
    <x v="7"/>
    <s v="food trucks"/>
    <x v="2417"/>
    <d v="2014-08-10T21:13:07"/>
  </r>
  <r>
    <n v="2418"/>
    <s v="Mexican food truck"/>
    <s v="I want to start my food truck business."/>
    <n v="25000"/>
    <n v="5"/>
    <n v="0"/>
    <x v="2"/>
    <s v="US"/>
    <s v="USD"/>
    <n v="1427225644"/>
    <n v="1422045244"/>
    <b v="0"/>
    <n v="5"/>
    <b v="0"/>
    <s v="food/food trucks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s v="US"/>
    <s v="USD"/>
    <n v="1424281389"/>
    <n v="1419097389"/>
    <b v="0"/>
    <n v="0"/>
    <b v="0"/>
    <s v="food/food trucks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s v="US"/>
    <s v="USD"/>
    <n v="1415583695"/>
    <n v="1410396095"/>
    <b v="0"/>
    <n v="36"/>
    <b v="0"/>
    <s v="food/food trucks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n v="0"/>
    <x v="2"/>
    <s v="US"/>
    <s v="USD"/>
    <n v="1424536196"/>
    <n v="1421944196"/>
    <b v="0"/>
    <n v="1"/>
    <b v="0"/>
    <s v="food/food trucks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n v="0"/>
    <x v="2"/>
    <s v="US"/>
    <s v="USD"/>
    <n v="1426091036"/>
    <n v="1423502636"/>
    <b v="0"/>
    <n v="1"/>
    <b v="0"/>
    <s v="food/food trucks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n v="0"/>
    <x v="2"/>
    <s v="US"/>
    <s v="USD"/>
    <n v="1420044890"/>
    <n v="1417452890"/>
    <b v="0"/>
    <n v="1"/>
    <b v="0"/>
    <s v="food/food trucks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n v="1"/>
    <x v="2"/>
    <s v="US"/>
    <s v="USD"/>
    <n v="1414445108"/>
    <n v="1411853108"/>
    <b v="0"/>
    <n v="9"/>
    <b v="0"/>
    <s v="food/food trucks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s v="US"/>
    <s v="USD"/>
    <n v="1464386640"/>
    <n v="1463090149"/>
    <b v="0"/>
    <n v="1"/>
    <b v="0"/>
    <s v="food/food trucks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s v="US"/>
    <s v="USD"/>
    <n v="1439006692"/>
    <n v="1433822692"/>
    <b v="0"/>
    <n v="0"/>
    <b v="0"/>
    <s v="food/food trucks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n v="0"/>
    <x v="2"/>
    <s v="US"/>
    <s v="USD"/>
    <n v="1458715133"/>
    <n v="1455262733"/>
    <b v="0"/>
    <n v="1"/>
    <b v="0"/>
    <s v="food/food trucks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n v="0"/>
    <x v="2"/>
    <s v="US"/>
    <s v="USD"/>
    <n v="1426182551"/>
    <n v="1423594151"/>
    <b v="0"/>
    <n v="1"/>
    <b v="0"/>
    <s v="food/food trucks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s v="NO"/>
    <s v="NOK"/>
    <n v="1486313040"/>
    <n v="1483131966"/>
    <b v="0"/>
    <n v="4"/>
    <b v="0"/>
    <s v="food/food trucks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s v="US"/>
    <s v="USD"/>
    <n v="1455246504"/>
    <n v="1452654504"/>
    <b v="0"/>
    <n v="2"/>
    <b v="0"/>
    <s v="food/food trucks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n v="0"/>
    <x v="2"/>
    <s v="US"/>
    <s v="USD"/>
    <n v="1467080613"/>
    <n v="1461896613"/>
    <b v="0"/>
    <n v="2"/>
    <b v="0"/>
    <s v="food/food trucks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n v="0"/>
    <x v="2"/>
    <s v="US"/>
    <s v="USD"/>
    <n v="1425791697"/>
    <n v="1423199697"/>
    <b v="0"/>
    <n v="2"/>
    <b v="0"/>
    <s v="food/food trucks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s v="US"/>
    <s v="USD"/>
    <n v="1456608943"/>
    <n v="1454016943"/>
    <b v="0"/>
    <n v="0"/>
    <b v="0"/>
    <s v="food/food trucks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s v="US"/>
    <s v="USD"/>
    <n v="1438662474"/>
    <n v="1435206474"/>
    <b v="0"/>
    <n v="2"/>
    <b v="0"/>
    <s v="food/food trucks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s v="SE"/>
    <s v="SEK"/>
    <n v="1444027186"/>
    <n v="1441435186"/>
    <b v="0"/>
    <n v="4"/>
    <b v="0"/>
    <s v="food/food trucks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s v="CA"/>
    <s v="CAD"/>
    <n v="1454078770"/>
    <n v="1448894770"/>
    <b v="0"/>
    <n v="2"/>
    <b v="0"/>
    <s v="food/food trucks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n v="0"/>
    <x v="2"/>
    <s v="US"/>
    <s v="USD"/>
    <n v="1426615200"/>
    <n v="1422400188"/>
    <b v="0"/>
    <n v="0"/>
    <b v="0"/>
    <s v="food/food trucks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n v="0"/>
    <x v="2"/>
    <s v="US"/>
    <s v="USD"/>
    <n v="1449529062"/>
    <n v="1444341462"/>
    <b v="0"/>
    <n v="1"/>
    <b v="0"/>
    <s v="food/food trucks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s v="US"/>
    <s v="USD"/>
    <n v="1445197129"/>
    <n v="1442605129"/>
    <b v="0"/>
    <n v="0"/>
    <b v="0"/>
    <s v="food/food trucks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n v="0"/>
    <x v="2"/>
    <s v="BE"/>
    <s v="EUR"/>
    <n v="1455399313"/>
    <n v="1452807313"/>
    <b v="0"/>
    <n v="2"/>
    <b v="0"/>
    <s v="food/food trucks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n v="108"/>
    <x v="0"/>
    <s v="US"/>
    <s v="USD"/>
    <n v="1437627540"/>
    <n v="1435806054"/>
    <b v="0"/>
    <n v="109"/>
    <b v="1"/>
    <s v="food/small batch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n v="126"/>
    <x v="0"/>
    <s v="US"/>
    <s v="USD"/>
    <n v="1426777228"/>
    <n v="1424188828"/>
    <b v="0"/>
    <n v="372"/>
    <b v="1"/>
    <s v="food/small batch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s v="US"/>
    <s v="USD"/>
    <n v="1408114822"/>
    <n v="1405522822"/>
    <b v="0"/>
    <n v="311"/>
    <b v="1"/>
    <s v="food/small batch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s v="US"/>
    <s v="USD"/>
    <n v="1464199591"/>
    <n v="1461607591"/>
    <b v="0"/>
    <n v="61"/>
    <b v="1"/>
    <s v="food/small batch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s v="US"/>
    <s v="USD"/>
    <n v="1443242021"/>
    <n v="1440650021"/>
    <b v="0"/>
    <n v="115"/>
    <b v="1"/>
    <s v="food/small batch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s v="US"/>
    <s v="USD"/>
    <n v="1480174071"/>
    <n v="1477578471"/>
    <b v="0"/>
    <n v="111"/>
    <b v="1"/>
    <s v="food/small batch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s v="US"/>
    <s v="USD"/>
    <n v="1478923200"/>
    <n v="1476184593"/>
    <b v="0"/>
    <n v="337"/>
    <b v="1"/>
    <s v="food/small batch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s v="US"/>
    <s v="USD"/>
    <n v="1472621760"/>
    <n v="1472110513"/>
    <b v="0"/>
    <n v="9"/>
    <b v="1"/>
    <s v="food/small batch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s v="US"/>
    <s v="USD"/>
    <n v="1417321515"/>
    <n v="1414725915"/>
    <b v="0"/>
    <n v="120"/>
    <b v="1"/>
    <s v="food/small batch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s v="US"/>
    <s v="USD"/>
    <n v="1414465860"/>
    <n v="1411177456"/>
    <b v="0"/>
    <n v="102"/>
    <b v="1"/>
    <s v="food/small batch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s v="US"/>
    <s v="USD"/>
    <n v="1488750490"/>
    <n v="1487022490"/>
    <b v="0"/>
    <n v="186"/>
    <b v="1"/>
    <s v="food/small batch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s v="US"/>
    <s v="USD"/>
    <n v="1451430000"/>
    <n v="1448914500"/>
    <b v="0"/>
    <n v="15"/>
    <b v="1"/>
    <s v="food/small batch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s v="US"/>
    <s v="USD"/>
    <n v="1486053409"/>
    <n v="1483461409"/>
    <b v="0"/>
    <n v="67"/>
    <b v="1"/>
    <s v="food/small batch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s v="US"/>
    <s v="USD"/>
    <n v="1489207808"/>
    <n v="1486183808"/>
    <b v="0"/>
    <n v="130"/>
    <b v="1"/>
    <s v="food/small batch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n v="182"/>
    <x v="0"/>
    <s v="US"/>
    <s v="USD"/>
    <n v="1461177950"/>
    <n v="1458758750"/>
    <b v="0"/>
    <n v="16"/>
    <b v="1"/>
    <s v="food/small batch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n v="181"/>
    <x v="0"/>
    <s v="US"/>
    <s v="USD"/>
    <n v="1488063839"/>
    <n v="1485471839"/>
    <b v="0"/>
    <n v="67"/>
    <b v="1"/>
    <s v="food/small batch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s v="US"/>
    <s v="USD"/>
    <n v="1458826056"/>
    <n v="1456237656"/>
    <b v="0"/>
    <n v="124"/>
    <b v="1"/>
    <s v="food/small batch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s v="US"/>
    <s v="USD"/>
    <n v="1465498800"/>
    <n v="1462481718"/>
    <b v="0"/>
    <n v="80"/>
    <b v="1"/>
    <s v="food/small batch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s v="US"/>
    <s v="USD"/>
    <n v="1458742685"/>
    <n v="1454858285"/>
    <b v="0"/>
    <n v="282"/>
    <b v="1"/>
    <s v="food/small batch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s v="US"/>
    <s v="USD"/>
    <n v="1483417020"/>
    <n v="1480480167"/>
    <b v="0"/>
    <n v="68"/>
    <b v="1"/>
    <s v="food/small batch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s v="US"/>
    <s v="USD"/>
    <n v="1317438000"/>
    <n v="1314577097"/>
    <b v="0"/>
    <n v="86"/>
    <b v="1"/>
    <s v="music/indie rock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s v="US"/>
    <s v="USD"/>
    <n v="1342672096"/>
    <n v="1340944096"/>
    <b v="0"/>
    <n v="115"/>
    <b v="1"/>
    <s v="music/indie rock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n v="116"/>
    <x v="0"/>
    <s v="US"/>
    <s v="USD"/>
    <n v="1366138800"/>
    <n v="1362710425"/>
    <b v="0"/>
    <n v="75"/>
    <b v="1"/>
    <s v="music/indie rock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n v="111"/>
    <x v="0"/>
    <s v="CA"/>
    <s v="CAD"/>
    <n v="1443641340"/>
    <n v="1441143397"/>
    <b v="0"/>
    <n v="43"/>
    <b v="1"/>
    <s v="music/indie rock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n v="180"/>
    <x v="0"/>
    <s v="US"/>
    <s v="USD"/>
    <n v="1348420548"/>
    <n v="1345828548"/>
    <b v="0"/>
    <n v="48"/>
    <b v="1"/>
    <s v="music/indie rock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s v="US"/>
    <s v="USD"/>
    <n v="1368066453"/>
    <n v="1365474453"/>
    <b v="0"/>
    <n v="52"/>
    <b v="1"/>
    <s v="music/indie rock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n v="119"/>
    <x v="0"/>
    <s v="US"/>
    <s v="USD"/>
    <n v="1336669200"/>
    <n v="1335473931"/>
    <b v="0"/>
    <n v="43"/>
    <b v="1"/>
    <s v="music/indie rock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n v="107"/>
    <x v="0"/>
    <s v="US"/>
    <s v="USD"/>
    <n v="1351400400"/>
    <n v="1348285321"/>
    <b v="0"/>
    <n v="58"/>
    <b v="1"/>
    <s v="music/indie rock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s v="US"/>
    <s v="USD"/>
    <n v="1297160329"/>
    <n v="1295000329"/>
    <b v="0"/>
    <n v="47"/>
    <b v="1"/>
    <s v="music/indie rock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s v="US"/>
    <s v="USD"/>
    <n v="1337824055"/>
    <n v="1335232055"/>
    <b v="0"/>
    <n v="36"/>
    <b v="1"/>
    <s v="music/indie rock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s v="US"/>
    <s v="USD"/>
    <n v="1327535392"/>
    <n v="1324079392"/>
    <b v="0"/>
    <n v="17"/>
    <b v="1"/>
    <s v="music/indie rock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s v="US"/>
    <s v="USD"/>
    <n v="1283562180"/>
    <n v="1277433980"/>
    <b v="0"/>
    <n v="104"/>
    <b v="1"/>
    <s v="music/indie rock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s v="US"/>
    <s v="USD"/>
    <n v="1352573869"/>
    <n v="1349978269"/>
    <b v="0"/>
    <n v="47"/>
    <b v="1"/>
    <s v="music/indie rock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s v="US"/>
    <s v="USD"/>
    <n v="1286756176"/>
    <n v="1282868176"/>
    <b v="0"/>
    <n v="38"/>
    <b v="1"/>
    <s v="music/indie rock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n v="105"/>
    <x v="0"/>
    <s v="US"/>
    <s v="USD"/>
    <n v="1278799200"/>
    <n v="1273647255"/>
    <b v="0"/>
    <n v="81"/>
    <b v="1"/>
    <s v="music/indie rock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n v="105"/>
    <x v="0"/>
    <s v="US"/>
    <s v="USD"/>
    <n v="1415004770"/>
    <n v="1412149970"/>
    <b v="0"/>
    <n v="55"/>
    <b v="1"/>
    <s v="music/indie rock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n v="171"/>
    <x v="0"/>
    <s v="US"/>
    <s v="USD"/>
    <n v="1344789345"/>
    <n v="1340901345"/>
    <b v="0"/>
    <n v="41"/>
    <b v="1"/>
    <s v="music/indie rock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s v="US"/>
    <s v="USD"/>
    <n v="1358117313"/>
    <n v="1355525313"/>
    <b v="0"/>
    <n v="79"/>
    <b v="1"/>
    <s v="music/indie rock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n v="133"/>
    <x v="0"/>
    <s v="US"/>
    <s v="USD"/>
    <n v="1343440800"/>
    <n v="1342545994"/>
    <b v="0"/>
    <n v="16"/>
    <b v="1"/>
    <s v="music/indie rock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s v="US"/>
    <s v="USD"/>
    <n v="1444516084"/>
    <n v="1439332084"/>
    <b v="0"/>
    <n v="8"/>
    <b v="1"/>
    <s v="music/indie rock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s v="US"/>
    <s v="USD"/>
    <n v="1335799808"/>
    <n v="1333207808"/>
    <b v="0"/>
    <n v="95"/>
    <b v="1"/>
    <s v="music/indie rock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s v="US"/>
    <s v="USD"/>
    <n v="1312224383"/>
    <n v="1308336383"/>
    <b v="0"/>
    <n v="25"/>
    <b v="1"/>
    <s v="music/indie rock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s v="US"/>
    <s v="USD"/>
    <n v="1335891603"/>
    <n v="1330711203"/>
    <b v="0"/>
    <n v="19"/>
    <b v="1"/>
    <s v="music/indie rock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s v="US"/>
    <s v="USD"/>
    <n v="1316124003"/>
    <n v="1313532003"/>
    <b v="0"/>
    <n v="90"/>
    <b v="1"/>
    <s v="music/indie rock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s v="US"/>
    <s v="USD"/>
    <n v="1318463879"/>
    <n v="1315439879"/>
    <b v="0"/>
    <n v="41"/>
    <b v="1"/>
    <s v="music/indie rock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s v="US"/>
    <s v="USD"/>
    <n v="1335113976"/>
    <n v="1332521976"/>
    <b v="0"/>
    <n v="30"/>
    <b v="1"/>
    <s v="music/indie rock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s v="US"/>
    <s v="USD"/>
    <n v="1338083997"/>
    <n v="1335491997"/>
    <b v="0"/>
    <n v="38"/>
    <b v="1"/>
    <s v="music/indie rock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s v="US"/>
    <s v="USD"/>
    <n v="1321459908"/>
    <n v="1318864308"/>
    <b v="0"/>
    <n v="65"/>
    <b v="1"/>
    <s v="music/indie rock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s v="US"/>
    <s v="USD"/>
    <n v="1368117239"/>
    <n v="1365525239"/>
    <b v="0"/>
    <n v="75"/>
    <b v="1"/>
    <s v="music/indie rock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s v="US"/>
    <s v="USD"/>
    <n v="1340429276"/>
    <n v="1335245276"/>
    <b v="0"/>
    <n v="16"/>
    <b v="1"/>
    <s v="music/indie rock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s v="US"/>
    <s v="USD"/>
    <n v="1295142660"/>
    <n v="1293739714"/>
    <b v="0"/>
    <n v="10"/>
    <b v="1"/>
    <s v="music/indie rock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n v="125"/>
    <x v="0"/>
    <s v="US"/>
    <s v="USD"/>
    <n v="1339840740"/>
    <n v="1335397188"/>
    <b v="0"/>
    <n v="27"/>
    <b v="1"/>
    <s v="music/indie rock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s v="US"/>
    <s v="USD"/>
    <n v="1367208140"/>
    <n v="1363320140"/>
    <b v="0"/>
    <n v="259"/>
    <b v="1"/>
    <s v="music/indie rock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s v="US"/>
    <s v="USD"/>
    <n v="1337786944"/>
    <n v="1335194944"/>
    <b v="0"/>
    <n v="39"/>
    <b v="1"/>
    <s v="music/indie rock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s v="US"/>
    <s v="USD"/>
    <n v="1339022575"/>
    <n v="1336430575"/>
    <b v="0"/>
    <n v="42"/>
    <b v="1"/>
    <s v="music/indie rock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n v="100"/>
    <x v="0"/>
    <s v="US"/>
    <s v="USD"/>
    <n v="1364597692"/>
    <n v="1361577292"/>
    <b v="0"/>
    <n v="10"/>
    <b v="1"/>
    <s v="music/indie rock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s v="US"/>
    <s v="USD"/>
    <n v="1312578338"/>
    <n v="1309986338"/>
    <b v="0"/>
    <n v="56"/>
    <b v="1"/>
    <s v="music/indie rock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s v="US"/>
    <s v="USD"/>
    <n v="1422400387"/>
    <n v="1421190787"/>
    <b v="0"/>
    <n v="20"/>
    <b v="1"/>
    <s v="music/indie rock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s v="US"/>
    <s v="USD"/>
    <n v="1356976800"/>
    <n v="1352820837"/>
    <b v="0"/>
    <n v="170"/>
    <b v="1"/>
    <s v="music/indie rock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s v="US"/>
    <s v="USD"/>
    <n v="1340476375"/>
    <n v="1337884375"/>
    <b v="0"/>
    <n v="29"/>
    <b v="1"/>
    <s v="music/indie rock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s v="CA"/>
    <s v="CAD"/>
    <n v="1443379104"/>
    <n v="1440787104"/>
    <b v="0"/>
    <n v="7"/>
    <b v="0"/>
    <s v="food/restaurants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s v="US"/>
    <s v="USD"/>
    <n v="1411328918"/>
    <n v="1407440918"/>
    <b v="0"/>
    <n v="5"/>
    <b v="0"/>
    <s v="food/restaurants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s v="US"/>
    <s v="USD"/>
    <n v="1465333560"/>
    <n v="1462743308"/>
    <b v="0"/>
    <n v="0"/>
    <b v="0"/>
    <s v="food/restaurants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n v="0"/>
    <x v="2"/>
    <s v="US"/>
    <s v="USD"/>
    <n v="1416014534"/>
    <n v="1413418934"/>
    <b v="0"/>
    <n v="0"/>
    <b v="0"/>
    <s v="food/restaurants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n v="0"/>
    <x v="2"/>
    <s v="US"/>
    <s v="USD"/>
    <n v="1426292416"/>
    <n v="1423704016"/>
    <b v="0"/>
    <n v="0"/>
    <b v="0"/>
    <s v="food/restaurants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n v="1"/>
    <x v="2"/>
    <s v="GB"/>
    <s v="GBP"/>
    <n v="1443906000"/>
    <n v="1441955269"/>
    <b v="0"/>
    <n v="2"/>
    <b v="0"/>
    <s v="food/restaurants"/>
    <n v="15"/>
    <x v="7"/>
    <s v="restaurants"/>
    <x v="2506"/>
    <d v="2015-10-03T21:00:00"/>
  </r>
  <r>
    <n v="2507"/>
    <s v="Help Cafe Talavera get a New Kitchen!"/>
    <s v="Unique dishes for a unique city!."/>
    <n v="42850"/>
    <n v="0"/>
    <n v="0"/>
    <x v="2"/>
    <s v="US"/>
    <s v="USD"/>
    <n v="1431308704"/>
    <n v="1428716704"/>
    <b v="0"/>
    <n v="0"/>
    <b v="0"/>
    <s v="food/restaurants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s v="US"/>
    <s v="USD"/>
    <n v="1408056634"/>
    <n v="1405464634"/>
    <b v="0"/>
    <n v="0"/>
    <b v="0"/>
    <s v="food/restaurants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s v="GB"/>
    <s v="GBP"/>
    <n v="1429554349"/>
    <n v="1424719549"/>
    <b v="0"/>
    <n v="28"/>
    <b v="0"/>
    <s v="food/restaurants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s v="US"/>
    <s v="USD"/>
    <n v="1431647772"/>
    <n v="1426463772"/>
    <b v="0"/>
    <n v="2"/>
    <b v="0"/>
    <s v="food/restaurants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n v="0"/>
    <x v="2"/>
    <s v="GB"/>
    <s v="GBP"/>
    <n v="1454323413"/>
    <n v="1451731413"/>
    <b v="0"/>
    <n v="0"/>
    <b v="0"/>
    <s v="food/restaurants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n v="0"/>
    <x v="2"/>
    <s v="US"/>
    <s v="USD"/>
    <n v="1418504561"/>
    <n v="1417208561"/>
    <b v="0"/>
    <n v="0"/>
    <b v="0"/>
    <s v="food/restaurants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s v="DE"/>
    <s v="EUR"/>
    <n v="1488067789"/>
    <n v="1482883789"/>
    <b v="0"/>
    <n v="0"/>
    <b v="0"/>
    <s v="food/restaurants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s v="US"/>
    <s v="USD"/>
    <n v="1408526477"/>
    <n v="1407057677"/>
    <b v="0"/>
    <n v="4"/>
    <b v="0"/>
    <s v="food/restaurants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s v="US"/>
    <s v="USD"/>
    <n v="1424635753"/>
    <n v="1422043753"/>
    <b v="0"/>
    <n v="12"/>
    <b v="0"/>
    <s v="food/restaurants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n v="0"/>
    <x v="2"/>
    <s v="US"/>
    <s v="USD"/>
    <n v="1417279252"/>
    <n v="1414683652"/>
    <b v="0"/>
    <n v="0"/>
    <b v="0"/>
    <s v="food/restaurants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s v="CA"/>
    <s v="CAD"/>
    <n v="1426788930"/>
    <n v="1424200530"/>
    <b v="0"/>
    <n v="33"/>
    <b v="0"/>
    <s v="food/restaurants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s v="US"/>
    <s v="USD"/>
    <n v="1415899228"/>
    <n v="1413303628"/>
    <b v="0"/>
    <n v="0"/>
    <b v="0"/>
    <s v="food/restaurants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n v="0"/>
    <x v="2"/>
    <s v="US"/>
    <s v="USD"/>
    <n v="1405741404"/>
    <n v="1403149404"/>
    <b v="0"/>
    <n v="4"/>
    <b v="0"/>
    <s v="food/restaurants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s v="US"/>
    <s v="USD"/>
    <n v="1476559260"/>
    <n v="1472567085"/>
    <b v="0"/>
    <n v="0"/>
    <b v="0"/>
    <s v="food/restaurants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s v="US"/>
    <s v="USD"/>
    <n v="1444778021"/>
    <n v="1442963621"/>
    <b v="0"/>
    <n v="132"/>
    <b v="1"/>
    <s v="music/classical music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s v="US"/>
    <s v="USD"/>
    <n v="1461336720"/>
    <n v="1459431960"/>
    <b v="0"/>
    <n v="27"/>
    <b v="1"/>
    <s v="music/classical music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s v="US"/>
    <s v="USD"/>
    <n v="1416270292"/>
    <n v="1413674692"/>
    <b v="0"/>
    <n v="26"/>
    <b v="1"/>
    <s v="music/classical music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n v="102"/>
    <x v="0"/>
    <s v="US"/>
    <s v="USD"/>
    <n v="1419136200"/>
    <n v="1416338557"/>
    <b v="0"/>
    <n v="43"/>
    <b v="1"/>
    <s v="music/classical music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s v="US"/>
    <s v="USD"/>
    <n v="1340914571"/>
    <n v="1338322571"/>
    <b v="0"/>
    <n v="80"/>
    <b v="1"/>
    <s v="music/classical music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s v="US"/>
    <s v="USD"/>
    <n v="1418014740"/>
    <n v="1415585474"/>
    <b v="0"/>
    <n v="33"/>
    <b v="1"/>
    <s v="music/classical music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s v="US"/>
    <s v="USD"/>
    <n v="1382068740"/>
    <n v="1380477691"/>
    <b v="0"/>
    <n v="71"/>
    <b v="1"/>
    <s v="music/classical music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s v="GB"/>
    <s v="GBP"/>
    <n v="1440068400"/>
    <n v="1438459303"/>
    <b v="0"/>
    <n v="81"/>
    <b v="1"/>
    <s v="music/classical music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n v="104"/>
    <x v="0"/>
    <s v="US"/>
    <s v="USD"/>
    <n v="1332636975"/>
    <n v="1328752575"/>
    <b v="0"/>
    <n v="76"/>
    <b v="1"/>
    <s v="music/classical music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s v="US"/>
    <s v="USD"/>
    <n v="1429505400"/>
    <n v="1426711505"/>
    <b v="0"/>
    <n v="48"/>
    <b v="1"/>
    <s v="music/classical music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s v="US"/>
    <s v="USD"/>
    <n v="1439611140"/>
    <n v="1437668354"/>
    <b v="0"/>
    <n v="61"/>
    <b v="1"/>
    <s v="music/classical music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s v="US"/>
    <s v="USD"/>
    <n v="1345148566"/>
    <n v="1342556566"/>
    <b v="0"/>
    <n v="60"/>
    <b v="1"/>
    <s v="music/classical music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s v="US"/>
    <s v="USD"/>
    <n v="1362160868"/>
    <n v="1359568911"/>
    <b v="0"/>
    <n v="136"/>
    <b v="1"/>
    <s v="music/classical music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s v="US"/>
    <s v="USD"/>
    <n v="1262325600"/>
    <n v="1257871712"/>
    <b v="0"/>
    <n v="14"/>
    <b v="1"/>
    <s v="music/classical music"/>
    <n v="150"/>
    <x v="4"/>
    <s v="classical music"/>
    <x v="2534"/>
    <d v="2010-01-01T06:00:00"/>
  </r>
  <r>
    <n v="2535"/>
    <s v="Mark Hayes Requiem Recording"/>
    <s v="Mark Hayes: Requiem Recording"/>
    <n v="20000"/>
    <n v="20755"/>
    <n v="104"/>
    <x v="0"/>
    <s v="US"/>
    <s v="USD"/>
    <n v="1417463945"/>
    <n v="1414781945"/>
    <b v="0"/>
    <n v="78"/>
    <b v="1"/>
    <s v="music/classical music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s v="US"/>
    <s v="USD"/>
    <n v="1375151566"/>
    <n v="1373337166"/>
    <b v="0"/>
    <n v="4"/>
    <b v="1"/>
    <s v="music/classical music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s v="US"/>
    <s v="USD"/>
    <n v="1312212855"/>
    <n v="1307028855"/>
    <b v="0"/>
    <n v="11"/>
    <b v="1"/>
    <s v="music/classical music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n v="113"/>
    <x v="0"/>
    <s v="US"/>
    <s v="USD"/>
    <n v="1361681940"/>
    <n v="1359029661"/>
    <b v="0"/>
    <n v="185"/>
    <b v="1"/>
    <s v="music/classical music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s v="US"/>
    <s v="USD"/>
    <n v="1422913152"/>
    <n v="1417729152"/>
    <b v="0"/>
    <n v="59"/>
    <b v="1"/>
    <s v="music/classical music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s v="US"/>
    <s v="USD"/>
    <n v="1319904721"/>
    <n v="1314720721"/>
    <b v="0"/>
    <n v="27"/>
    <b v="1"/>
    <s v="music/classical music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s v="GB"/>
    <s v="GBP"/>
    <n v="1380192418"/>
    <n v="1375008418"/>
    <b v="0"/>
    <n v="63"/>
    <b v="1"/>
    <s v="music/classical music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n v="104"/>
    <x v="0"/>
    <s v="US"/>
    <s v="USD"/>
    <n v="1380599940"/>
    <n v="1377252857"/>
    <b v="0"/>
    <n v="13"/>
    <b v="1"/>
    <s v="music/classical music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s v="US"/>
    <s v="USD"/>
    <n v="1293937200"/>
    <n v="1291257298"/>
    <b v="0"/>
    <n v="13"/>
    <b v="1"/>
    <s v="music/classical music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n v="101"/>
    <x v="0"/>
    <s v="US"/>
    <s v="USD"/>
    <n v="1341750569"/>
    <n v="1339158569"/>
    <b v="0"/>
    <n v="57"/>
    <b v="1"/>
    <s v="music/classical music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s v="US"/>
    <s v="USD"/>
    <n v="1424997000"/>
    <n v="1421983138"/>
    <b v="0"/>
    <n v="61"/>
    <b v="1"/>
    <s v="music/classical music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s v="US"/>
    <s v="USD"/>
    <n v="1380949200"/>
    <n v="1378586179"/>
    <b v="0"/>
    <n v="65"/>
    <b v="1"/>
    <s v="music/classical music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s v="US"/>
    <s v="USD"/>
    <n v="1333560803"/>
    <n v="1330972403"/>
    <b v="0"/>
    <n v="134"/>
    <b v="1"/>
    <s v="music/classical music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s v="FR"/>
    <s v="EUR"/>
    <n v="1475209620"/>
    <n v="1473087637"/>
    <b v="0"/>
    <n v="37"/>
    <b v="1"/>
    <s v="music/classical music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s v="GB"/>
    <s v="GBP"/>
    <n v="1370019600"/>
    <n v="1366999870"/>
    <b v="0"/>
    <n v="37"/>
    <b v="1"/>
    <s v="music/classical music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s v="US"/>
    <s v="USD"/>
    <n v="1444276740"/>
    <n v="1439392406"/>
    <b v="0"/>
    <n v="150"/>
    <b v="1"/>
    <s v="music/classical music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s v="US"/>
    <s v="USD"/>
    <n v="1332362880"/>
    <n v="1329890585"/>
    <b v="0"/>
    <n v="56"/>
    <b v="1"/>
    <s v="music/classical music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n v="107"/>
    <x v="0"/>
    <s v="US"/>
    <s v="USD"/>
    <n v="1488741981"/>
    <n v="1486149981"/>
    <b v="0"/>
    <n v="18"/>
    <b v="1"/>
    <s v="music/classical music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s v="US"/>
    <s v="USD"/>
    <n v="1348202807"/>
    <n v="1343018807"/>
    <b v="0"/>
    <n v="60"/>
    <b v="1"/>
    <s v="music/classical music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s v="US"/>
    <s v="USD"/>
    <n v="1433131140"/>
    <n v="1430445163"/>
    <b v="0"/>
    <n v="67"/>
    <b v="1"/>
    <s v="music/classical music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s v="US"/>
    <s v="USD"/>
    <n v="1338219793"/>
    <n v="1335541393"/>
    <b v="0"/>
    <n v="35"/>
    <b v="1"/>
    <s v="music/classical music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s v="US"/>
    <s v="USD"/>
    <n v="1356392857"/>
    <n v="1352504857"/>
    <b v="0"/>
    <n v="34"/>
    <b v="1"/>
    <s v="music/classical music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n v="118"/>
    <x v="0"/>
    <s v="GB"/>
    <s v="GBP"/>
    <n v="1400176386"/>
    <n v="1397584386"/>
    <b v="0"/>
    <n v="36"/>
    <b v="1"/>
    <s v="music/classical music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n v="109"/>
    <x v="0"/>
    <s v="AU"/>
    <s v="AUD"/>
    <n v="1430488740"/>
    <n v="1427747906"/>
    <b v="0"/>
    <n v="18"/>
    <b v="1"/>
    <s v="music/classical music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s v="US"/>
    <s v="USD"/>
    <n v="1321385820"/>
    <n v="1318539484"/>
    <b v="0"/>
    <n v="25"/>
    <b v="1"/>
    <s v="music/classical music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s v="GB"/>
    <s v="GBP"/>
    <n v="1425682174"/>
    <n v="1423090174"/>
    <b v="0"/>
    <n v="21"/>
    <b v="1"/>
    <s v="music/classical music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s v="CA"/>
    <s v="CAD"/>
    <n v="1444740089"/>
    <n v="1442148089"/>
    <b v="0"/>
    <n v="0"/>
    <b v="0"/>
    <s v="food/food trucks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s v="DE"/>
    <s v="EUR"/>
    <n v="1476189339"/>
    <n v="1471005339"/>
    <b v="0"/>
    <n v="3"/>
    <b v="0"/>
    <s v="food/food trucks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n v="0"/>
    <x v="1"/>
    <s v="US"/>
    <s v="USD"/>
    <n v="1438226451"/>
    <n v="1433042451"/>
    <b v="0"/>
    <n v="0"/>
    <b v="0"/>
    <s v="food/food trucks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s v="CA"/>
    <s v="CAD"/>
    <n v="1406854699"/>
    <n v="1404262699"/>
    <b v="0"/>
    <n v="0"/>
    <b v="0"/>
    <s v="food/food trucks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s v="US"/>
    <s v="USD"/>
    <n v="1462827000"/>
    <n v="1457710589"/>
    <b v="0"/>
    <n v="1"/>
    <b v="0"/>
    <s v="food/food trucks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s v="US"/>
    <s v="USD"/>
    <n v="1408663948"/>
    <n v="1406071948"/>
    <b v="0"/>
    <n v="0"/>
    <b v="0"/>
    <s v="food/food trucks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s v="US"/>
    <s v="USD"/>
    <n v="1429823138"/>
    <n v="1427231138"/>
    <b v="0"/>
    <n v="2"/>
    <b v="0"/>
    <s v="food/food trucks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s v="GB"/>
    <s v="GBP"/>
    <n v="1472745594"/>
    <n v="1470153594"/>
    <b v="0"/>
    <n v="1"/>
    <b v="0"/>
    <s v="food/food trucks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s v="US"/>
    <s v="USD"/>
    <n v="1442457112"/>
    <n v="1439865112"/>
    <b v="0"/>
    <n v="2"/>
    <b v="0"/>
    <s v="food/food trucks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s v="US"/>
    <s v="USD"/>
    <n v="1486590035"/>
    <n v="1483998035"/>
    <b v="0"/>
    <n v="2"/>
    <b v="0"/>
    <s v="food/food trucks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s v="AU"/>
    <s v="AUD"/>
    <n v="1463645521"/>
    <n v="1458461521"/>
    <b v="0"/>
    <n v="4"/>
    <b v="0"/>
    <s v="food/food trucks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n v="0"/>
    <x v="1"/>
    <s v="US"/>
    <s v="USD"/>
    <n v="1428893517"/>
    <n v="1426301517"/>
    <b v="0"/>
    <n v="0"/>
    <b v="0"/>
    <s v="food/food trucks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s v="US"/>
    <s v="USD"/>
    <n v="1408803149"/>
    <n v="1404915149"/>
    <b v="0"/>
    <n v="0"/>
    <b v="0"/>
    <s v="food/food trucks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s v="US"/>
    <s v="USD"/>
    <n v="1463600945"/>
    <n v="1461786545"/>
    <b v="0"/>
    <n v="0"/>
    <b v="0"/>
    <s v="food/food trucks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s v="US"/>
    <s v="USD"/>
    <n v="1421030194"/>
    <n v="1418438194"/>
    <b v="0"/>
    <n v="0"/>
    <b v="0"/>
    <s v="food/food trucks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n v="0"/>
    <x v="1"/>
    <s v="US"/>
    <s v="USD"/>
    <n v="1428707647"/>
    <n v="1424823247"/>
    <b v="0"/>
    <n v="0"/>
    <b v="0"/>
    <s v="food/food trucks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s v="US"/>
    <s v="USD"/>
    <n v="1407181297"/>
    <n v="1405021297"/>
    <b v="0"/>
    <n v="0"/>
    <b v="0"/>
    <s v="food/food trucks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s v="US"/>
    <s v="USD"/>
    <n v="1444410000"/>
    <n v="1440203579"/>
    <b v="0"/>
    <n v="0"/>
    <b v="0"/>
    <s v="food/food trucks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s v="US"/>
    <s v="USD"/>
    <n v="1410810903"/>
    <n v="1405626903"/>
    <b v="0"/>
    <n v="12"/>
    <b v="0"/>
    <s v="food/food trucks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s v="US"/>
    <s v="USD"/>
    <n v="1431745200"/>
    <n v="1429170603"/>
    <b v="0"/>
    <n v="2"/>
    <b v="0"/>
    <s v="food/food trucks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n v="11"/>
    <x v="2"/>
    <s v="US"/>
    <s v="USD"/>
    <n v="1447689898"/>
    <n v="1445094298"/>
    <b v="0"/>
    <n v="11"/>
    <b v="0"/>
    <s v="food/food trucks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n v="0"/>
    <x v="2"/>
    <s v="US"/>
    <s v="USD"/>
    <n v="1477784634"/>
    <n v="1475192634"/>
    <b v="0"/>
    <n v="1"/>
    <b v="0"/>
    <s v="food/food trucks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n v="1"/>
    <x v="2"/>
    <s v="US"/>
    <s v="USD"/>
    <n v="1426526880"/>
    <n v="1421346480"/>
    <b v="0"/>
    <n v="5"/>
    <b v="0"/>
    <s v="food/food trucks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n v="0"/>
    <x v="2"/>
    <s v="US"/>
    <s v="USD"/>
    <n v="1434341369"/>
    <n v="1431749369"/>
    <b v="0"/>
    <n v="0"/>
    <b v="0"/>
    <s v="food/food trucks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s v="US"/>
    <s v="USD"/>
    <n v="1404601632"/>
    <n v="1402009632"/>
    <b v="0"/>
    <n v="1"/>
    <b v="0"/>
    <s v="food/food trucks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n v="0"/>
    <x v="2"/>
    <s v="GB"/>
    <s v="GBP"/>
    <n v="1451030136"/>
    <n v="1448438136"/>
    <b v="0"/>
    <n v="1"/>
    <b v="0"/>
    <s v="food/food trucks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s v="US"/>
    <s v="USD"/>
    <n v="1451491953"/>
    <n v="1448899953"/>
    <b v="0"/>
    <n v="6"/>
    <b v="0"/>
    <s v="food/food trucks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s v="US"/>
    <s v="USD"/>
    <n v="1427807640"/>
    <n v="1423325626"/>
    <b v="0"/>
    <n v="8"/>
    <b v="0"/>
    <s v="food/food trucks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s v="DK"/>
    <s v="DKK"/>
    <n v="1458733927"/>
    <n v="1456145527"/>
    <b v="0"/>
    <n v="1"/>
    <b v="0"/>
    <s v="food/food trucks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s v="AU"/>
    <s v="AUD"/>
    <n v="1453817297"/>
    <n v="1453212497"/>
    <b v="0"/>
    <n v="0"/>
    <b v="0"/>
    <s v="food/food trucks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n v="2"/>
    <x v="2"/>
    <s v="US"/>
    <s v="USD"/>
    <n v="1457901924"/>
    <n v="1452721524"/>
    <b v="0"/>
    <n v="2"/>
    <b v="0"/>
    <s v="food/food trucks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s v="US"/>
    <s v="USD"/>
    <n v="1412536421"/>
    <n v="1409944421"/>
    <b v="0"/>
    <n v="1"/>
    <b v="0"/>
    <s v="food/food trucks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s v="US"/>
    <s v="USD"/>
    <n v="1429993026"/>
    <n v="1427401026"/>
    <b v="0"/>
    <n v="0"/>
    <b v="0"/>
    <s v="food/food trucks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s v="US"/>
    <s v="USD"/>
    <n v="1407453228"/>
    <n v="1404861228"/>
    <b v="0"/>
    <n v="1"/>
    <b v="0"/>
    <s v="food/food trucks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n v="12"/>
    <x v="2"/>
    <s v="US"/>
    <s v="USD"/>
    <n v="1487915500"/>
    <n v="1485323500"/>
    <b v="0"/>
    <n v="19"/>
    <b v="0"/>
    <s v="food/food trucks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s v="CA"/>
    <s v="CAD"/>
    <n v="1407427009"/>
    <n v="1404835009"/>
    <b v="0"/>
    <n v="27"/>
    <b v="0"/>
    <s v="food/food trucks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s v="GB"/>
    <s v="GBP"/>
    <n v="1466323917"/>
    <n v="1463731917"/>
    <b v="0"/>
    <n v="7"/>
    <b v="0"/>
    <s v="food/food trucks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s v="US"/>
    <s v="USD"/>
    <n v="1443039001"/>
    <n v="1440447001"/>
    <b v="0"/>
    <n v="14"/>
    <b v="0"/>
    <s v="food/food trucks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n v="1"/>
    <x v="2"/>
    <s v="US"/>
    <s v="USD"/>
    <n v="1407089147"/>
    <n v="1403201147"/>
    <b v="0"/>
    <n v="5"/>
    <b v="0"/>
    <s v="food/food trucks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n v="7"/>
    <x v="2"/>
    <s v="US"/>
    <s v="USD"/>
    <n v="1458938200"/>
    <n v="1453757800"/>
    <b v="0"/>
    <n v="30"/>
    <b v="0"/>
    <s v="food/food trucks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s v="US"/>
    <s v="USD"/>
    <n v="1347508740"/>
    <n v="1346276349"/>
    <b v="1"/>
    <n v="151"/>
    <b v="1"/>
    <s v="technology/space exploration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s v="US"/>
    <s v="USD"/>
    <n v="1415827200"/>
    <n v="1412358968"/>
    <b v="1"/>
    <n v="489"/>
    <b v="1"/>
    <s v="technology/space exploration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n v="101"/>
    <x v="0"/>
    <s v="US"/>
    <s v="USD"/>
    <n v="1387835654"/>
    <n v="1386626054"/>
    <b v="1"/>
    <n v="50"/>
    <b v="1"/>
    <s v="technology/space exploration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s v="US"/>
    <s v="USD"/>
    <n v="1335662023"/>
    <n v="1333070023"/>
    <b v="1"/>
    <n v="321"/>
    <b v="1"/>
    <s v="technology/space exploration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s v="US"/>
    <s v="USD"/>
    <n v="1466168390"/>
    <n v="1463576390"/>
    <b v="1"/>
    <n v="1762"/>
    <b v="1"/>
    <s v="technology/space exploration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s v="US"/>
    <s v="USD"/>
    <n v="1398791182"/>
    <n v="1396026382"/>
    <b v="1"/>
    <n v="385"/>
    <b v="1"/>
    <s v="technology/space exploration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s v="US"/>
    <s v="USD"/>
    <n v="1439344800"/>
    <n v="1435611572"/>
    <b v="1"/>
    <n v="398"/>
    <b v="1"/>
    <s v="technology/space exploration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s v="US"/>
    <s v="USD"/>
    <n v="1489536000"/>
    <n v="1485976468"/>
    <b v="1"/>
    <n v="304"/>
    <b v="1"/>
    <s v="technology/space exploration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s v="US"/>
    <s v="USD"/>
    <n v="1342330951"/>
    <n v="1339738951"/>
    <b v="1"/>
    <n v="676"/>
    <b v="1"/>
    <s v="technology/space exploration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n v="141"/>
    <x v="0"/>
    <s v="US"/>
    <s v="USD"/>
    <n v="1471849140"/>
    <n v="1468444125"/>
    <b v="1"/>
    <n v="577"/>
    <b v="1"/>
    <s v="technology/space exploration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s v="DE"/>
    <s v="EUR"/>
    <n v="1483397940"/>
    <n v="1480493014"/>
    <b v="1"/>
    <n v="3663"/>
    <b v="1"/>
    <s v="technology/space exploration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s v="US"/>
    <s v="USD"/>
    <n v="1420773970"/>
    <n v="1418095570"/>
    <b v="1"/>
    <n v="294"/>
    <b v="1"/>
    <s v="technology/space exploration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n v="101"/>
    <x v="0"/>
    <s v="US"/>
    <s v="USD"/>
    <n v="1348256294"/>
    <n v="1345664294"/>
    <b v="1"/>
    <n v="28"/>
    <b v="1"/>
    <s v="technology/space exploration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s v="US"/>
    <s v="USD"/>
    <n v="1398834000"/>
    <n v="1396371612"/>
    <b v="1"/>
    <n v="100"/>
    <b v="1"/>
    <s v="technology/space exploration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s v="GB"/>
    <s v="GBP"/>
    <n v="1462017600"/>
    <n v="1458820564"/>
    <b v="0"/>
    <n v="72"/>
    <b v="1"/>
    <s v="technology/space exploration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s v="US"/>
    <s v="USD"/>
    <n v="1440546729"/>
    <n v="1437954729"/>
    <b v="1"/>
    <n v="238"/>
    <b v="1"/>
    <s v="technology/space exploration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s v="US"/>
    <s v="USD"/>
    <n v="1413838751"/>
    <n v="1411246751"/>
    <b v="1"/>
    <n v="159"/>
    <b v="1"/>
    <s v="technology/space exploration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n v="105"/>
    <x v="0"/>
    <s v="US"/>
    <s v="USD"/>
    <n v="1449000061"/>
    <n v="1443812461"/>
    <b v="1"/>
    <n v="77"/>
    <b v="1"/>
    <s v="technology/space exploration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s v="US"/>
    <s v="USD"/>
    <n v="1445598000"/>
    <n v="1443302004"/>
    <b v="1"/>
    <n v="53"/>
    <b v="1"/>
    <s v="technology/space exploration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s v="AU"/>
    <s v="AUD"/>
    <n v="1444525200"/>
    <n v="1441339242"/>
    <b v="1"/>
    <n v="1251"/>
    <b v="1"/>
    <s v="technology/space exploration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s v="US"/>
    <s v="USD"/>
    <n v="1432230988"/>
    <n v="1429638988"/>
    <b v="1"/>
    <n v="465"/>
    <b v="1"/>
    <s v="technology/space exploration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s v="IT"/>
    <s v="EUR"/>
    <n v="1483120216"/>
    <n v="1479232216"/>
    <b v="0"/>
    <n v="74"/>
    <b v="1"/>
    <s v="technology/space exploration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s v="US"/>
    <s v="USD"/>
    <n v="1480658966"/>
    <n v="1479449366"/>
    <b v="0"/>
    <n v="62"/>
    <b v="1"/>
    <s v="technology/space exploration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s v="US"/>
    <s v="USD"/>
    <n v="1347530822"/>
    <n v="1345716422"/>
    <b v="0"/>
    <n v="3468"/>
    <b v="1"/>
    <s v="technology/space exploration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s v="DE"/>
    <s v="EUR"/>
    <n v="1478723208"/>
    <n v="1476559608"/>
    <b v="0"/>
    <n v="52"/>
    <b v="1"/>
    <s v="technology/space exploration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s v="US"/>
    <s v="USD"/>
    <n v="1433343869"/>
    <n v="1430751869"/>
    <b v="0"/>
    <n v="50"/>
    <b v="1"/>
    <s v="technology/space exploration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s v="US"/>
    <s v="USD"/>
    <n v="1448571261"/>
    <n v="1445975661"/>
    <b v="0"/>
    <n v="45"/>
    <b v="1"/>
    <s v="technology/space exploration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n v="110"/>
    <x v="0"/>
    <s v="US"/>
    <s v="USD"/>
    <n v="1417389067"/>
    <n v="1415661067"/>
    <b v="0"/>
    <n v="21"/>
    <b v="1"/>
    <s v="technology/space exploration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n v="128"/>
    <x v="0"/>
    <s v="GB"/>
    <s v="GBP"/>
    <n v="1431608122"/>
    <n v="1429016122"/>
    <b v="0"/>
    <n v="100"/>
    <b v="1"/>
    <s v="technology/space exploration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s v="AU"/>
    <s v="AUD"/>
    <n v="1467280800"/>
    <n v="1464921112"/>
    <b v="0"/>
    <n v="81"/>
    <b v="1"/>
    <s v="technology/space exploration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s v="US"/>
    <s v="USD"/>
    <n v="1440907427"/>
    <n v="1438488227"/>
    <b v="0"/>
    <n v="286"/>
    <b v="1"/>
    <s v="technology/space exploration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n v="137"/>
    <x v="0"/>
    <s v="US"/>
    <s v="USD"/>
    <n v="1464485339"/>
    <n v="1462325339"/>
    <b v="0"/>
    <n v="42"/>
    <b v="1"/>
    <s v="technology/space exploration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n v="355"/>
    <x v="0"/>
    <s v="US"/>
    <s v="USD"/>
    <n v="1393542000"/>
    <n v="1390938332"/>
    <b v="0"/>
    <n v="199"/>
    <b v="1"/>
    <s v="technology/space exploration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s v="US"/>
    <s v="USD"/>
    <n v="1475163921"/>
    <n v="1472571921"/>
    <b v="0"/>
    <n v="25"/>
    <b v="1"/>
    <s v="technology/space exploration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s v="CA"/>
    <s v="CAD"/>
    <n v="1425937761"/>
    <n v="1422917361"/>
    <b v="0"/>
    <n v="84"/>
    <b v="1"/>
    <s v="technology/space exploration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s v="US"/>
    <s v="USD"/>
    <n v="1476579600"/>
    <n v="1474641914"/>
    <b v="0"/>
    <n v="50"/>
    <b v="1"/>
    <s v="technology/space exploration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n v="166"/>
    <x v="0"/>
    <s v="US"/>
    <s v="USD"/>
    <n v="1476277875"/>
    <n v="1474895475"/>
    <b v="0"/>
    <n v="26"/>
    <b v="1"/>
    <s v="technology/space exploration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n v="102"/>
    <x v="0"/>
    <s v="US"/>
    <s v="USD"/>
    <n v="1421358895"/>
    <n v="1418766895"/>
    <b v="0"/>
    <n v="14"/>
    <b v="1"/>
    <s v="technology/space exploration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s v="GB"/>
    <s v="GBP"/>
    <n v="1424378748"/>
    <n v="1421786748"/>
    <b v="0"/>
    <n v="49"/>
    <b v="1"/>
    <s v="technology/space exploration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s v="US"/>
    <s v="USD"/>
    <n v="1433735474"/>
    <n v="1428551474"/>
    <b v="0"/>
    <n v="69"/>
    <b v="1"/>
    <s v="technology/space exploration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n v="1"/>
    <x v="2"/>
    <s v="US"/>
    <s v="USD"/>
    <n v="1410811740"/>
    <n v="1409341863"/>
    <b v="0"/>
    <n v="1"/>
    <b v="0"/>
    <s v="technology/space exploration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s v="DE"/>
    <s v="EUR"/>
    <n v="1468565820"/>
    <n v="1465970108"/>
    <b v="0"/>
    <n v="0"/>
    <b v="0"/>
    <s v="technology/space exploration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s v="US"/>
    <s v="USD"/>
    <n v="1482307140"/>
    <n v="1479218315"/>
    <b v="1"/>
    <n v="1501"/>
    <b v="0"/>
    <s v="technology/space exploration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s v="US"/>
    <s v="USD"/>
    <n v="1489172435"/>
    <n v="1486580435"/>
    <b v="1"/>
    <n v="52"/>
    <b v="0"/>
    <s v="technology/space exploration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s v="AU"/>
    <s v="AUD"/>
    <n v="1415481203"/>
    <n v="1412885603"/>
    <b v="1"/>
    <n v="23"/>
    <b v="0"/>
    <s v="technology/space exploration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s v="US"/>
    <s v="USD"/>
    <n v="1441783869"/>
    <n v="1439191869"/>
    <b v="1"/>
    <n v="535"/>
    <b v="0"/>
    <s v="technology/space exploration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s v="CA"/>
    <s v="CAD"/>
    <n v="1439533019"/>
    <n v="1436941019"/>
    <b v="0"/>
    <n v="3"/>
    <b v="0"/>
    <s v="technology/space exploration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s v="US"/>
    <s v="USD"/>
    <n v="1457543360"/>
    <n v="1454951360"/>
    <b v="0"/>
    <n v="6"/>
    <b v="0"/>
    <s v="technology/space exploration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n v="0"/>
    <x v="1"/>
    <s v="US"/>
    <s v="USD"/>
    <n v="1454370941"/>
    <n v="1449186941"/>
    <b v="0"/>
    <n v="3"/>
    <b v="0"/>
    <s v="technology/space exploration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s v="US"/>
    <s v="USD"/>
    <n v="1482332343"/>
    <n v="1479740343"/>
    <b v="0"/>
    <n v="5"/>
    <b v="0"/>
    <s v="technology/space exploration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s v="US"/>
    <s v="USD"/>
    <n v="1450380009"/>
    <n v="1447960809"/>
    <b v="0"/>
    <n v="17"/>
    <b v="0"/>
    <s v="technology/space exploration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s v="AU"/>
    <s v="AUD"/>
    <n v="1418183325"/>
    <n v="1415591325"/>
    <b v="0"/>
    <n v="11"/>
    <b v="0"/>
    <s v="technology/space exploration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n v="12"/>
    <x v="1"/>
    <s v="US"/>
    <s v="USD"/>
    <n v="1402632000"/>
    <n v="1399909127"/>
    <b v="0"/>
    <n v="70"/>
    <b v="0"/>
    <s v="technology/space exploration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s v="US"/>
    <s v="USD"/>
    <n v="1429622726"/>
    <n v="1424442326"/>
    <b v="0"/>
    <n v="6"/>
    <b v="0"/>
    <s v="technology/space exploration"/>
    <n v="8.5"/>
    <x v="2"/>
    <s v="space exploration"/>
    <x v="2654"/>
    <d v="2015-04-21T13:25:26"/>
  </r>
  <r>
    <n v="2655"/>
    <s v="Balloons (Canceled)"/>
    <s v="Thank you for your support!"/>
    <n v="15000"/>
    <n v="3155"/>
    <n v="21"/>
    <x v="1"/>
    <s v="US"/>
    <s v="USD"/>
    <n v="1455048000"/>
    <n v="1452631647"/>
    <b v="0"/>
    <n v="43"/>
    <b v="0"/>
    <s v="technology/space exploration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n v="11"/>
    <x v="1"/>
    <s v="US"/>
    <s v="USD"/>
    <n v="1489345200"/>
    <n v="1485966688"/>
    <b v="0"/>
    <n v="152"/>
    <b v="0"/>
    <s v="technology/space exploration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s v="US"/>
    <s v="USD"/>
    <n v="1470187800"/>
    <n v="1467325053"/>
    <b v="0"/>
    <n v="59"/>
    <b v="0"/>
    <s v="technology/space exploration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s v="US"/>
    <s v="USD"/>
    <n v="1469913194"/>
    <n v="1467321194"/>
    <b v="0"/>
    <n v="4"/>
    <b v="0"/>
    <s v="technology/space exploration"/>
    <n v="22.75"/>
    <x v="2"/>
    <s v="space exploration"/>
    <x v="2658"/>
    <d v="2016-07-30T21:13:14"/>
  </r>
  <r>
    <n v="2659"/>
    <s v="test (Canceled)"/>
    <s v="test"/>
    <n v="49000"/>
    <n v="1333"/>
    <n v="3"/>
    <x v="1"/>
    <s v="US"/>
    <s v="USD"/>
    <n v="1429321210"/>
    <n v="1426729210"/>
    <b v="0"/>
    <n v="10"/>
    <b v="0"/>
    <s v="technology/space exploration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s v="US"/>
    <s v="USD"/>
    <n v="1448388418"/>
    <n v="1443200818"/>
    <b v="0"/>
    <n v="5"/>
    <b v="0"/>
    <s v="technology/space exploration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s v="US"/>
    <s v="USD"/>
    <n v="1382742010"/>
    <n v="1380150010"/>
    <b v="0"/>
    <n v="60"/>
    <b v="1"/>
    <s v="technology/makerspaces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s v="US"/>
    <s v="USD"/>
    <n v="1440179713"/>
    <n v="1437587713"/>
    <b v="0"/>
    <n v="80"/>
    <b v="1"/>
    <s v="technology/makerspaces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s v="CA"/>
    <s v="CAD"/>
    <n v="1441378800"/>
    <n v="1438873007"/>
    <b v="0"/>
    <n v="56"/>
    <b v="1"/>
    <s v="technology/makerspaces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s v="US"/>
    <s v="USD"/>
    <n v="1449644340"/>
    <n v="1446683797"/>
    <b v="0"/>
    <n v="104"/>
    <b v="1"/>
    <s v="technology/makerspaces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s v="US"/>
    <s v="USD"/>
    <n v="1430774974"/>
    <n v="1426886974"/>
    <b v="0"/>
    <n v="46"/>
    <b v="1"/>
    <s v="technology/makerspaces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s v="US"/>
    <s v="USD"/>
    <n v="1443214800"/>
    <n v="1440008439"/>
    <b v="0"/>
    <n v="206"/>
    <b v="1"/>
    <s v="technology/makerspaces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s v="US"/>
    <s v="USD"/>
    <n v="1455142416"/>
    <n v="1452550416"/>
    <b v="0"/>
    <n v="18"/>
    <b v="1"/>
    <s v="technology/makerspaces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n v="171"/>
    <x v="0"/>
    <s v="CA"/>
    <s v="CAD"/>
    <n v="1447079520"/>
    <n v="1443449265"/>
    <b v="0"/>
    <n v="28"/>
    <b v="1"/>
    <s v="technology/makerspaces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s v="US"/>
    <s v="USD"/>
    <n v="1452387096"/>
    <n v="1447203096"/>
    <b v="0"/>
    <n v="11"/>
    <b v="1"/>
    <s v="technology/makerspaces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s v="AU"/>
    <s v="AUD"/>
    <n v="1406593780"/>
    <n v="1404174580"/>
    <b v="1"/>
    <n v="60"/>
    <b v="0"/>
    <s v="technology/makerspaces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s v="US"/>
    <s v="USD"/>
    <n v="1419017880"/>
    <n v="1416419916"/>
    <b v="1"/>
    <n v="84"/>
    <b v="0"/>
    <s v="technology/makerspaces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s v="US"/>
    <s v="USD"/>
    <n v="1451282400"/>
    <n v="1449436390"/>
    <b v="1"/>
    <n v="47"/>
    <b v="0"/>
    <s v="technology/makerspaces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s v="US"/>
    <s v="USD"/>
    <n v="1414622700"/>
    <n v="1412081999"/>
    <b v="1"/>
    <n v="66"/>
    <b v="0"/>
    <s v="technology/makerspaces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s v="US"/>
    <s v="USD"/>
    <n v="1467694740"/>
    <n v="1465398670"/>
    <b v="1"/>
    <n v="171"/>
    <b v="0"/>
    <s v="technology/makerspaces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s v="US"/>
    <s v="USD"/>
    <n v="1415655289"/>
    <n v="1413059689"/>
    <b v="1"/>
    <n v="29"/>
    <b v="0"/>
    <s v="technology/makerspaces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s v="CA"/>
    <s v="CAD"/>
    <n v="1463929174"/>
    <n v="1461337174"/>
    <b v="0"/>
    <n v="9"/>
    <b v="0"/>
    <s v="technology/makerspaces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s v="US"/>
    <s v="USD"/>
    <n v="1404348143"/>
    <n v="1401756143"/>
    <b v="0"/>
    <n v="27"/>
    <b v="0"/>
    <s v="technology/makerspaces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s v="ES"/>
    <s v="EUR"/>
    <n v="1443121765"/>
    <n v="1440529765"/>
    <b v="0"/>
    <n v="2"/>
    <b v="0"/>
    <s v="technology/makerspaces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s v="US"/>
    <s v="USD"/>
    <n v="1425081694"/>
    <n v="1422489694"/>
    <b v="0"/>
    <n v="3"/>
    <b v="0"/>
    <s v="technology/makerspaces"/>
    <n v="44"/>
    <x v="2"/>
    <s v="makerspaces"/>
    <x v="2679"/>
    <d v="2015-02-28T00:01:34"/>
  </r>
  <r>
    <n v="2680"/>
    <s v="iHeart Pillow"/>
    <s v="iHeartPillow, Connecting loved ones"/>
    <n v="32000"/>
    <n v="276"/>
    <n v="1"/>
    <x v="2"/>
    <s v="ES"/>
    <s v="EUR"/>
    <n v="1459915491"/>
    <n v="1457327091"/>
    <b v="0"/>
    <n v="4"/>
    <b v="0"/>
    <s v="technology/makerspaces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n v="1"/>
    <x v="2"/>
    <s v="US"/>
    <s v="USD"/>
    <n v="1405027750"/>
    <n v="1402867750"/>
    <b v="0"/>
    <n v="2"/>
    <b v="0"/>
    <s v="food/food trucks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n v="28"/>
    <x v="2"/>
    <s v="US"/>
    <s v="USD"/>
    <n v="1416635940"/>
    <n v="1413838540"/>
    <b v="0"/>
    <n v="20"/>
    <b v="0"/>
    <s v="food/food trucks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s v="US"/>
    <s v="USD"/>
    <n v="1425233240"/>
    <n v="1422641240"/>
    <b v="0"/>
    <n v="3"/>
    <b v="0"/>
    <s v="food/food trucks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n v="1"/>
    <x v="2"/>
    <s v="US"/>
    <s v="USD"/>
    <n v="1407621425"/>
    <n v="1404165425"/>
    <b v="0"/>
    <n v="4"/>
    <b v="0"/>
    <s v="food/food trucks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n v="0"/>
    <x v="2"/>
    <s v="US"/>
    <s v="USD"/>
    <n v="1430149330"/>
    <n v="1424968930"/>
    <b v="0"/>
    <n v="1"/>
    <b v="0"/>
    <s v="food/food trucks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s v="US"/>
    <s v="USD"/>
    <n v="1412119423"/>
    <n v="1410391423"/>
    <b v="0"/>
    <n v="0"/>
    <b v="0"/>
    <s v="food/food trucks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n v="0"/>
    <x v="2"/>
    <s v="US"/>
    <s v="USD"/>
    <n v="1435591318"/>
    <n v="1432999318"/>
    <b v="0"/>
    <n v="0"/>
    <b v="0"/>
    <s v="food/food trucks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n v="0"/>
    <x v="2"/>
    <s v="US"/>
    <s v="USD"/>
    <n v="1424746800"/>
    <n v="1422067870"/>
    <b v="0"/>
    <n v="14"/>
    <b v="0"/>
    <s v="food/food trucks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s v="US"/>
    <s v="USD"/>
    <n v="1469919890"/>
    <n v="1467327890"/>
    <b v="0"/>
    <n v="1"/>
    <b v="0"/>
    <s v="food/food trucks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s v="US"/>
    <s v="USD"/>
    <n v="1433298676"/>
    <n v="1429410676"/>
    <b v="0"/>
    <n v="118"/>
    <b v="0"/>
    <s v="food/food trucks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n v="0"/>
    <x v="2"/>
    <s v="CA"/>
    <s v="CAD"/>
    <n v="1431278557"/>
    <n v="1427390557"/>
    <b v="0"/>
    <n v="2"/>
    <b v="0"/>
    <s v="food/food trucks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s v="US"/>
    <s v="USD"/>
    <n v="1427266860"/>
    <n v="1424678460"/>
    <b v="0"/>
    <n v="1"/>
    <b v="0"/>
    <s v="food/food trucks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n v="1"/>
    <x v="2"/>
    <s v="US"/>
    <s v="USD"/>
    <n v="1407899966"/>
    <n v="1405307966"/>
    <b v="0"/>
    <n v="3"/>
    <b v="0"/>
    <s v="food/food trucks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s v="US"/>
    <s v="USD"/>
    <n v="1411701739"/>
    <n v="1409109739"/>
    <b v="0"/>
    <n v="1"/>
    <b v="0"/>
    <s v="food/food trucks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n v="0"/>
    <x v="2"/>
    <s v="US"/>
    <s v="USD"/>
    <n v="1428981718"/>
    <n v="1423801318"/>
    <b v="0"/>
    <n v="3"/>
    <b v="0"/>
    <s v="food/food trucks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s v="US"/>
    <s v="USD"/>
    <n v="1419538560"/>
    <n v="1416600960"/>
    <b v="0"/>
    <n v="38"/>
    <b v="0"/>
    <s v="food/food trucks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s v="US"/>
    <s v="USD"/>
    <n v="1438552800"/>
    <n v="1435876423"/>
    <b v="0"/>
    <n v="52"/>
    <b v="0"/>
    <s v="food/food trucks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s v="US"/>
    <s v="USD"/>
    <n v="1403904808"/>
    <n v="1401312808"/>
    <b v="0"/>
    <n v="2"/>
    <b v="0"/>
    <s v="food/food trucks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n v="0"/>
    <x v="2"/>
    <s v="CA"/>
    <s v="CAD"/>
    <n v="1407533463"/>
    <n v="1404941463"/>
    <b v="0"/>
    <n v="0"/>
    <b v="0"/>
    <s v="food/food trucks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n v="1"/>
    <x v="2"/>
    <s v="US"/>
    <s v="USD"/>
    <n v="1411073972"/>
    <n v="1408481972"/>
    <b v="0"/>
    <n v="4"/>
    <b v="0"/>
    <s v="food/food trucks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s v="IE"/>
    <s v="EUR"/>
    <n v="1491586534"/>
    <n v="1488911734"/>
    <b v="0"/>
    <n v="46"/>
    <b v="0"/>
    <s v="theater/spaces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s v="US"/>
    <s v="USD"/>
    <n v="1491416077"/>
    <n v="1488827677"/>
    <b v="1"/>
    <n v="26"/>
    <b v="0"/>
    <s v="theater/spaces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n v="104"/>
    <x v="3"/>
    <s v="MX"/>
    <s v="MXN"/>
    <n v="1490196830"/>
    <n v="1485016430"/>
    <b v="0"/>
    <n v="45"/>
    <b v="0"/>
    <s v="theater/spaces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s v="US"/>
    <s v="USD"/>
    <n v="1491421314"/>
    <n v="1487709714"/>
    <b v="0"/>
    <n v="7"/>
    <b v="0"/>
    <s v="theater/spaces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n v="11"/>
    <x v="3"/>
    <s v="US"/>
    <s v="USD"/>
    <n v="1490389158"/>
    <n v="1486504758"/>
    <b v="0"/>
    <n v="8"/>
    <b v="0"/>
    <s v="theater/spaces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s v="US"/>
    <s v="USD"/>
    <n v="1413442740"/>
    <n v="1410937483"/>
    <b v="1"/>
    <n v="263"/>
    <b v="1"/>
    <s v="theater/spaces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s v="US"/>
    <s v="USD"/>
    <n v="1369637940"/>
    <n v="1367088443"/>
    <b v="1"/>
    <n v="394"/>
    <b v="1"/>
    <s v="theater/spaces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n v="233"/>
    <x v="0"/>
    <s v="GB"/>
    <s v="GBP"/>
    <n v="1469119526"/>
    <n v="1463935526"/>
    <b v="1"/>
    <n v="1049"/>
    <b v="1"/>
    <s v="theater/spaces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s v="US"/>
    <s v="USD"/>
    <n v="1475553540"/>
    <n v="1472528141"/>
    <b v="1"/>
    <n v="308"/>
    <b v="1"/>
    <s v="theater/spaces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n v="154"/>
    <x v="0"/>
    <s v="US"/>
    <s v="USD"/>
    <n v="1407549600"/>
    <n v="1404797428"/>
    <b v="1"/>
    <n v="1088"/>
    <b v="1"/>
    <s v="theater/spaces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s v="GB"/>
    <s v="GBP"/>
    <n v="1403301660"/>
    <n v="1400694790"/>
    <b v="1"/>
    <n v="73"/>
    <b v="1"/>
    <s v="theater/spaces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s v="US"/>
    <s v="USD"/>
    <n v="1373738400"/>
    <n v="1370568560"/>
    <b v="1"/>
    <n v="143"/>
    <b v="1"/>
    <s v="theater/spaces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s v="US"/>
    <s v="USD"/>
    <n v="1450971684"/>
    <n v="1447515684"/>
    <b v="1"/>
    <n v="1420"/>
    <b v="1"/>
    <s v="theater/spaces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n v="116"/>
    <x v="0"/>
    <s v="US"/>
    <s v="USD"/>
    <n v="1476486000"/>
    <n v="1474040596"/>
    <b v="1"/>
    <n v="305"/>
    <b v="1"/>
    <s v="theater/spaces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s v="US"/>
    <s v="USD"/>
    <n v="1456047228"/>
    <n v="1453109628"/>
    <b v="1"/>
    <n v="551"/>
    <b v="1"/>
    <s v="theater/spaces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s v="DE"/>
    <s v="EUR"/>
    <n v="1444291193"/>
    <n v="1441699193"/>
    <b v="1"/>
    <n v="187"/>
    <b v="1"/>
    <s v="theater/spaces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s v="US"/>
    <s v="USD"/>
    <n v="1417906649"/>
    <n v="1414015049"/>
    <b v="1"/>
    <n v="325"/>
    <b v="1"/>
    <s v="theater/spaces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s v="US"/>
    <s v="USD"/>
    <n v="1462316400"/>
    <n v="1459865945"/>
    <b v="1"/>
    <n v="148"/>
    <b v="1"/>
    <s v="theater/spaces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s v="US"/>
    <s v="USD"/>
    <n v="1460936694"/>
    <n v="1455756294"/>
    <b v="0"/>
    <n v="69"/>
    <b v="1"/>
    <s v="theater/spaces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n v="118"/>
    <x v="0"/>
    <s v="US"/>
    <s v="USD"/>
    <n v="1478866253"/>
    <n v="1476270653"/>
    <b v="0"/>
    <n v="173"/>
    <b v="1"/>
    <s v="theater/spaces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s v="GB"/>
    <s v="GBP"/>
    <n v="1378494000"/>
    <n v="1375880598"/>
    <b v="0"/>
    <n v="269"/>
    <b v="1"/>
    <s v="technology/hardware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s v="US"/>
    <s v="USD"/>
    <n v="1485722053"/>
    <n v="1480538053"/>
    <b v="0"/>
    <n v="185"/>
    <b v="1"/>
    <s v="technology/hardware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s v="US"/>
    <s v="USD"/>
    <n v="1420060088"/>
    <n v="1414872488"/>
    <b v="0"/>
    <n v="176"/>
    <b v="1"/>
    <s v="technology/hardware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s v="GB"/>
    <s v="GBP"/>
    <n v="1439625059"/>
    <n v="1436860259"/>
    <b v="0"/>
    <n v="1019"/>
    <b v="1"/>
    <s v="technology/hardware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s v="CA"/>
    <s v="CAD"/>
    <n v="1488390735"/>
    <n v="1484070735"/>
    <b v="0"/>
    <n v="113"/>
    <b v="1"/>
    <s v="technology/hardware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n v="106"/>
    <x v="0"/>
    <s v="US"/>
    <s v="USD"/>
    <n v="1461333311"/>
    <n v="1458741311"/>
    <b v="0"/>
    <n v="404"/>
    <b v="1"/>
    <s v="technology/hardware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s v="US"/>
    <s v="USD"/>
    <n v="1438964063"/>
    <n v="1436804063"/>
    <b v="0"/>
    <n v="707"/>
    <b v="1"/>
    <s v="technology/hardware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n v="202"/>
    <x v="0"/>
    <s v="US"/>
    <s v="USD"/>
    <n v="1451485434"/>
    <n v="1448461434"/>
    <b v="0"/>
    <n v="392"/>
    <b v="1"/>
    <s v="technology/hardware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n v="104"/>
    <x v="0"/>
    <s v="US"/>
    <s v="USD"/>
    <n v="1430459197"/>
    <n v="1427867197"/>
    <b v="0"/>
    <n v="23"/>
    <b v="1"/>
    <s v="technology/hardware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n v="170"/>
    <x v="0"/>
    <s v="US"/>
    <s v="USD"/>
    <n v="1366635575"/>
    <n v="1363611575"/>
    <b v="0"/>
    <n v="682"/>
    <b v="1"/>
    <s v="technology/hardware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s v="US"/>
    <s v="USD"/>
    <n v="1413604800"/>
    <n v="1408624622"/>
    <b v="0"/>
    <n v="37"/>
    <b v="1"/>
    <s v="technology/hardware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s v="US"/>
    <s v="USD"/>
    <n v="1369699200"/>
    <n v="1366917828"/>
    <b v="0"/>
    <n v="146"/>
    <b v="1"/>
    <s v="technology/hardware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s v="US"/>
    <s v="USD"/>
    <n v="1428643974"/>
    <n v="1423463574"/>
    <b v="0"/>
    <n v="119"/>
    <b v="1"/>
    <s v="technology/hardware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s v="US"/>
    <s v="USD"/>
    <n v="1476395940"/>
    <n v="1473782592"/>
    <b v="0"/>
    <n v="163"/>
    <b v="1"/>
    <s v="technology/hardware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s v="GB"/>
    <s v="GBP"/>
    <n v="1363204800"/>
    <n v="1360551250"/>
    <b v="0"/>
    <n v="339"/>
    <b v="1"/>
    <s v="technology/hardware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s v="CA"/>
    <s v="CAD"/>
    <n v="1398268773"/>
    <n v="1395676773"/>
    <b v="0"/>
    <n v="58"/>
    <b v="1"/>
    <s v="technology/hardware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s v="US"/>
    <s v="USD"/>
    <n v="1389812400"/>
    <n v="1386108087"/>
    <b v="0"/>
    <n v="456"/>
    <b v="1"/>
    <s v="technology/hardware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s v="US"/>
    <s v="USD"/>
    <n v="1478402804"/>
    <n v="1473218804"/>
    <b v="0"/>
    <n v="15"/>
    <b v="1"/>
    <s v="technology/hardware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s v="GB"/>
    <s v="GBP"/>
    <n v="1399324717"/>
    <n v="1395436717"/>
    <b v="0"/>
    <n v="191"/>
    <b v="1"/>
    <s v="technology/hardware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n v="103"/>
    <x v="0"/>
    <s v="US"/>
    <s v="USD"/>
    <n v="1426117552"/>
    <n v="1423529152"/>
    <b v="0"/>
    <n v="17"/>
    <b v="1"/>
    <s v="technology/hardware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n v="0"/>
    <x v="2"/>
    <s v="US"/>
    <s v="USD"/>
    <n v="1413770820"/>
    <n v="1412005602"/>
    <b v="0"/>
    <n v="4"/>
    <b v="0"/>
    <s v="publishing/children's books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n v="29"/>
    <x v="2"/>
    <s v="US"/>
    <s v="USD"/>
    <n v="1337102187"/>
    <n v="1335892587"/>
    <b v="0"/>
    <n v="18"/>
    <b v="0"/>
    <s v="publishing/children's books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n v="0"/>
    <x v="2"/>
    <s v="US"/>
    <s v="USD"/>
    <n v="1476863607"/>
    <n v="1474271607"/>
    <b v="0"/>
    <n v="0"/>
    <b v="0"/>
    <s v="publishing/children's books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s v="US"/>
    <s v="USD"/>
    <n v="1330478998"/>
    <n v="1327886998"/>
    <b v="0"/>
    <n v="22"/>
    <b v="0"/>
    <s v="publishing/children's books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s v="US"/>
    <s v="USD"/>
    <n v="1342309368"/>
    <n v="1337125368"/>
    <b v="0"/>
    <n v="49"/>
    <b v="0"/>
    <s v="publishing/children's books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s v="US"/>
    <s v="USD"/>
    <n v="1409337911"/>
    <n v="1406745911"/>
    <b v="0"/>
    <n v="19"/>
    <b v="0"/>
    <s v="publishing/children's books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s v="US"/>
    <s v="USD"/>
    <n v="1339816200"/>
    <n v="1337095997"/>
    <b v="0"/>
    <n v="4"/>
    <b v="0"/>
    <s v="publishing/children's books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n v="1"/>
    <x v="2"/>
    <s v="US"/>
    <s v="USD"/>
    <n v="1472835802"/>
    <n v="1470243802"/>
    <b v="0"/>
    <n v="4"/>
    <b v="0"/>
    <s v="publishing/children's books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n v="1"/>
    <x v="2"/>
    <s v="US"/>
    <s v="USD"/>
    <n v="1428171037"/>
    <n v="1425582637"/>
    <b v="0"/>
    <n v="2"/>
    <b v="0"/>
    <s v="publishing/children's books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n v="0"/>
    <x v="2"/>
    <s v="US"/>
    <s v="USD"/>
    <n v="1341086400"/>
    <n v="1340055345"/>
    <b v="0"/>
    <n v="0"/>
    <b v="0"/>
    <s v="publishing/children's books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s v="US"/>
    <s v="USD"/>
    <n v="1403039842"/>
    <n v="1397855842"/>
    <b v="0"/>
    <n v="0"/>
    <b v="0"/>
    <s v="publishing/children's books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s v="US"/>
    <s v="USD"/>
    <n v="1324232504"/>
    <n v="1320776504"/>
    <b v="0"/>
    <n v="14"/>
    <b v="0"/>
    <s v="publishing/children's books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s v="US"/>
    <s v="USD"/>
    <n v="1346017023"/>
    <n v="1343425023"/>
    <b v="0"/>
    <n v="8"/>
    <b v="0"/>
    <s v="publishing/children's books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s v="US"/>
    <s v="USD"/>
    <n v="1410448551"/>
    <n v="1407856551"/>
    <b v="0"/>
    <n v="0"/>
    <b v="0"/>
    <s v="publishing/children's books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s v="IE"/>
    <s v="EUR"/>
    <n v="1428519527"/>
    <n v="1425927527"/>
    <b v="0"/>
    <n v="15"/>
    <b v="0"/>
    <s v="publishing/children's books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s v="US"/>
    <s v="USD"/>
    <n v="1389476201"/>
    <n v="1386884201"/>
    <b v="0"/>
    <n v="33"/>
    <b v="0"/>
    <s v="publishing/children's books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n v="1"/>
    <x v="2"/>
    <s v="US"/>
    <s v="USD"/>
    <n v="1470498332"/>
    <n v="1469202332"/>
    <b v="0"/>
    <n v="2"/>
    <b v="0"/>
    <s v="publishing/children's books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s v="AU"/>
    <s v="AUD"/>
    <n v="1476095783"/>
    <n v="1474886183"/>
    <b v="0"/>
    <n v="6"/>
    <b v="0"/>
    <s v="publishing/children's books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s v="AU"/>
    <s v="AUD"/>
    <n v="1468658866"/>
    <n v="1464943666"/>
    <b v="0"/>
    <n v="2"/>
    <b v="0"/>
    <s v="publishing/children's books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s v="GB"/>
    <s v="GBP"/>
    <n v="1371726258"/>
    <n v="1369134258"/>
    <b v="0"/>
    <n v="0"/>
    <b v="0"/>
    <s v="publishing/children's books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n v="1"/>
    <x v="2"/>
    <s v="US"/>
    <s v="USD"/>
    <n v="1357176693"/>
    <n v="1354584693"/>
    <b v="0"/>
    <n v="4"/>
    <b v="0"/>
    <s v="publishing/children's books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s v="US"/>
    <s v="USD"/>
    <n v="1332114795"/>
    <n v="1326934395"/>
    <b v="0"/>
    <n v="1"/>
    <b v="0"/>
    <s v="publishing/children's books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n v="0"/>
    <x v="2"/>
    <s v="US"/>
    <s v="USD"/>
    <n v="1369403684"/>
    <n v="1365515684"/>
    <b v="0"/>
    <n v="3"/>
    <b v="0"/>
    <s v="publishing/children's books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n v="1"/>
    <x v="2"/>
    <s v="US"/>
    <s v="USD"/>
    <n v="1338404400"/>
    <n v="1335855631"/>
    <b v="0"/>
    <n v="4"/>
    <b v="0"/>
    <s v="publishing/children's books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s v="US"/>
    <s v="USD"/>
    <n v="1351432428"/>
    <n v="1350050028"/>
    <b v="0"/>
    <n v="0"/>
    <b v="0"/>
    <s v="publishing/children's books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n v="2"/>
    <x v="2"/>
    <s v="US"/>
    <s v="USD"/>
    <n v="1313078518"/>
    <n v="1310486518"/>
    <b v="0"/>
    <n v="4"/>
    <b v="0"/>
    <s v="publishing/children's books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n v="1"/>
    <x v="2"/>
    <s v="CA"/>
    <s v="CAD"/>
    <n v="1439766050"/>
    <n v="1434582050"/>
    <b v="0"/>
    <n v="3"/>
    <b v="0"/>
    <s v="publishing/children's books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s v="US"/>
    <s v="USD"/>
    <n v="1333028723"/>
    <n v="1330440323"/>
    <b v="0"/>
    <n v="34"/>
    <b v="0"/>
    <s v="publishing/children's books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n v="0"/>
    <x v="2"/>
    <s v="GB"/>
    <s v="GBP"/>
    <n v="1401997790"/>
    <n v="1397677790"/>
    <b v="0"/>
    <n v="2"/>
    <b v="0"/>
    <s v="publishing/children's books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s v="US"/>
    <s v="USD"/>
    <n v="1395158130"/>
    <n v="1392569730"/>
    <b v="0"/>
    <n v="33"/>
    <b v="0"/>
    <s v="publishing/children's books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s v="US"/>
    <s v="USD"/>
    <n v="1359738000"/>
    <n v="1355489140"/>
    <b v="0"/>
    <n v="0"/>
    <b v="0"/>
    <s v="publishing/children's books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s v="US"/>
    <s v="USD"/>
    <n v="1381006294"/>
    <n v="1379710294"/>
    <b v="0"/>
    <n v="0"/>
    <b v="0"/>
    <s v="publishing/children's books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n v="0"/>
    <x v="2"/>
    <s v="CA"/>
    <s v="CAD"/>
    <n v="1461530721"/>
    <n v="1460666721"/>
    <b v="0"/>
    <n v="1"/>
    <b v="0"/>
    <s v="publishing/children's books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s v="US"/>
    <s v="USD"/>
    <n v="1362711728"/>
    <n v="1360119728"/>
    <b v="0"/>
    <n v="13"/>
    <b v="0"/>
    <s v="publishing/children's books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s v="US"/>
    <s v="USD"/>
    <n v="1323994754"/>
    <n v="1321402754"/>
    <b v="0"/>
    <n v="2"/>
    <b v="0"/>
    <s v="publishing/children's books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s v="US"/>
    <s v="USD"/>
    <n v="1434092876"/>
    <n v="1431414476"/>
    <b v="0"/>
    <n v="36"/>
    <b v="0"/>
    <s v="publishing/children's books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s v="US"/>
    <s v="USD"/>
    <n v="1437149004"/>
    <n v="1434557004"/>
    <b v="0"/>
    <n v="1"/>
    <b v="0"/>
    <s v="publishing/children's books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s v="US"/>
    <s v="USD"/>
    <n v="1409009306"/>
    <n v="1406417306"/>
    <b v="0"/>
    <n v="15"/>
    <b v="0"/>
    <s v="publishing/children's books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s v="US"/>
    <s v="USD"/>
    <n v="1448204621"/>
    <n v="1445609021"/>
    <b v="0"/>
    <n v="1"/>
    <b v="0"/>
    <s v="publishing/children's books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n v="0"/>
    <x v="2"/>
    <s v="IT"/>
    <s v="EUR"/>
    <n v="1489142688"/>
    <n v="1486550688"/>
    <b v="0"/>
    <n v="0"/>
    <b v="0"/>
    <s v="publishing/children's books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s v="US"/>
    <s v="USD"/>
    <n v="1423724400"/>
    <n v="1421274954"/>
    <b v="0"/>
    <n v="28"/>
    <b v="1"/>
    <s v="theater/plays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n v="120"/>
    <x v="0"/>
    <s v="US"/>
    <s v="USD"/>
    <n v="1424149140"/>
    <n v="1421964718"/>
    <b v="0"/>
    <n v="18"/>
    <b v="1"/>
    <s v="theater/plays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s v="GB"/>
    <s v="GBP"/>
    <n v="1429793446"/>
    <n v="1428583846"/>
    <b v="0"/>
    <n v="61"/>
    <b v="1"/>
    <s v="theater/plays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s v="US"/>
    <s v="USD"/>
    <n v="1414608843"/>
    <n v="1412794443"/>
    <b v="0"/>
    <n v="108"/>
    <b v="1"/>
    <s v="theater/plays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n v="105"/>
    <x v="0"/>
    <s v="US"/>
    <s v="USD"/>
    <n v="1470430800"/>
    <n v="1467865967"/>
    <b v="0"/>
    <n v="142"/>
    <b v="1"/>
    <s v="theater/plays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n v="118"/>
    <x v="0"/>
    <s v="GB"/>
    <s v="GBP"/>
    <n v="1404913180"/>
    <n v="1403703580"/>
    <b v="0"/>
    <n v="74"/>
    <b v="1"/>
    <s v="theater/plays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s v="US"/>
    <s v="USD"/>
    <n v="1405658752"/>
    <n v="1403066752"/>
    <b v="0"/>
    <n v="38"/>
    <b v="1"/>
    <s v="theater/plays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n v="103"/>
    <x v="0"/>
    <s v="US"/>
    <s v="USD"/>
    <n v="1469811043"/>
    <n v="1467219043"/>
    <b v="0"/>
    <n v="20"/>
    <b v="1"/>
    <s v="theater/plays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n v="101"/>
    <x v="0"/>
    <s v="US"/>
    <s v="USD"/>
    <n v="1426132800"/>
    <n v="1424477934"/>
    <b v="0"/>
    <n v="24"/>
    <b v="1"/>
    <s v="theater/plays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s v="US"/>
    <s v="USD"/>
    <n v="1423693903"/>
    <n v="1421101903"/>
    <b v="0"/>
    <n v="66"/>
    <b v="1"/>
    <s v="theater/plays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s v="US"/>
    <s v="USD"/>
    <n v="1473393600"/>
    <n v="1470778559"/>
    <b v="0"/>
    <n v="28"/>
    <b v="1"/>
    <s v="theater/plays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s v="US"/>
    <s v="USD"/>
    <n v="1439357559"/>
    <n v="1435469559"/>
    <b v="0"/>
    <n v="24"/>
    <b v="1"/>
    <s v="theater/plays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s v="AU"/>
    <s v="AUD"/>
    <n v="1437473005"/>
    <n v="1434881005"/>
    <b v="0"/>
    <n v="73"/>
    <b v="1"/>
    <s v="theater/plays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s v="GB"/>
    <s v="GBP"/>
    <n v="1457031600"/>
    <n v="1455640559"/>
    <b v="0"/>
    <n v="3"/>
    <b v="1"/>
    <s v="theater/plays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n v="104"/>
    <x v="0"/>
    <s v="US"/>
    <s v="USD"/>
    <n v="1402095600"/>
    <n v="1400675841"/>
    <b v="0"/>
    <n v="20"/>
    <b v="1"/>
    <s v="theater/plays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n v="116"/>
    <x v="0"/>
    <s v="GB"/>
    <s v="GBP"/>
    <n v="1404564028"/>
    <n v="1401972028"/>
    <b v="0"/>
    <n v="21"/>
    <b v="1"/>
    <s v="theater/plays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s v="GB"/>
    <s v="GBP"/>
    <n v="1404858840"/>
    <n v="1402266840"/>
    <b v="0"/>
    <n v="94"/>
    <b v="1"/>
    <s v="theater/plays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s v="GB"/>
    <s v="GBP"/>
    <n v="1438358400"/>
    <n v="1437063121"/>
    <b v="0"/>
    <n v="139"/>
    <b v="1"/>
    <s v="theater/plays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s v="GB"/>
    <s v="GBP"/>
    <n v="1466179200"/>
    <n v="1463466070"/>
    <b v="0"/>
    <n v="130"/>
    <b v="1"/>
    <s v="theater/plays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s v="GB"/>
    <s v="GBP"/>
    <n v="1420377366"/>
    <n v="1415193366"/>
    <b v="0"/>
    <n v="31"/>
    <b v="1"/>
    <s v="theater/plays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n v="133"/>
    <x v="0"/>
    <s v="AU"/>
    <s v="AUD"/>
    <n v="1412938800"/>
    <n v="1411019409"/>
    <b v="0"/>
    <n v="13"/>
    <b v="1"/>
    <s v="theater/plays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s v="GB"/>
    <s v="GBP"/>
    <n v="1438875107"/>
    <n v="1436283107"/>
    <b v="0"/>
    <n v="90"/>
    <b v="1"/>
    <s v="theater/plays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s v="US"/>
    <s v="USD"/>
    <n v="1437004800"/>
    <n v="1433295276"/>
    <b v="0"/>
    <n v="141"/>
    <b v="1"/>
    <s v="theater/plays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n v="115"/>
    <x v="0"/>
    <s v="GB"/>
    <s v="GBP"/>
    <n v="1411987990"/>
    <n v="1409395990"/>
    <b v="0"/>
    <n v="23"/>
    <b v="1"/>
    <s v="theater/plays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s v="GB"/>
    <s v="GBP"/>
    <n v="1440245273"/>
    <n v="1438085273"/>
    <b v="0"/>
    <n v="18"/>
    <b v="1"/>
    <s v="theater/plays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n v="112"/>
    <x v="0"/>
    <s v="GB"/>
    <s v="GBP"/>
    <n v="1438772400"/>
    <n v="1435645490"/>
    <b v="0"/>
    <n v="76"/>
    <b v="1"/>
    <s v="theater/plays"/>
    <n v="44.25"/>
    <x v="1"/>
    <s v="plays"/>
    <x v="2806"/>
    <d v="2015-08-05T11:00:00"/>
  </r>
  <r>
    <n v="2807"/>
    <s v="The Commission Theatre Co."/>
    <s v="Bringing Shakespeare back to the Playwrights"/>
    <n v="5000"/>
    <n v="6300"/>
    <n v="126"/>
    <x v="0"/>
    <s v="US"/>
    <s v="USD"/>
    <n v="1435611438"/>
    <n v="1433019438"/>
    <b v="0"/>
    <n v="93"/>
    <b v="1"/>
    <s v="theater/plays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s v="US"/>
    <s v="USD"/>
    <n v="1440274735"/>
    <n v="1437682735"/>
    <b v="0"/>
    <n v="69"/>
    <b v="1"/>
    <s v="theater/plays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s v="US"/>
    <s v="USD"/>
    <n v="1459348740"/>
    <n v="1458647725"/>
    <b v="0"/>
    <n v="21"/>
    <b v="1"/>
    <s v="theater/plays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s v="US"/>
    <s v="USD"/>
    <n v="1401595140"/>
    <n v="1398828064"/>
    <b v="0"/>
    <n v="57"/>
    <b v="1"/>
    <s v="theater/plays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n v="100"/>
    <x v="0"/>
    <s v="GB"/>
    <s v="GBP"/>
    <n v="1424692503"/>
    <n v="1422100503"/>
    <b v="0"/>
    <n v="108"/>
    <b v="1"/>
    <s v="theater/plays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s v="CA"/>
    <s v="CAD"/>
    <n v="1428292800"/>
    <n v="1424368298"/>
    <b v="0"/>
    <n v="83"/>
    <b v="1"/>
    <s v="theater/plays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s v="US"/>
    <s v="USD"/>
    <n v="1481737761"/>
    <n v="1479577761"/>
    <b v="0"/>
    <n v="96"/>
    <b v="1"/>
    <s v="theater/plays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s v="GB"/>
    <s v="GBP"/>
    <n v="1431164115"/>
    <n v="1428572115"/>
    <b v="0"/>
    <n v="64"/>
    <b v="1"/>
    <s v="theater/plays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n v="242"/>
    <x v="0"/>
    <s v="CA"/>
    <s v="CAD"/>
    <n v="1470595109"/>
    <n v="1468003109"/>
    <b v="0"/>
    <n v="14"/>
    <b v="1"/>
    <s v="theater/plays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s v="GB"/>
    <s v="GBP"/>
    <n v="1438531200"/>
    <n v="1435921992"/>
    <b v="0"/>
    <n v="169"/>
    <b v="1"/>
    <s v="theater/plays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n v="130"/>
    <x v="0"/>
    <s v="GB"/>
    <s v="GBP"/>
    <n v="1425136462"/>
    <n v="1421680462"/>
    <b v="0"/>
    <n v="33"/>
    <b v="1"/>
    <s v="theater/plays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n v="106"/>
    <x v="0"/>
    <s v="US"/>
    <s v="USD"/>
    <n v="1443018086"/>
    <n v="1441290086"/>
    <b v="0"/>
    <n v="102"/>
    <b v="1"/>
    <s v="theater/plays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s v="GB"/>
    <s v="GBP"/>
    <n v="1434285409"/>
    <n v="1431693409"/>
    <b v="0"/>
    <n v="104"/>
    <b v="1"/>
    <s v="theater/plays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s v="GB"/>
    <s v="GBP"/>
    <n v="1456444800"/>
    <n v="1454337589"/>
    <b v="0"/>
    <n v="20"/>
    <b v="1"/>
    <s v="theater/plays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s v="GB"/>
    <s v="GBP"/>
    <n v="1411510135"/>
    <n v="1408918135"/>
    <b v="0"/>
    <n v="35"/>
    <b v="1"/>
    <s v="theater/plays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s v="US"/>
    <s v="USD"/>
    <n v="1427469892"/>
    <n v="1424881492"/>
    <b v="0"/>
    <n v="94"/>
    <b v="1"/>
    <s v="theater/plays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s v="GB"/>
    <s v="GBP"/>
    <n v="1427842740"/>
    <n v="1425428206"/>
    <b v="0"/>
    <n v="14"/>
    <b v="1"/>
    <s v="theater/plays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n v="117"/>
    <x v="0"/>
    <s v="US"/>
    <s v="USD"/>
    <n v="1434159780"/>
    <n v="1431412196"/>
    <b v="0"/>
    <n v="15"/>
    <b v="1"/>
    <s v="theater/plays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s v="GB"/>
    <s v="GBP"/>
    <n v="1449255686"/>
    <n v="1446663686"/>
    <b v="0"/>
    <n v="51"/>
    <b v="1"/>
    <s v="theater/plays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s v="US"/>
    <s v="USD"/>
    <n v="1436511600"/>
    <n v="1434415812"/>
    <b v="0"/>
    <n v="19"/>
    <b v="1"/>
    <s v="theater/plays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s v="US"/>
    <s v="USD"/>
    <n v="1464971400"/>
    <n v="1462379066"/>
    <b v="0"/>
    <n v="23"/>
    <b v="1"/>
    <s v="theater/plays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s v="GB"/>
    <s v="GBP"/>
    <n v="1443826800"/>
    <n v="1441606869"/>
    <b v="0"/>
    <n v="97"/>
    <b v="1"/>
    <s v="theater/plays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s v="GB"/>
    <s v="GBP"/>
    <n v="1464863118"/>
    <n v="1462443918"/>
    <b v="0"/>
    <n v="76"/>
    <b v="1"/>
    <s v="theater/plays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n v="100"/>
    <x v="0"/>
    <s v="US"/>
    <s v="USD"/>
    <n v="1399867140"/>
    <n v="1398802148"/>
    <b v="0"/>
    <n v="11"/>
    <b v="1"/>
    <s v="theater/plays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n v="111"/>
    <x v="0"/>
    <s v="US"/>
    <s v="USD"/>
    <n v="1437076070"/>
    <n v="1434484070"/>
    <b v="0"/>
    <n v="52"/>
    <b v="1"/>
    <s v="theater/plays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s v="GB"/>
    <s v="GBP"/>
    <n v="1416780000"/>
    <n v="1414342894"/>
    <b v="0"/>
    <n v="95"/>
    <b v="1"/>
    <s v="theater/plays"/>
    <n v="30.19"/>
    <x v="1"/>
    <s v="plays"/>
    <x v="2832"/>
    <d v="2014-11-23T22:00:00"/>
  </r>
  <r>
    <n v="2833"/>
    <s v="Star Man Rocket Man"/>
    <s v="A new play about exploring outer space"/>
    <n v="2700"/>
    <n v="2923"/>
    <n v="108"/>
    <x v="0"/>
    <s v="US"/>
    <s v="USD"/>
    <n v="1444528800"/>
    <n v="1442804633"/>
    <b v="0"/>
    <n v="35"/>
    <b v="1"/>
    <s v="theater/plays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s v="GB"/>
    <s v="GBP"/>
    <n v="1422658930"/>
    <n v="1421362930"/>
    <b v="0"/>
    <n v="21"/>
    <b v="1"/>
    <s v="theater/plays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n v="187"/>
    <x v="0"/>
    <s v="GB"/>
    <s v="GBP"/>
    <n v="1449273600"/>
    <n v="1446742417"/>
    <b v="0"/>
    <n v="93"/>
    <b v="1"/>
    <s v="theater/plays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s v="US"/>
    <s v="USD"/>
    <n v="1487393940"/>
    <n v="1484115418"/>
    <b v="0"/>
    <n v="11"/>
    <b v="1"/>
    <s v="theater/plays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s v="CA"/>
    <s v="CAD"/>
    <n v="1449701284"/>
    <n v="1446241684"/>
    <b v="0"/>
    <n v="21"/>
    <b v="1"/>
    <s v="theater/plays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s v="US"/>
    <s v="USD"/>
    <n v="1407967200"/>
    <n v="1406039696"/>
    <b v="0"/>
    <n v="54"/>
    <b v="1"/>
    <s v="theater/plays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s v="US"/>
    <s v="USD"/>
    <n v="1408942740"/>
    <n v="1406958354"/>
    <b v="0"/>
    <n v="31"/>
    <b v="1"/>
    <s v="theater/plays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s v="GB"/>
    <s v="GBP"/>
    <n v="1426698000"/>
    <n v="1424825479"/>
    <b v="0"/>
    <n v="132"/>
    <b v="1"/>
    <s v="theater/plays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n v="1"/>
    <x v="2"/>
    <s v="GB"/>
    <s v="GBP"/>
    <n v="1450032297"/>
    <n v="1444844697"/>
    <b v="0"/>
    <n v="1"/>
    <b v="0"/>
    <s v="theater/plays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s v="GB"/>
    <s v="GBP"/>
    <n v="1403348400"/>
    <n v="1401058295"/>
    <b v="0"/>
    <n v="0"/>
    <b v="0"/>
    <s v="theater/plays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s v="US"/>
    <s v="USD"/>
    <n v="1465790400"/>
    <n v="1462210950"/>
    <b v="0"/>
    <n v="0"/>
    <b v="0"/>
    <s v="theater/plays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s v="AT"/>
    <s v="EUR"/>
    <n v="1483535180"/>
    <n v="1480943180"/>
    <b v="0"/>
    <n v="1"/>
    <b v="0"/>
    <s v="theater/plays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s v="US"/>
    <s v="USD"/>
    <n v="1433723033"/>
    <n v="1428539033"/>
    <b v="0"/>
    <n v="39"/>
    <b v="0"/>
    <s v="theater/plays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s v="US"/>
    <s v="USD"/>
    <n v="1432917394"/>
    <n v="1429029394"/>
    <b v="0"/>
    <n v="0"/>
    <b v="0"/>
    <s v="theater/plays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n v="0"/>
    <x v="2"/>
    <s v="US"/>
    <s v="USD"/>
    <n v="1464031265"/>
    <n v="1458847265"/>
    <b v="0"/>
    <n v="0"/>
    <b v="0"/>
    <s v="theater/plays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s v="US"/>
    <s v="USD"/>
    <n v="1432913659"/>
    <n v="1430321659"/>
    <b v="0"/>
    <n v="3"/>
    <b v="0"/>
    <s v="theater/plays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n v="1"/>
    <x v="2"/>
    <s v="GB"/>
    <s v="GBP"/>
    <n v="1461406600"/>
    <n v="1458814600"/>
    <b v="0"/>
    <n v="1"/>
    <b v="0"/>
    <s v="theater/plays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s v="US"/>
    <s v="USD"/>
    <n v="1409962211"/>
    <n v="1407370211"/>
    <b v="0"/>
    <n v="13"/>
    <b v="0"/>
    <s v="theater/plays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s v="IE"/>
    <s v="EUR"/>
    <n v="1454109420"/>
    <n v="1453334629"/>
    <b v="0"/>
    <n v="0"/>
    <b v="0"/>
    <s v="theater/plays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n v="2"/>
    <x v="2"/>
    <s v="US"/>
    <s v="USD"/>
    <n v="1403312703"/>
    <n v="1400720703"/>
    <b v="0"/>
    <n v="6"/>
    <b v="0"/>
    <s v="theater/plays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s v="CA"/>
    <s v="CAD"/>
    <n v="1410669297"/>
    <n v="1405485297"/>
    <b v="0"/>
    <n v="0"/>
    <b v="0"/>
    <s v="theater/plays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n v="42"/>
    <x v="2"/>
    <s v="GB"/>
    <s v="GBP"/>
    <n v="1431018719"/>
    <n v="1429290719"/>
    <b v="0"/>
    <n v="14"/>
    <b v="0"/>
    <s v="theater/plays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s v="US"/>
    <s v="USD"/>
    <n v="1454110440"/>
    <n v="1451607071"/>
    <b v="0"/>
    <n v="5"/>
    <b v="0"/>
    <s v="theater/plays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s v="US"/>
    <s v="USD"/>
    <n v="1439069640"/>
    <n v="1433897647"/>
    <b v="0"/>
    <n v="6"/>
    <b v="0"/>
    <s v="theater/plays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s v="MX"/>
    <s v="MXN"/>
    <n v="1487613600"/>
    <n v="1482444295"/>
    <b v="0"/>
    <n v="15"/>
    <b v="0"/>
    <s v="theater/plays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n v="0"/>
    <x v="2"/>
    <s v="NL"/>
    <s v="EUR"/>
    <n v="1417778880"/>
    <n v="1415711095"/>
    <b v="0"/>
    <n v="0"/>
    <b v="0"/>
    <s v="theater/plays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n v="2"/>
    <x v="2"/>
    <s v="AU"/>
    <s v="AUD"/>
    <n v="1444984904"/>
    <n v="1439800904"/>
    <b v="0"/>
    <n v="1"/>
    <b v="0"/>
    <s v="theater/plays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s v="US"/>
    <s v="USD"/>
    <n v="1466363576"/>
    <n v="1461179576"/>
    <b v="0"/>
    <n v="9"/>
    <b v="0"/>
    <s v="theater/plays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n v="32"/>
    <x v="2"/>
    <s v="AU"/>
    <s v="AUD"/>
    <n v="1443103848"/>
    <n v="1441894248"/>
    <b v="0"/>
    <n v="3"/>
    <b v="0"/>
    <s v="theater/plays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s v="US"/>
    <s v="USD"/>
    <n v="1403636229"/>
    <n v="1401044229"/>
    <b v="0"/>
    <n v="3"/>
    <b v="0"/>
    <s v="theater/plays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n v="0"/>
    <x v="2"/>
    <s v="US"/>
    <s v="USD"/>
    <n v="1410279123"/>
    <n v="1405095123"/>
    <b v="0"/>
    <n v="1"/>
    <b v="0"/>
    <s v="theater/plays"/>
    <n v="20"/>
    <x v="1"/>
    <s v="plays"/>
    <x v="2863"/>
    <d v="2014-09-09T16:12:03"/>
  </r>
  <r>
    <n v="2864"/>
    <s v="'Haunting Julia' by Alan Ayckbourn"/>
    <s v="Accessible, original theatre for all!"/>
    <n v="2500"/>
    <n v="40"/>
    <n v="2"/>
    <x v="2"/>
    <s v="GB"/>
    <s v="GBP"/>
    <n v="1437139080"/>
    <n v="1434552207"/>
    <b v="0"/>
    <n v="3"/>
    <b v="0"/>
    <s v="theater/plays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n v="0"/>
    <x v="2"/>
    <s v="US"/>
    <s v="USD"/>
    <n v="1420512259"/>
    <n v="1415328259"/>
    <b v="0"/>
    <n v="0"/>
    <b v="0"/>
    <s v="theater/plays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s v="US"/>
    <s v="USD"/>
    <n v="1476482400"/>
    <n v="1473893721"/>
    <b v="0"/>
    <n v="2"/>
    <b v="0"/>
    <s v="theater/plays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s v="US"/>
    <s v="USD"/>
    <n v="1467604800"/>
    <n v="1465533672"/>
    <b v="0"/>
    <n v="10"/>
    <b v="0"/>
    <s v="theater/plays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s v="US"/>
    <s v="USD"/>
    <n v="1475697054"/>
    <n v="1473105054"/>
    <b v="0"/>
    <n v="60"/>
    <b v="0"/>
    <s v="theater/plays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s v="US"/>
    <s v="USD"/>
    <n v="1468937681"/>
    <n v="1466345681"/>
    <b v="0"/>
    <n v="5"/>
    <b v="0"/>
    <s v="theater/plays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s v="US"/>
    <s v="USD"/>
    <n v="1400301165"/>
    <n v="1397709165"/>
    <b v="0"/>
    <n v="9"/>
    <b v="0"/>
    <s v="theater/plays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s v="US"/>
    <s v="USD"/>
    <n v="1419183813"/>
    <n v="1417455813"/>
    <b v="0"/>
    <n v="13"/>
    <b v="0"/>
    <s v="theater/plays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n v="0"/>
    <x v="2"/>
    <s v="US"/>
    <s v="USD"/>
    <n v="1434768438"/>
    <n v="1429584438"/>
    <b v="0"/>
    <n v="0"/>
    <b v="0"/>
    <s v="theater/plays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s v="US"/>
    <s v="USD"/>
    <n v="1422473831"/>
    <n v="1419881831"/>
    <b v="0"/>
    <n v="8"/>
    <b v="0"/>
    <s v="theater/plays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s v="US"/>
    <s v="USD"/>
    <n v="1484684186"/>
    <n v="1482092186"/>
    <b v="0"/>
    <n v="3"/>
    <b v="0"/>
    <s v="theater/plays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n v="0"/>
    <x v="2"/>
    <s v="US"/>
    <s v="USD"/>
    <n v="1462417493"/>
    <n v="1459825493"/>
    <b v="0"/>
    <n v="3"/>
    <b v="0"/>
    <s v="theater/plays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s v="US"/>
    <s v="USD"/>
    <n v="1437069079"/>
    <n v="1434477079"/>
    <b v="0"/>
    <n v="0"/>
    <b v="0"/>
    <s v="theater/plays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s v="US"/>
    <s v="USD"/>
    <n v="1480525200"/>
    <n v="1477781724"/>
    <b v="0"/>
    <n v="6"/>
    <b v="0"/>
    <s v="theater/plays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s v="GB"/>
    <s v="GBP"/>
    <n v="1435934795"/>
    <n v="1430750795"/>
    <b v="0"/>
    <n v="4"/>
    <b v="0"/>
    <s v="theater/plays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s v="US"/>
    <s v="USD"/>
    <n v="1453310661"/>
    <n v="1450718661"/>
    <b v="0"/>
    <n v="1"/>
    <b v="0"/>
    <s v="theater/plays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s v="US"/>
    <s v="USD"/>
    <n v="1440090300"/>
    <n v="1436305452"/>
    <b v="0"/>
    <n v="29"/>
    <b v="0"/>
    <s v="theater/plays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s v="US"/>
    <s v="USD"/>
    <n v="1417620036"/>
    <n v="1412432436"/>
    <b v="0"/>
    <n v="0"/>
    <b v="0"/>
    <s v="theater/plays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s v="US"/>
    <s v="USD"/>
    <n v="1462112318"/>
    <n v="1459520318"/>
    <b v="0"/>
    <n v="4"/>
    <b v="0"/>
    <s v="theater/plays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s v="US"/>
    <s v="USD"/>
    <n v="1454734740"/>
    <n v="1451684437"/>
    <b v="0"/>
    <n v="5"/>
    <b v="0"/>
    <s v="theater/plays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n v="0"/>
    <x v="2"/>
    <s v="US"/>
    <s v="USD"/>
    <n v="1417800435"/>
    <n v="1415208435"/>
    <b v="0"/>
    <n v="4"/>
    <b v="0"/>
    <s v="theater/plays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n v="33"/>
    <x v="2"/>
    <s v="US"/>
    <s v="USD"/>
    <n v="1426294201"/>
    <n v="1423705801"/>
    <b v="0"/>
    <n v="5"/>
    <b v="0"/>
    <s v="theater/plays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s v="US"/>
    <s v="USD"/>
    <n v="1442635140"/>
    <n v="1442243484"/>
    <b v="0"/>
    <n v="1"/>
    <b v="0"/>
    <s v="theater/plays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s v="US"/>
    <s v="USD"/>
    <n v="1420971324"/>
    <n v="1418379324"/>
    <b v="0"/>
    <n v="1"/>
    <b v="0"/>
    <s v="theater/plays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s v="US"/>
    <s v="USD"/>
    <n v="1413608340"/>
    <n v="1412945440"/>
    <b v="0"/>
    <n v="0"/>
    <b v="0"/>
    <s v="theater/plays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n v="38"/>
    <x v="2"/>
    <s v="US"/>
    <s v="USD"/>
    <n v="1409344985"/>
    <n v="1406752985"/>
    <b v="0"/>
    <n v="14"/>
    <b v="0"/>
    <s v="theater/plays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s v="US"/>
    <s v="USD"/>
    <n v="1407553200"/>
    <n v="1405100992"/>
    <b v="0"/>
    <n v="3"/>
    <b v="0"/>
    <s v="theater/plays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s v="US"/>
    <s v="USD"/>
    <n v="1460751128"/>
    <n v="1455570728"/>
    <b v="0"/>
    <n v="10"/>
    <b v="0"/>
    <s v="theater/plays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n v="9"/>
    <x v="2"/>
    <s v="US"/>
    <s v="USD"/>
    <n v="1409000400"/>
    <n v="1408381704"/>
    <b v="0"/>
    <n v="17"/>
    <b v="0"/>
    <s v="theater/plays"/>
    <n v="29.41"/>
    <x v="1"/>
    <s v="plays"/>
    <x v="2892"/>
    <d v="2014-08-25T21:00:00"/>
  </r>
  <r>
    <n v="2893"/>
    <s v="REDISCOVERING KIA THE PLAY"/>
    <s v="Fundraising for REDISCOVERING KIA THE PLAY"/>
    <n v="5000"/>
    <n v="25"/>
    <n v="1"/>
    <x v="2"/>
    <s v="US"/>
    <s v="USD"/>
    <n v="1420768800"/>
    <n v="1415644395"/>
    <b v="0"/>
    <n v="2"/>
    <b v="0"/>
    <s v="theater/plays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n v="0"/>
    <x v="2"/>
    <s v="US"/>
    <s v="USD"/>
    <n v="1428100815"/>
    <n v="1422920415"/>
    <b v="0"/>
    <n v="0"/>
    <b v="0"/>
    <s v="theater/plays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s v="US"/>
    <s v="USD"/>
    <n v="1403470800"/>
    <n v="1403356792"/>
    <b v="0"/>
    <n v="4"/>
    <b v="0"/>
    <s v="theater/plays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s v="US"/>
    <s v="USD"/>
    <n v="1481522400"/>
    <n v="1480283321"/>
    <b v="0"/>
    <n v="12"/>
    <b v="0"/>
    <s v="theater/plays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n v="5"/>
    <x v="2"/>
    <s v="US"/>
    <s v="USD"/>
    <n v="1444577345"/>
    <n v="1441985458"/>
    <b v="0"/>
    <n v="3"/>
    <b v="0"/>
    <s v="theater/plays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s v="US"/>
    <s v="USD"/>
    <n v="1446307053"/>
    <n v="1443715053"/>
    <b v="0"/>
    <n v="12"/>
    <b v="0"/>
    <s v="theater/plays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s v="US"/>
    <s v="USD"/>
    <n v="1469325158"/>
    <n v="1464141158"/>
    <b v="0"/>
    <n v="0"/>
    <b v="0"/>
    <s v="theater/plays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s v="US"/>
    <s v="USD"/>
    <n v="1407562632"/>
    <n v="1404970632"/>
    <b v="0"/>
    <n v="7"/>
    <b v="0"/>
    <s v="theater/plays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s v="US"/>
    <s v="USD"/>
    <n v="1423345339"/>
    <n v="1418161339"/>
    <b v="0"/>
    <n v="2"/>
    <b v="0"/>
    <s v="theater/plays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s v="US"/>
    <s v="USD"/>
    <n v="1440412396"/>
    <n v="1437820396"/>
    <b v="0"/>
    <n v="1"/>
    <b v="0"/>
    <s v="theater/plays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s v="US"/>
    <s v="USD"/>
    <n v="1441771218"/>
    <n v="1436587218"/>
    <b v="0"/>
    <n v="4"/>
    <b v="0"/>
    <s v="theater/plays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n v="5"/>
    <x v="2"/>
    <s v="GB"/>
    <s v="GBP"/>
    <n v="1415534400"/>
    <n v="1414538031"/>
    <b v="0"/>
    <n v="4"/>
    <b v="0"/>
    <s v="theater/plays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s v="US"/>
    <s v="USD"/>
    <n v="1473211313"/>
    <n v="1472001713"/>
    <b v="0"/>
    <n v="17"/>
    <b v="0"/>
    <s v="theater/plays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s v="US"/>
    <s v="USD"/>
    <n v="1438390800"/>
    <n v="1436888066"/>
    <b v="0"/>
    <n v="7"/>
    <b v="0"/>
    <s v="theater/plays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s v="US"/>
    <s v="USD"/>
    <n v="1463259837"/>
    <n v="1458075837"/>
    <b v="0"/>
    <n v="2"/>
    <b v="0"/>
    <s v="theater/plays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s v="US"/>
    <s v="USD"/>
    <n v="1465407219"/>
    <n v="1462815219"/>
    <b v="0"/>
    <n v="5"/>
    <b v="0"/>
    <s v="theater/plays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s v="US"/>
    <s v="USD"/>
    <n v="1416944760"/>
    <n v="1413527001"/>
    <b v="0"/>
    <n v="1"/>
    <b v="0"/>
    <s v="theater/plays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n v="0"/>
    <x v="2"/>
    <s v="GB"/>
    <s v="GBP"/>
    <n v="1434139887"/>
    <n v="1428955887"/>
    <b v="0"/>
    <n v="1"/>
    <b v="0"/>
    <s v="theater/plays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s v="US"/>
    <s v="USD"/>
    <n v="1435429626"/>
    <n v="1431973626"/>
    <b v="0"/>
    <n v="14"/>
    <b v="0"/>
    <s v="theater/plays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n v="14"/>
    <x v="2"/>
    <s v="US"/>
    <s v="USD"/>
    <n v="1452827374"/>
    <n v="1450235374"/>
    <b v="0"/>
    <n v="26"/>
    <b v="0"/>
    <s v="theater/plays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s v="US"/>
    <s v="USD"/>
    <n v="1410041339"/>
    <n v="1404857339"/>
    <b v="0"/>
    <n v="2"/>
    <b v="0"/>
    <s v="theater/plays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n v="0"/>
    <x v="2"/>
    <s v="GB"/>
    <s v="GBP"/>
    <n v="1426365994"/>
    <n v="1421185594"/>
    <b v="0"/>
    <n v="1"/>
    <b v="0"/>
    <s v="theater/plays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s v="GB"/>
    <s v="GBP"/>
    <n v="1458117190"/>
    <n v="1455528790"/>
    <b v="0"/>
    <n v="3"/>
    <b v="0"/>
    <s v="theater/plays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n v="8"/>
    <x v="2"/>
    <s v="GB"/>
    <s v="GBP"/>
    <n v="1400498789"/>
    <n v="1398511589"/>
    <b v="0"/>
    <n v="7"/>
    <b v="0"/>
    <s v="theater/plays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s v="US"/>
    <s v="USD"/>
    <n v="1442381847"/>
    <n v="1440826647"/>
    <b v="0"/>
    <n v="9"/>
    <b v="0"/>
    <s v="theater/plays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s v="US"/>
    <s v="USD"/>
    <n v="1446131207"/>
    <n v="1443712007"/>
    <b v="0"/>
    <n v="20"/>
    <b v="0"/>
    <s v="theater/plays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n v="9"/>
    <x v="2"/>
    <s v="US"/>
    <s v="USD"/>
    <n v="1407250329"/>
    <n v="1404658329"/>
    <b v="0"/>
    <n v="6"/>
    <b v="0"/>
    <s v="theater/plays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s v="CA"/>
    <s v="CAD"/>
    <n v="1427306470"/>
    <n v="1424718070"/>
    <b v="0"/>
    <n v="13"/>
    <b v="0"/>
    <s v="theater/plays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s v="US"/>
    <s v="USD"/>
    <n v="1411679804"/>
    <n v="1409087804"/>
    <b v="0"/>
    <n v="3"/>
    <b v="1"/>
    <s v="theater/musical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s v="GB"/>
    <s v="GBP"/>
    <n v="1431982727"/>
    <n v="1428094727"/>
    <b v="0"/>
    <n v="6"/>
    <b v="1"/>
    <s v="theater/musical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n v="100"/>
    <x v="0"/>
    <s v="US"/>
    <s v="USD"/>
    <n v="1422068400"/>
    <n v="1420774779"/>
    <b v="0"/>
    <n v="10"/>
    <b v="1"/>
    <s v="theater/musical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s v="US"/>
    <s v="USD"/>
    <n v="1431143940"/>
    <n v="1428585710"/>
    <b v="0"/>
    <n v="147"/>
    <b v="1"/>
    <s v="theater/musical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s v="US"/>
    <s v="USD"/>
    <n v="1410444068"/>
    <n v="1407852068"/>
    <b v="0"/>
    <n v="199"/>
    <b v="1"/>
    <s v="theater/musical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s v="US"/>
    <s v="USD"/>
    <n v="1424715779"/>
    <n v="1423506179"/>
    <b v="0"/>
    <n v="50"/>
    <b v="1"/>
    <s v="theater/musical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s v="US"/>
    <s v="USD"/>
    <n v="1405400400"/>
    <n v="1402934629"/>
    <b v="0"/>
    <n v="21"/>
    <b v="1"/>
    <s v="theater/musical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n v="100"/>
    <x v="0"/>
    <s v="US"/>
    <s v="USD"/>
    <n v="1457135846"/>
    <n v="1454543846"/>
    <b v="0"/>
    <n v="24"/>
    <b v="1"/>
    <s v="theater/musical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s v="US"/>
    <s v="USD"/>
    <n v="1401024758"/>
    <n v="1398432758"/>
    <b v="0"/>
    <n v="32"/>
    <b v="1"/>
    <s v="theater/musical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s v="GB"/>
    <s v="GBP"/>
    <n v="1431007264"/>
    <n v="1428415264"/>
    <b v="0"/>
    <n v="62"/>
    <b v="1"/>
    <s v="theater/musical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s v="CA"/>
    <s v="CAD"/>
    <n v="1410761280"/>
    <n v="1408604363"/>
    <b v="0"/>
    <n v="9"/>
    <b v="1"/>
    <s v="theater/musical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s v="AU"/>
    <s v="AUD"/>
    <n v="1424516400"/>
    <n v="1421812637"/>
    <b v="0"/>
    <n v="38"/>
    <b v="1"/>
    <s v="theater/musical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s v="US"/>
    <s v="USD"/>
    <n v="1465081053"/>
    <n v="1462489053"/>
    <b v="0"/>
    <n v="54"/>
    <b v="1"/>
    <s v="theater/musical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n v="108"/>
    <x v="0"/>
    <s v="CA"/>
    <s v="CAD"/>
    <n v="1402845364"/>
    <n v="1400253364"/>
    <b v="0"/>
    <n v="37"/>
    <b v="1"/>
    <s v="theater/musical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s v="US"/>
    <s v="USD"/>
    <n v="1472490000"/>
    <n v="1467468008"/>
    <b v="0"/>
    <n v="39"/>
    <b v="1"/>
    <s v="theater/musical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s v="US"/>
    <s v="USD"/>
    <n v="1413176340"/>
    <n v="1412091423"/>
    <b v="0"/>
    <n v="34"/>
    <b v="1"/>
    <s v="theater/musical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n v="133"/>
    <x v="0"/>
    <s v="GB"/>
    <s v="GBP"/>
    <n v="1405249113"/>
    <n v="1402657113"/>
    <b v="0"/>
    <n v="55"/>
    <b v="1"/>
    <s v="theater/musical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s v="US"/>
    <s v="USD"/>
    <n v="1422636814"/>
    <n v="1420044814"/>
    <b v="0"/>
    <n v="32"/>
    <b v="1"/>
    <s v="theater/musical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s v="US"/>
    <s v="USD"/>
    <n v="1409187600"/>
    <n v="1406316312"/>
    <b v="0"/>
    <n v="25"/>
    <b v="1"/>
    <s v="theater/musical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s v="US"/>
    <s v="USD"/>
    <n v="1421606018"/>
    <n v="1418150018"/>
    <b v="0"/>
    <n v="33"/>
    <b v="1"/>
    <s v="theater/musical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s v="US"/>
    <s v="USD"/>
    <n v="1425250955"/>
    <n v="1422658955"/>
    <b v="0"/>
    <n v="1"/>
    <b v="0"/>
    <s v="theater/spaces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s v="CA"/>
    <s v="CAD"/>
    <n v="1450297080"/>
    <n v="1448565459"/>
    <b v="0"/>
    <n v="202"/>
    <b v="0"/>
    <s v="theater/spaces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s v="US"/>
    <s v="USD"/>
    <n v="1428894380"/>
    <n v="1426302380"/>
    <b v="0"/>
    <n v="0"/>
    <b v="0"/>
    <s v="theater/spaces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n v="1"/>
    <x v="2"/>
    <s v="US"/>
    <s v="USD"/>
    <n v="1433714198"/>
    <n v="1431122198"/>
    <b v="0"/>
    <n v="1"/>
    <b v="0"/>
    <s v="theater/spaces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s v="US"/>
    <s v="USD"/>
    <n v="1432437660"/>
    <n v="1429845660"/>
    <b v="0"/>
    <n v="0"/>
    <b v="0"/>
    <s v="theater/spaces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s v="GB"/>
    <s v="GBP"/>
    <n v="1471265092"/>
    <n v="1468673092"/>
    <b v="0"/>
    <n v="2"/>
    <b v="0"/>
    <s v="theater/spaces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s v="US"/>
    <s v="USD"/>
    <n v="1480007460"/>
    <n v="1475760567"/>
    <b v="0"/>
    <n v="13"/>
    <b v="0"/>
    <s v="theater/spaces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s v="US"/>
    <s v="USD"/>
    <n v="1433259293"/>
    <n v="1428075293"/>
    <b v="0"/>
    <n v="9"/>
    <b v="0"/>
    <s v="theater/spaces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s v="US"/>
    <s v="USD"/>
    <n v="1447965917"/>
    <n v="1445370317"/>
    <b v="0"/>
    <n v="2"/>
    <b v="0"/>
    <s v="theater/spaces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s v="US"/>
    <s v="USD"/>
    <n v="1453538752"/>
    <n v="1450946752"/>
    <b v="0"/>
    <n v="0"/>
    <b v="0"/>
    <s v="theater/spaces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s v="US"/>
    <s v="USD"/>
    <n v="1412536573"/>
    <n v="1408648573"/>
    <b v="0"/>
    <n v="58"/>
    <b v="0"/>
    <s v="theater/spaces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s v="US"/>
    <s v="USD"/>
    <n v="1476676800"/>
    <n v="1473957239"/>
    <b v="0"/>
    <n v="8"/>
    <b v="0"/>
    <s v="theater/spaces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s v="US"/>
    <s v="USD"/>
    <n v="1444330821"/>
    <n v="1441738821"/>
    <b v="0"/>
    <n v="3"/>
    <b v="0"/>
    <s v="theater/spaces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s v="US"/>
    <s v="USD"/>
    <n v="1489669203"/>
    <n v="1487944803"/>
    <b v="0"/>
    <n v="0"/>
    <b v="0"/>
    <s v="theater/spaces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n v="60"/>
    <x v="1"/>
    <s v="US"/>
    <s v="USD"/>
    <n v="1434476849"/>
    <n v="1431884849"/>
    <b v="0"/>
    <n v="11"/>
    <b v="0"/>
    <s v="theater/spaces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s v="US"/>
    <s v="USD"/>
    <n v="1462402850"/>
    <n v="1459810850"/>
    <b v="0"/>
    <n v="20"/>
    <b v="0"/>
    <s v="theater/spaces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s v="US"/>
    <s v="USD"/>
    <n v="1427498172"/>
    <n v="1422317772"/>
    <b v="0"/>
    <n v="3"/>
    <b v="0"/>
    <s v="theater/spaces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n v="0"/>
    <x v="1"/>
    <s v="US"/>
    <s v="USD"/>
    <n v="1462729317"/>
    <n v="1457548917"/>
    <b v="0"/>
    <n v="0"/>
    <b v="0"/>
    <s v="theater/spaces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s v="GB"/>
    <s v="GBP"/>
    <n v="1465258325"/>
    <n v="1462666325"/>
    <b v="0"/>
    <n v="0"/>
    <b v="0"/>
    <s v="theater/spaces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s v="US"/>
    <s v="USD"/>
    <n v="1410459023"/>
    <n v="1407867023"/>
    <b v="0"/>
    <n v="0"/>
    <b v="0"/>
    <s v="theater/spaces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s v="US"/>
    <s v="USD"/>
    <n v="1427342400"/>
    <n v="1424927159"/>
    <b v="0"/>
    <n v="108"/>
    <b v="1"/>
    <s v="theater/plays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s v="US"/>
    <s v="USD"/>
    <n v="1425193140"/>
    <n v="1422769906"/>
    <b v="0"/>
    <n v="20"/>
    <b v="1"/>
    <s v="theater/plays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s v="US"/>
    <s v="USD"/>
    <n v="1435835824"/>
    <n v="1433243824"/>
    <b v="0"/>
    <n v="98"/>
    <b v="1"/>
    <s v="theater/plays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s v="US"/>
    <s v="USD"/>
    <n v="1407360720"/>
    <n v="1404769819"/>
    <b v="0"/>
    <n v="196"/>
    <b v="1"/>
    <s v="theater/plays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s v="US"/>
    <s v="USD"/>
    <n v="1436290233"/>
    <n v="1433698233"/>
    <b v="0"/>
    <n v="39"/>
    <b v="1"/>
    <s v="theater/plays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s v="US"/>
    <s v="USD"/>
    <n v="1442425412"/>
    <n v="1439833412"/>
    <b v="0"/>
    <n v="128"/>
    <b v="1"/>
    <s v="theater/plays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s v="US"/>
    <s v="USD"/>
    <n v="1425872692"/>
    <n v="1423284292"/>
    <b v="0"/>
    <n v="71"/>
    <b v="1"/>
    <s v="theater/plays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n v="106"/>
    <x v="0"/>
    <s v="US"/>
    <s v="USD"/>
    <n v="1471406340"/>
    <n v="1470227660"/>
    <b v="0"/>
    <n v="47"/>
    <b v="1"/>
    <s v="theater/plays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s v="CA"/>
    <s v="CAD"/>
    <n v="1430693460"/>
    <n v="1428087153"/>
    <b v="0"/>
    <n v="17"/>
    <b v="1"/>
    <s v="theater/plays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s v="US"/>
    <s v="USD"/>
    <n v="1405699451"/>
    <n v="1403107451"/>
    <b v="0"/>
    <n v="91"/>
    <b v="1"/>
    <s v="theater/plays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s v="US"/>
    <s v="USD"/>
    <n v="1409500078"/>
    <n v="1406908078"/>
    <b v="0"/>
    <n v="43"/>
    <b v="1"/>
    <s v="theater/plays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n v="105"/>
    <x v="0"/>
    <s v="US"/>
    <s v="USD"/>
    <n v="1480899600"/>
    <n v="1479609520"/>
    <b v="0"/>
    <n v="17"/>
    <b v="1"/>
    <s v="theater/plays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s v="US"/>
    <s v="USD"/>
    <n v="1451620800"/>
    <n v="1449171508"/>
    <b v="0"/>
    <n v="33"/>
    <b v="1"/>
    <s v="theater/plays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s v="US"/>
    <s v="USD"/>
    <n v="1411695300"/>
    <n v="1409275671"/>
    <b v="0"/>
    <n v="87"/>
    <b v="1"/>
    <s v="theater/plays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s v="US"/>
    <s v="USD"/>
    <n v="1417057200"/>
    <n v="1414599886"/>
    <b v="0"/>
    <n v="113"/>
    <b v="1"/>
    <s v="theater/plays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n v="171"/>
    <x v="0"/>
    <s v="GB"/>
    <s v="GBP"/>
    <n v="1457870400"/>
    <n v="1456421530"/>
    <b v="0"/>
    <n v="14"/>
    <b v="1"/>
    <s v="theater/plays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s v="US"/>
    <s v="USD"/>
    <n v="1427076840"/>
    <n v="1421960934"/>
    <b v="0"/>
    <n v="30"/>
    <b v="1"/>
    <s v="theater/plays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s v="US"/>
    <s v="USD"/>
    <n v="1413784740"/>
    <n v="1412954547"/>
    <b v="0"/>
    <n v="16"/>
    <b v="1"/>
    <s v="theater/plays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n v="101"/>
    <x v="0"/>
    <s v="US"/>
    <s v="USD"/>
    <n v="1420524000"/>
    <n v="1419104823"/>
    <b v="0"/>
    <n v="46"/>
    <b v="1"/>
    <s v="theater/plays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n v="109"/>
    <x v="0"/>
    <s v="US"/>
    <s v="USD"/>
    <n v="1440381600"/>
    <n v="1438639130"/>
    <b v="0"/>
    <n v="24"/>
    <b v="1"/>
    <s v="theater/plays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s v="IE"/>
    <s v="EUR"/>
    <n v="1443014756"/>
    <n v="1439126756"/>
    <b v="1"/>
    <n v="97"/>
    <b v="1"/>
    <s v="theater/spaces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s v="GB"/>
    <s v="GBP"/>
    <n v="1455208143"/>
    <n v="1452616143"/>
    <b v="1"/>
    <n v="59"/>
    <b v="1"/>
    <s v="theater/spaces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n v="147"/>
    <x v="0"/>
    <s v="US"/>
    <s v="USD"/>
    <n v="1415722236"/>
    <n v="1410534636"/>
    <b v="1"/>
    <n v="1095"/>
    <b v="1"/>
    <s v="theater/spaces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s v="US"/>
    <s v="USD"/>
    <n v="1472020881"/>
    <n v="1469428881"/>
    <b v="1"/>
    <n v="218"/>
    <b v="1"/>
    <s v="theater/spaces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s v="NZ"/>
    <s v="NZD"/>
    <n v="1477886400"/>
    <n v="1476228128"/>
    <b v="0"/>
    <n v="111"/>
    <b v="1"/>
    <s v="theater/spaces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n v="106"/>
    <x v="0"/>
    <s v="GB"/>
    <s v="GBP"/>
    <n v="1462100406"/>
    <n v="1456920006"/>
    <b v="0"/>
    <n v="56"/>
    <b v="1"/>
    <s v="theater/spaces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s v="US"/>
    <s v="USD"/>
    <n v="1476316800"/>
    <n v="1473837751"/>
    <b v="0"/>
    <n v="265"/>
    <b v="1"/>
    <s v="theater/spaces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s v="GB"/>
    <s v="GBP"/>
    <n v="1466412081"/>
    <n v="1463820081"/>
    <b v="0"/>
    <n v="28"/>
    <b v="1"/>
    <s v="theater/spaces"/>
    <n v="35.71"/>
    <x v="1"/>
    <s v="spaces"/>
    <x v="2988"/>
    <d v="2016-06-20T08:41:21"/>
  </r>
  <r>
    <n v="2989"/>
    <s v="Let's Light Up The Gem!"/>
    <s v="Bring the movies back to Bethel, Maine."/>
    <n v="20000"/>
    <n v="35307"/>
    <n v="177"/>
    <x v="0"/>
    <s v="US"/>
    <s v="USD"/>
    <n v="1450673940"/>
    <n v="1448756962"/>
    <b v="0"/>
    <n v="364"/>
    <b v="1"/>
    <s v="theater/spaces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s v="US"/>
    <s v="USD"/>
    <n v="1452174420"/>
    <n v="1449150420"/>
    <b v="0"/>
    <n v="27"/>
    <b v="1"/>
    <s v="theater/spaces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s v="US"/>
    <s v="USD"/>
    <n v="1485547530"/>
    <n v="1483646730"/>
    <b v="0"/>
    <n v="93"/>
    <b v="1"/>
    <s v="theater/spaces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n v="105"/>
    <x v="0"/>
    <s v="US"/>
    <s v="USD"/>
    <n v="1476037510"/>
    <n v="1473445510"/>
    <b v="0"/>
    <n v="64"/>
    <b v="1"/>
    <s v="theater/spaces"/>
    <n v="48.98"/>
    <x v="1"/>
    <s v="spaces"/>
    <x v="2992"/>
    <d v="2016-10-09T18:25:10"/>
  </r>
  <r>
    <n v="2993"/>
    <s v="TRUE WEST: Think, Dog! Productions"/>
    <s v="Help us build the Kitchen from Hell!"/>
    <n v="1000"/>
    <n v="1003"/>
    <n v="100"/>
    <x v="0"/>
    <s v="US"/>
    <s v="USD"/>
    <n v="1455998867"/>
    <n v="1453406867"/>
    <b v="0"/>
    <n v="22"/>
    <b v="1"/>
    <s v="theater/spaces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s v="GB"/>
    <s v="GBP"/>
    <n v="1412335772"/>
    <n v="1409743772"/>
    <b v="0"/>
    <n v="59"/>
    <b v="1"/>
    <s v="theater/spaces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s v="US"/>
    <s v="USD"/>
    <n v="1484841471"/>
    <n v="1482249471"/>
    <b v="0"/>
    <n v="249"/>
    <b v="1"/>
    <s v="theater/spaces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n v="172"/>
    <x v="0"/>
    <s v="US"/>
    <s v="USD"/>
    <n v="1432677240"/>
    <n v="1427493240"/>
    <b v="0"/>
    <n v="392"/>
    <b v="1"/>
    <s v="theater/spaces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s v="US"/>
    <s v="USD"/>
    <n v="1488171540"/>
    <n v="1486661793"/>
    <b v="0"/>
    <n v="115"/>
    <b v="1"/>
    <s v="theater/spaces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s v="US"/>
    <s v="USD"/>
    <n v="1402892700"/>
    <n v="1400474329"/>
    <b v="0"/>
    <n v="433"/>
    <b v="1"/>
    <s v="theater/spaces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n v="119"/>
    <x v="0"/>
    <s v="US"/>
    <s v="USD"/>
    <n v="1488333600"/>
    <n v="1487094360"/>
    <b v="0"/>
    <n v="20"/>
    <b v="1"/>
    <s v="theater/spaces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s v="US"/>
    <s v="USD"/>
    <n v="1485885600"/>
    <n v="1484682670"/>
    <b v="0"/>
    <n v="8"/>
    <b v="1"/>
    <s v="theater/spaces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s v="US"/>
    <s v="USD"/>
    <n v="1468445382"/>
    <n v="1465853382"/>
    <b v="0"/>
    <n v="175"/>
    <b v="1"/>
    <s v="theater/spaces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s v="US"/>
    <s v="USD"/>
    <n v="1356552252"/>
    <n v="1353960252"/>
    <b v="0"/>
    <n v="104"/>
    <b v="1"/>
    <s v="theater/spaces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s v="US"/>
    <s v="USD"/>
    <n v="1456811940"/>
    <n v="1454098976"/>
    <b v="0"/>
    <n v="17"/>
    <b v="1"/>
    <s v="theater/spaces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s v="US"/>
    <s v="USD"/>
    <n v="1416089324"/>
    <n v="1413493724"/>
    <b v="0"/>
    <n v="277"/>
    <b v="1"/>
    <s v="theater/spaces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s v="US"/>
    <s v="USD"/>
    <n v="1412611905"/>
    <n v="1410019905"/>
    <b v="0"/>
    <n v="118"/>
    <b v="1"/>
    <s v="theater/spaces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n v="108"/>
    <x v="0"/>
    <s v="CA"/>
    <s v="CAD"/>
    <n v="1418580591"/>
    <n v="1415988591"/>
    <b v="0"/>
    <n v="97"/>
    <b v="1"/>
    <s v="theater/spaces"/>
    <n v="88.87"/>
    <x v="1"/>
    <s v="spaces"/>
    <x v="3006"/>
    <d v="2014-12-14T18:09:51"/>
  </r>
  <r>
    <n v="3007"/>
    <s v="Bethlem"/>
    <s v="Consuite for 2015 CoreCon.  An adventure into insanity."/>
    <n v="600"/>
    <n v="1080"/>
    <n v="180"/>
    <x v="0"/>
    <s v="US"/>
    <s v="USD"/>
    <n v="1429938683"/>
    <n v="1428124283"/>
    <b v="0"/>
    <n v="20"/>
    <b v="1"/>
    <s v="theater/spaces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s v="US"/>
    <s v="USD"/>
    <n v="1453352719"/>
    <n v="1450760719"/>
    <b v="0"/>
    <n v="26"/>
    <b v="1"/>
    <s v="theater/spaces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s v="US"/>
    <s v="USD"/>
    <n v="1417012840"/>
    <n v="1414417240"/>
    <b v="0"/>
    <n v="128"/>
    <b v="1"/>
    <s v="theater/spaces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s v="US"/>
    <s v="USD"/>
    <n v="1424548719"/>
    <n v="1419364719"/>
    <b v="0"/>
    <n v="15"/>
    <b v="1"/>
    <s v="theater/spaces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s v="ES"/>
    <s v="EUR"/>
    <n v="1450911540"/>
    <n v="1448536516"/>
    <b v="0"/>
    <n v="25"/>
    <b v="1"/>
    <s v="theater/spaces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n v="117"/>
    <x v="0"/>
    <s v="US"/>
    <s v="USD"/>
    <n v="1423587130"/>
    <n v="1421772730"/>
    <b v="0"/>
    <n v="55"/>
    <b v="1"/>
    <s v="theater/spaces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s v="US"/>
    <s v="USD"/>
    <n v="1434917049"/>
    <n v="1432325049"/>
    <b v="0"/>
    <n v="107"/>
    <b v="1"/>
    <s v="theater/spaces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s v="US"/>
    <s v="USD"/>
    <n v="1415163600"/>
    <n v="1412737080"/>
    <b v="0"/>
    <n v="557"/>
    <b v="1"/>
    <s v="theater/spaces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n v="103"/>
    <x v="0"/>
    <s v="US"/>
    <s v="USD"/>
    <n v="1402459200"/>
    <n v="1401125238"/>
    <b v="0"/>
    <n v="40"/>
    <b v="1"/>
    <s v="theater/spaces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s v="US"/>
    <s v="USD"/>
    <n v="1405688952"/>
    <n v="1400504952"/>
    <b v="0"/>
    <n v="36"/>
    <b v="1"/>
    <s v="theater/spaces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s v="US"/>
    <s v="USD"/>
    <n v="1408566243"/>
    <n v="1405974243"/>
    <b v="0"/>
    <n v="159"/>
    <b v="1"/>
    <s v="theater/spaces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s v="FR"/>
    <s v="EUR"/>
    <n v="1437429600"/>
    <n v="1433747376"/>
    <b v="0"/>
    <n v="41"/>
    <b v="1"/>
    <s v="theater/spaces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s v="US"/>
    <s v="USD"/>
    <n v="1401159600"/>
    <n v="1398801620"/>
    <b v="0"/>
    <n v="226"/>
    <b v="1"/>
    <s v="theater/spaces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s v="US"/>
    <s v="USD"/>
    <n v="1439583533"/>
    <n v="1434399533"/>
    <b v="0"/>
    <n v="30"/>
    <b v="1"/>
    <s v="theater/spaces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s v="US"/>
    <s v="USD"/>
    <n v="1479794340"/>
    <n v="1476715869"/>
    <b v="0"/>
    <n v="103"/>
    <b v="1"/>
    <s v="theater/spaces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s v="US"/>
    <s v="USD"/>
    <n v="1472338409"/>
    <n v="1468450409"/>
    <b v="0"/>
    <n v="62"/>
    <b v="1"/>
    <s v="theater/spaces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s v="GB"/>
    <s v="GBP"/>
    <n v="1434039186"/>
    <n v="1430151186"/>
    <b v="0"/>
    <n v="6"/>
    <b v="1"/>
    <s v="theater/spaces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s v="US"/>
    <s v="USD"/>
    <n v="1349567475"/>
    <n v="1346975475"/>
    <b v="0"/>
    <n v="182"/>
    <b v="1"/>
    <s v="theater/spaces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s v="GB"/>
    <s v="GBP"/>
    <n v="1401465600"/>
    <n v="1399032813"/>
    <b v="0"/>
    <n v="145"/>
    <b v="1"/>
    <s v="theater/spaces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s v="GB"/>
    <s v="GBP"/>
    <n v="1488538892"/>
    <n v="1487329292"/>
    <b v="0"/>
    <n v="25"/>
    <b v="1"/>
    <s v="theater/spaces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s v="US"/>
    <s v="USD"/>
    <n v="1426866851"/>
    <n v="1424278451"/>
    <b v="0"/>
    <n v="320"/>
    <b v="1"/>
    <s v="theater/spaces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n v="168"/>
    <x v="0"/>
    <s v="US"/>
    <s v="USD"/>
    <n v="1471242025"/>
    <n v="1468650025"/>
    <b v="0"/>
    <n v="99"/>
    <b v="1"/>
    <s v="theater/spaces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s v="US"/>
    <s v="USD"/>
    <n v="1416285300"/>
    <n v="1413824447"/>
    <b v="0"/>
    <n v="348"/>
    <b v="1"/>
    <s v="theater/spaces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s v="US"/>
    <s v="USD"/>
    <n v="1442426171"/>
    <n v="1439834171"/>
    <b v="0"/>
    <n v="41"/>
    <b v="1"/>
    <s v="theater/spaces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s v="US"/>
    <s v="USD"/>
    <n v="1476479447"/>
    <n v="1471295447"/>
    <b v="0"/>
    <n v="29"/>
    <b v="1"/>
    <s v="theater/spaces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n v="127"/>
    <x v="0"/>
    <s v="US"/>
    <s v="USD"/>
    <n v="1441933459"/>
    <n v="1439341459"/>
    <b v="0"/>
    <n v="25"/>
    <b v="1"/>
    <s v="theater/spaces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s v="US"/>
    <s v="USD"/>
    <n v="1471487925"/>
    <n v="1468895925"/>
    <b v="0"/>
    <n v="23"/>
    <b v="1"/>
    <s v="theater/spaces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s v="US"/>
    <s v="USD"/>
    <n v="1477972740"/>
    <n v="1475326255"/>
    <b v="0"/>
    <n v="1260"/>
    <b v="1"/>
    <s v="theater/spaces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n v="109"/>
    <x v="0"/>
    <s v="US"/>
    <s v="USD"/>
    <n v="1367674009"/>
    <n v="1365082009"/>
    <b v="0"/>
    <n v="307"/>
    <b v="1"/>
    <s v="theater/spaces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s v="US"/>
    <s v="USD"/>
    <n v="1376654340"/>
    <n v="1373568644"/>
    <b v="0"/>
    <n v="329"/>
    <b v="1"/>
    <s v="theater/spaces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s v="US"/>
    <s v="USD"/>
    <n v="1285995540"/>
    <n v="1279574773"/>
    <b v="0"/>
    <n v="32"/>
    <b v="1"/>
    <s v="theater/spaces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s v="US"/>
    <s v="USD"/>
    <n v="1457071397"/>
    <n v="1451887397"/>
    <b v="0"/>
    <n v="27"/>
    <b v="1"/>
    <s v="theater/spaces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s v="US"/>
    <s v="USD"/>
    <n v="1388303940"/>
    <n v="1386011038"/>
    <b v="0"/>
    <n v="236"/>
    <b v="1"/>
    <s v="theater/spaces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n v="108"/>
    <x v="0"/>
    <s v="US"/>
    <s v="USD"/>
    <n v="1435359600"/>
    <n v="1434999621"/>
    <b v="0"/>
    <n v="42"/>
    <b v="1"/>
    <s v="theater/spaces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n v="110"/>
    <x v="0"/>
    <s v="US"/>
    <s v="USD"/>
    <n v="1453323048"/>
    <n v="1450731048"/>
    <b v="0"/>
    <n v="95"/>
    <b v="1"/>
    <s v="theater/spaces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s v="GB"/>
    <s v="GBP"/>
    <n v="1444149047"/>
    <n v="1441557047"/>
    <b v="0"/>
    <n v="37"/>
    <b v="1"/>
    <s v="theater/spaces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s v="CA"/>
    <s v="CAD"/>
    <n v="1429152600"/>
    <n v="1426815699"/>
    <b v="0"/>
    <n v="128"/>
    <b v="1"/>
    <s v="theater/spaces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s v="US"/>
    <s v="USD"/>
    <n v="1454433998"/>
    <n v="1453137998"/>
    <b v="0"/>
    <n v="156"/>
    <b v="1"/>
    <s v="theater/spaces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s v="US"/>
    <s v="USD"/>
    <n v="1408679055"/>
    <n v="1406087055"/>
    <b v="0"/>
    <n v="64"/>
    <b v="1"/>
    <s v="theater/spaces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s v="US"/>
    <s v="USD"/>
    <n v="1410324720"/>
    <n v="1407784586"/>
    <b v="0"/>
    <n v="58"/>
    <b v="1"/>
    <s v="theater/spaces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n v="149"/>
    <x v="0"/>
    <s v="US"/>
    <s v="USD"/>
    <n v="1461762960"/>
    <n v="1457999054"/>
    <b v="0"/>
    <n v="20"/>
    <b v="1"/>
    <s v="theater/spaces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s v="US"/>
    <s v="USD"/>
    <n v="1420060920"/>
    <n v="1417556262"/>
    <b v="0"/>
    <n v="47"/>
    <b v="1"/>
    <s v="theater/spaces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s v="US"/>
    <s v="USD"/>
    <n v="1434241255"/>
    <n v="1431649255"/>
    <b v="0"/>
    <n v="54"/>
    <b v="1"/>
    <s v="theater/spaces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n v="106"/>
    <x v="0"/>
    <s v="US"/>
    <s v="USD"/>
    <n v="1462420960"/>
    <n v="1459828960"/>
    <b v="0"/>
    <n v="9"/>
    <b v="1"/>
    <s v="theater/spaces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s v="GB"/>
    <s v="GBP"/>
    <n v="1486547945"/>
    <n v="1483955945"/>
    <b v="1"/>
    <n v="35"/>
    <b v="0"/>
    <s v="theater/spaces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n v="0"/>
    <x v="2"/>
    <s v="US"/>
    <s v="USD"/>
    <n v="1432828740"/>
    <n v="1430237094"/>
    <b v="0"/>
    <n v="2"/>
    <b v="0"/>
    <s v="theater/spaces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n v="0"/>
    <x v="2"/>
    <s v="US"/>
    <s v="USD"/>
    <n v="1412222340"/>
    <n v="1407781013"/>
    <b v="0"/>
    <n v="3"/>
    <b v="0"/>
    <s v="theater/spaces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s v="US"/>
    <s v="USD"/>
    <n v="1425258240"/>
    <n v="1422043154"/>
    <b v="0"/>
    <n v="0"/>
    <b v="0"/>
    <s v="theater/spaces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n v="0"/>
    <x v="2"/>
    <s v="US"/>
    <s v="USD"/>
    <n v="1420844390"/>
    <n v="1415660390"/>
    <b v="0"/>
    <n v="1"/>
    <b v="0"/>
    <s v="theater/spaces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s v="US"/>
    <s v="USD"/>
    <n v="1412003784"/>
    <n v="1406819784"/>
    <b v="0"/>
    <n v="0"/>
    <b v="0"/>
    <s v="theater/spaces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s v="GB"/>
    <s v="GBP"/>
    <n v="1459694211"/>
    <n v="1457105811"/>
    <b v="0"/>
    <n v="0"/>
    <b v="0"/>
    <s v="theater/spaces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s v="IT"/>
    <s v="EUR"/>
    <n v="1463734740"/>
    <n v="1459414740"/>
    <b v="0"/>
    <n v="3"/>
    <b v="0"/>
    <s v="theater/spaces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s v="US"/>
    <s v="USD"/>
    <n v="1407536846"/>
    <n v="1404944846"/>
    <b v="0"/>
    <n v="11"/>
    <b v="0"/>
    <s v="theater/spaces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n v="0"/>
    <x v="2"/>
    <s v="US"/>
    <s v="USD"/>
    <n v="1443422134"/>
    <n v="1440830134"/>
    <b v="0"/>
    <n v="6"/>
    <b v="0"/>
    <s v="theater/spaces"/>
    <n v="55.83"/>
    <x v="1"/>
    <s v="spaces"/>
    <x v="3060"/>
    <d v="2015-09-28T06:35:34"/>
  </r>
  <r>
    <n v="3061"/>
    <s v="Help Save Parkway Cinemas!"/>
    <s v="Save a historic Local theater."/>
    <n v="1000000"/>
    <n v="0"/>
    <n v="0"/>
    <x v="2"/>
    <s v="US"/>
    <s v="USD"/>
    <n v="1407955748"/>
    <n v="1405363748"/>
    <b v="0"/>
    <n v="0"/>
    <b v="0"/>
    <s v="theater/spaces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s v="US"/>
    <s v="USD"/>
    <n v="1443636000"/>
    <n v="1441111892"/>
    <b v="0"/>
    <n v="67"/>
    <b v="0"/>
    <s v="theater/spaces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n v="20"/>
    <x v="2"/>
    <s v="US"/>
    <s v="USD"/>
    <n v="1477174138"/>
    <n v="1474150138"/>
    <b v="0"/>
    <n v="23"/>
    <b v="0"/>
    <s v="theater/spaces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n v="11"/>
    <x v="2"/>
    <s v="US"/>
    <s v="USD"/>
    <n v="1448175540"/>
    <n v="1445483246"/>
    <b v="0"/>
    <n v="72"/>
    <b v="0"/>
    <s v="theater/spaces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s v="US"/>
    <s v="USD"/>
    <n v="1406683172"/>
    <n v="1404523172"/>
    <b v="0"/>
    <n v="2"/>
    <b v="0"/>
    <s v="theater/spaces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s v="AU"/>
    <s v="AUD"/>
    <n v="1468128537"/>
    <n v="1465536537"/>
    <b v="0"/>
    <n v="15"/>
    <b v="0"/>
    <s v="theater/spaces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s v="NZ"/>
    <s v="NZD"/>
    <n v="1441837879"/>
    <n v="1439245879"/>
    <b v="0"/>
    <n v="1"/>
    <b v="0"/>
    <s v="theater/spaces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s v="US"/>
    <s v="USD"/>
    <n v="1445013352"/>
    <n v="1442421352"/>
    <b v="0"/>
    <n v="2"/>
    <b v="0"/>
    <s v="theater/spaces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s v="US"/>
    <s v="USD"/>
    <n v="1418587234"/>
    <n v="1415995234"/>
    <b v="0"/>
    <n v="7"/>
    <b v="0"/>
    <s v="theater/spaces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s v="GB"/>
    <s v="GBP"/>
    <n v="1481132169"/>
    <n v="1479317769"/>
    <b v="0"/>
    <n v="16"/>
    <b v="0"/>
    <s v="theater/spaces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n v="60"/>
    <x v="2"/>
    <s v="US"/>
    <s v="USD"/>
    <n v="1429595940"/>
    <n v="1428082481"/>
    <b v="0"/>
    <n v="117"/>
    <b v="0"/>
    <s v="theater/spaces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s v="US"/>
    <s v="USD"/>
    <n v="1477791960"/>
    <n v="1476549262"/>
    <b v="0"/>
    <n v="2"/>
    <b v="0"/>
    <s v="theater/spaces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s v="US"/>
    <s v="USD"/>
    <n v="1434309540"/>
    <n v="1429287900"/>
    <b v="0"/>
    <n v="7"/>
    <b v="0"/>
    <s v="theater/spaces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s v="FR"/>
    <s v="EUR"/>
    <n v="1457617359"/>
    <n v="1455025359"/>
    <b v="0"/>
    <n v="3"/>
    <b v="0"/>
    <s v="theater/spaces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n v="9"/>
    <x v="2"/>
    <s v="US"/>
    <s v="USD"/>
    <n v="1471573640"/>
    <n v="1467253640"/>
    <b v="0"/>
    <n v="20"/>
    <b v="0"/>
    <s v="theater/spaces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n v="15"/>
    <x v="2"/>
    <s v="US"/>
    <s v="USD"/>
    <n v="1444405123"/>
    <n v="1439221123"/>
    <b v="0"/>
    <n v="50"/>
    <b v="0"/>
    <s v="theater/spaces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s v="CA"/>
    <s v="CAD"/>
    <n v="1488495478"/>
    <n v="1485903478"/>
    <b v="0"/>
    <n v="2"/>
    <b v="0"/>
    <s v="theater/spaces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s v="US"/>
    <s v="USD"/>
    <n v="1424920795"/>
    <n v="1422328795"/>
    <b v="0"/>
    <n v="3"/>
    <b v="0"/>
    <s v="theater/spaces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s v="US"/>
    <s v="USD"/>
    <n v="1427040435"/>
    <n v="1424452035"/>
    <b v="0"/>
    <n v="27"/>
    <b v="0"/>
    <s v="theater/spaces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s v="US"/>
    <s v="USD"/>
    <n v="1419644444"/>
    <n v="1414456844"/>
    <b v="0"/>
    <n v="7"/>
    <b v="0"/>
    <s v="theater/spaces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s v="US"/>
    <s v="USD"/>
    <n v="1442722891"/>
    <n v="1440130891"/>
    <b v="0"/>
    <n v="5"/>
    <b v="0"/>
    <s v="theater/spaces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s v="US"/>
    <s v="USD"/>
    <n v="1447628946"/>
    <n v="1445033346"/>
    <b v="0"/>
    <n v="0"/>
    <b v="0"/>
    <s v="theater/spaces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s v="US"/>
    <s v="USD"/>
    <n v="1409547600"/>
    <n v="1406986278"/>
    <b v="0"/>
    <n v="3"/>
    <b v="0"/>
    <s v="theater/spaces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s v="US"/>
    <s v="USD"/>
    <n v="1430851680"/>
    <n v="1428340931"/>
    <b v="0"/>
    <n v="6"/>
    <b v="0"/>
    <s v="theater/spaces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s v="US"/>
    <s v="USD"/>
    <n v="1443561159"/>
    <n v="1440969159"/>
    <b v="0"/>
    <n v="9"/>
    <b v="0"/>
    <s v="theater/spaces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s v="IT"/>
    <s v="EUR"/>
    <n v="1439827559"/>
    <n v="1434643559"/>
    <b v="0"/>
    <n v="3"/>
    <b v="0"/>
    <s v="theater/spaces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s v="US"/>
    <s v="USD"/>
    <n v="1482294990"/>
    <n v="1477107390"/>
    <b v="0"/>
    <n v="2"/>
    <b v="0"/>
    <s v="theater/spaces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s v="US"/>
    <s v="USD"/>
    <n v="1420724460"/>
    <n v="1418046247"/>
    <b v="0"/>
    <n v="3"/>
    <b v="0"/>
    <s v="theater/spaces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s v="US"/>
    <s v="USD"/>
    <n v="1468029540"/>
    <n v="1465304483"/>
    <b v="0"/>
    <n v="45"/>
    <b v="0"/>
    <s v="theater/spaces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s v="US"/>
    <s v="USD"/>
    <n v="1430505545"/>
    <n v="1425325145"/>
    <b v="0"/>
    <n v="9"/>
    <b v="0"/>
    <s v="theater/spaces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s v="US"/>
    <s v="USD"/>
    <n v="1471214743"/>
    <n v="1468622743"/>
    <b v="0"/>
    <n v="9"/>
    <b v="0"/>
    <s v="theater/spaces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s v="US"/>
    <s v="USD"/>
    <n v="1444946400"/>
    <n v="1441723912"/>
    <b v="0"/>
    <n v="21"/>
    <b v="0"/>
    <s v="theater/spaces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s v="CA"/>
    <s v="CAD"/>
    <n v="1401595140"/>
    <n v="1398980941"/>
    <b v="0"/>
    <n v="17"/>
    <b v="0"/>
    <s v="theater/spaces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n v="0"/>
    <x v="2"/>
    <s v="US"/>
    <s v="USD"/>
    <n v="1442775956"/>
    <n v="1437591956"/>
    <b v="0"/>
    <n v="1"/>
    <b v="0"/>
    <s v="theater/spaces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s v="US"/>
    <s v="USD"/>
    <n v="1470011780"/>
    <n v="1464827780"/>
    <b v="0"/>
    <n v="1"/>
    <b v="0"/>
    <s v="theater/spaces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s v="US"/>
    <s v="USD"/>
    <n v="1432151326"/>
    <n v="1429559326"/>
    <b v="0"/>
    <n v="14"/>
    <b v="0"/>
    <s v="theater/spaces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s v="GB"/>
    <s v="GBP"/>
    <n v="1475848800"/>
    <n v="1474027501"/>
    <b v="0"/>
    <n v="42"/>
    <b v="0"/>
    <s v="theater/spaces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s v="US"/>
    <s v="USD"/>
    <n v="1454890620"/>
    <n v="1450724449"/>
    <b v="0"/>
    <n v="27"/>
    <b v="0"/>
    <s v="theater/spaces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s v="US"/>
    <s v="USD"/>
    <n v="1455251591"/>
    <n v="1452659591"/>
    <b v="0"/>
    <n v="5"/>
    <b v="0"/>
    <s v="theater/spaces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s v="US"/>
    <s v="USD"/>
    <n v="1413816975"/>
    <n v="1411224975"/>
    <b v="0"/>
    <n v="13"/>
    <b v="0"/>
    <s v="theater/spaces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s v="FR"/>
    <s v="EUR"/>
    <n v="1437033360"/>
    <n v="1434445937"/>
    <b v="0"/>
    <n v="12"/>
    <b v="0"/>
    <s v="theater/spaces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s v="GB"/>
    <s v="GBP"/>
    <n v="1471939818"/>
    <n v="1467619818"/>
    <b v="0"/>
    <n v="90"/>
    <b v="0"/>
    <s v="theater/spaces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n v="0"/>
    <x v="2"/>
    <s v="US"/>
    <s v="USD"/>
    <n v="1434080706"/>
    <n v="1428896706"/>
    <b v="0"/>
    <n v="2"/>
    <b v="0"/>
    <s v="theater/spaces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s v="AU"/>
    <s v="AUD"/>
    <n v="1422928800"/>
    <n v="1420235311"/>
    <b v="0"/>
    <n v="5"/>
    <b v="0"/>
    <s v="theater/spaces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s v="US"/>
    <s v="USD"/>
    <n v="1413694800"/>
    <n v="1408986916"/>
    <b v="0"/>
    <n v="31"/>
    <b v="0"/>
    <s v="theater/spaces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s v="GB"/>
    <s v="GBP"/>
    <n v="1442440800"/>
    <n v="1440497876"/>
    <b v="0"/>
    <n v="4"/>
    <b v="0"/>
    <s v="theater/spaces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n v="20"/>
    <x v="2"/>
    <s v="US"/>
    <s v="USD"/>
    <n v="1431372751"/>
    <n v="1430767951"/>
    <b v="0"/>
    <n v="29"/>
    <b v="0"/>
    <s v="theater/spaces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n v="0"/>
    <x v="2"/>
    <s v="US"/>
    <s v="USD"/>
    <n v="1430234394"/>
    <n v="1425053994"/>
    <b v="0"/>
    <n v="2"/>
    <b v="0"/>
    <s v="theater/spaces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s v="US"/>
    <s v="USD"/>
    <n v="1409194810"/>
    <n v="1406170810"/>
    <b v="0"/>
    <n v="114"/>
    <b v="0"/>
    <s v="theater/spaces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n v="0"/>
    <x v="2"/>
    <s v="US"/>
    <s v="USD"/>
    <n v="1487465119"/>
    <n v="1484009119"/>
    <b v="0"/>
    <n v="1"/>
    <b v="0"/>
    <s v="theater/spaces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n v="27"/>
    <x v="2"/>
    <s v="US"/>
    <s v="USD"/>
    <n v="1412432220"/>
    <n v="1409753820"/>
    <b v="0"/>
    <n v="76"/>
    <b v="0"/>
    <s v="theater/spaces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s v="US"/>
    <s v="USD"/>
    <n v="1477968934"/>
    <n v="1472784934"/>
    <b v="0"/>
    <n v="9"/>
    <b v="0"/>
    <s v="theater/spaces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s v="US"/>
    <s v="USD"/>
    <n v="1429291982"/>
    <n v="1426699982"/>
    <b v="0"/>
    <n v="37"/>
    <b v="0"/>
    <s v="theater/spaces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s v="US"/>
    <s v="USD"/>
    <n v="1411312250"/>
    <n v="1406128250"/>
    <b v="0"/>
    <n v="0"/>
    <b v="0"/>
    <s v="theater/spaces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n v="3"/>
    <x v="2"/>
    <s v="SE"/>
    <s v="SEK"/>
    <n v="1465123427"/>
    <n v="1462531427"/>
    <b v="0"/>
    <n v="1"/>
    <b v="0"/>
    <s v="theater/spaces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n v="57"/>
    <x v="2"/>
    <s v="US"/>
    <s v="USD"/>
    <n v="1427890925"/>
    <n v="1426681325"/>
    <b v="0"/>
    <n v="10"/>
    <b v="0"/>
    <s v="theater/spaces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n v="0"/>
    <x v="2"/>
    <s v="GB"/>
    <s v="GBP"/>
    <n v="1464354720"/>
    <n v="1463648360"/>
    <b v="0"/>
    <n v="1"/>
    <b v="0"/>
    <s v="theater/spaces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n v="0"/>
    <x v="2"/>
    <s v="SE"/>
    <s v="SEK"/>
    <n v="1467473723"/>
    <n v="1465832123"/>
    <b v="0"/>
    <n v="2"/>
    <b v="0"/>
    <s v="theater/spaces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s v="US"/>
    <s v="USD"/>
    <n v="1427414732"/>
    <n v="1424826332"/>
    <b v="0"/>
    <n v="1"/>
    <b v="0"/>
    <s v="theater/spaces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n v="0"/>
    <x v="2"/>
    <s v="NL"/>
    <s v="EUR"/>
    <n v="1462484196"/>
    <n v="1457303796"/>
    <b v="0"/>
    <n v="10"/>
    <b v="0"/>
    <s v="theater/spaces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n v="1"/>
    <x v="1"/>
    <s v="CA"/>
    <s v="CAD"/>
    <n v="1411748335"/>
    <n v="1406564335"/>
    <b v="0"/>
    <n v="1"/>
    <b v="0"/>
    <s v="theater/spaces"/>
    <n v="10"/>
    <x v="1"/>
    <s v="spaces"/>
    <x v="3121"/>
    <d v="2014-09-26T16:18:55"/>
  </r>
  <r>
    <n v="3122"/>
    <s v="be back soon (Canceled)"/>
    <s v="cancelled until further notice"/>
    <n v="199"/>
    <n v="116"/>
    <n v="58"/>
    <x v="1"/>
    <s v="US"/>
    <s v="USD"/>
    <n v="1478733732"/>
    <n v="1478298132"/>
    <b v="0"/>
    <n v="2"/>
    <b v="0"/>
    <s v="theater/spaces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s v="US"/>
    <s v="USD"/>
    <n v="1468108198"/>
    <n v="1465516198"/>
    <b v="0"/>
    <n v="348"/>
    <b v="0"/>
    <s v="theater/spaces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n v="0"/>
    <x v="1"/>
    <s v="US"/>
    <s v="USD"/>
    <n v="1422902601"/>
    <n v="1417718601"/>
    <b v="0"/>
    <n v="4"/>
    <b v="0"/>
    <s v="theater/spaces"/>
    <n v="6.5"/>
    <x v="1"/>
    <s v="spaces"/>
    <x v="3124"/>
    <d v="2015-02-02T18:43:21"/>
  </r>
  <r>
    <n v="3125"/>
    <s v="N/A (Canceled)"/>
    <s v="N/A"/>
    <n v="1500000"/>
    <n v="0"/>
    <n v="0"/>
    <x v="1"/>
    <s v="US"/>
    <s v="USD"/>
    <n v="1452142672"/>
    <n v="1449550672"/>
    <b v="0"/>
    <n v="0"/>
    <b v="0"/>
    <s v="theater/spaces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s v="US"/>
    <s v="USD"/>
    <n v="1459121162"/>
    <n v="1456532762"/>
    <b v="0"/>
    <n v="17"/>
    <b v="0"/>
    <s v="theater/spaces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s v="US"/>
    <s v="USD"/>
    <n v="1425242029"/>
    <n v="1422650029"/>
    <b v="0"/>
    <n v="0"/>
    <b v="0"/>
    <s v="theater/spaces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s v="US"/>
    <s v="USD"/>
    <n v="1489690141"/>
    <n v="1487101741"/>
    <b v="0"/>
    <n v="117"/>
    <b v="0"/>
    <s v="theater/plays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s v="US"/>
    <s v="USD"/>
    <n v="1492542819"/>
    <n v="1489090419"/>
    <b v="0"/>
    <n v="1"/>
    <b v="0"/>
    <s v="theater/plays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n v="4"/>
    <x v="3"/>
    <s v="US"/>
    <s v="USD"/>
    <n v="1492145940"/>
    <n v="1489504916"/>
    <b v="0"/>
    <n v="4"/>
    <b v="0"/>
    <s v="theater/plays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n v="16"/>
    <x v="3"/>
    <s v="US"/>
    <s v="USD"/>
    <n v="1491656045"/>
    <n v="1489067645"/>
    <b v="0"/>
    <n v="12"/>
    <b v="0"/>
    <s v="theater/plays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n v="0"/>
    <x v="3"/>
    <s v="US"/>
    <s v="USD"/>
    <n v="1492759460"/>
    <n v="1487579060"/>
    <b v="0"/>
    <n v="1"/>
    <b v="0"/>
    <s v="theater/plays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s v="GB"/>
    <s v="GBP"/>
    <n v="1490358834"/>
    <n v="1487770434"/>
    <b v="0"/>
    <n v="16"/>
    <b v="0"/>
    <s v="theater/plays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s v="GB"/>
    <s v="GBP"/>
    <n v="1490631419"/>
    <n v="1488820619"/>
    <b v="0"/>
    <n v="12"/>
    <b v="0"/>
    <s v="theater/plays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s v="US"/>
    <s v="USD"/>
    <n v="1491277121"/>
    <n v="1489376321"/>
    <b v="0"/>
    <n v="7"/>
    <b v="0"/>
    <s v="theater/plays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n v="128"/>
    <x v="3"/>
    <s v="GB"/>
    <s v="GBP"/>
    <n v="1491001140"/>
    <n v="1487847954"/>
    <b v="0"/>
    <n v="22"/>
    <b v="0"/>
    <s v="theater/plays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s v="US"/>
    <s v="USD"/>
    <n v="1493838720"/>
    <n v="1489439669"/>
    <b v="0"/>
    <n v="1"/>
    <b v="0"/>
    <s v="theater/plays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s v="GB"/>
    <s v="GBP"/>
    <n v="1491233407"/>
    <n v="1489591807"/>
    <b v="0"/>
    <n v="0"/>
    <b v="0"/>
    <s v="theater/plays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s v="MX"/>
    <s v="MXN"/>
    <n v="1490416380"/>
    <n v="1487485760"/>
    <b v="0"/>
    <n v="6"/>
    <b v="0"/>
    <s v="theater/plays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s v="FR"/>
    <s v="EUR"/>
    <n v="1491581703"/>
    <n v="1488993303"/>
    <b v="0"/>
    <n v="4"/>
    <b v="0"/>
    <s v="theater/plays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s v="NL"/>
    <s v="EUR"/>
    <n v="1492372800"/>
    <n v="1488823488"/>
    <b v="0"/>
    <n v="8"/>
    <b v="0"/>
    <s v="theater/plays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s v="GB"/>
    <s v="GBP"/>
    <n v="1489922339"/>
    <n v="1487333939"/>
    <b v="0"/>
    <n v="3"/>
    <b v="0"/>
    <s v="theater/plays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s v="GB"/>
    <s v="GBP"/>
    <n v="1491726956"/>
    <n v="1489480556"/>
    <b v="0"/>
    <n v="0"/>
    <b v="0"/>
    <s v="theater/plays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s v="US"/>
    <s v="USD"/>
    <n v="1489903200"/>
    <n v="1488459307"/>
    <b v="0"/>
    <n v="30"/>
    <b v="0"/>
    <s v="theater/plays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n v="0"/>
    <x v="3"/>
    <s v="US"/>
    <s v="USD"/>
    <n v="1490659134"/>
    <n v="1485478734"/>
    <b v="0"/>
    <n v="0"/>
    <b v="0"/>
    <s v="theater/plays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n v="11"/>
    <x v="3"/>
    <s v="MX"/>
    <s v="MXN"/>
    <n v="1492356166"/>
    <n v="1488471766"/>
    <b v="0"/>
    <n v="12"/>
    <b v="0"/>
    <s v="theater/plays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s v="US"/>
    <s v="USD"/>
    <n v="1415319355"/>
    <n v="1411859755"/>
    <b v="1"/>
    <n v="213"/>
    <b v="1"/>
    <s v="theater/plays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n v="131"/>
    <x v="0"/>
    <s v="US"/>
    <s v="USD"/>
    <n v="1412136000"/>
    <n v="1410278284"/>
    <b v="1"/>
    <n v="57"/>
    <b v="1"/>
    <s v="theater/plays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s v="US"/>
    <s v="USD"/>
    <n v="1354845600"/>
    <n v="1352766300"/>
    <b v="1"/>
    <n v="25"/>
    <b v="1"/>
    <s v="theater/plays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s v="US"/>
    <s v="USD"/>
    <n v="1295928000"/>
    <n v="1288160403"/>
    <b v="1"/>
    <n v="104"/>
    <b v="1"/>
    <s v="theater/plays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n v="100"/>
    <x v="0"/>
    <s v="US"/>
    <s v="USD"/>
    <n v="1410379774"/>
    <n v="1407787774"/>
    <b v="1"/>
    <n v="34"/>
    <b v="1"/>
    <s v="theater/plays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s v="GB"/>
    <s v="GBP"/>
    <n v="1383425367"/>
    <n v="1380833367"/>
    <b v="1"/>
    <n v="67"/>
    <b v="1"/>
    <s v="theater/plays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n v="336"/>
    <x v="0"/>
    <s v="US"/>
    <s v="USD"/>
    <n v="1304225940"/>
    <n v="1301542937"/>
    <b v="1"/>
    <n v="241"/>
    <b v="1"/>
    <s v="theater/plays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s v="US"/>
    <s v="USD"/>
    <n v="1333310458"/>
    <n v="1330722058"/>
    <b v="1"/>
    <n v="123"/>
    <b v="1"/>
    <s v="theater/plays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s v="GB"/>
    <s v="GBP"/>
    <n v="1356004725"/>
    <n v="1353412725"/>
    <b v="1"/>
    <n v="302"/>
    <b v="1"/>
    <s v="theater/plays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s v="US"/>
    <s v="USD"/>
    <n v="1338591144"/>
    <n v="1335567144"/>
    <b v="1"/>
    <n v="89"/>
    <b v="1"/>
    <s v="theater/plays"/>
    <n v="62.92"/>
    <x v="1"/>
    <s v="plays"/>
    <x v="3156"/>
    <d v="2012-06-01T22:52:24"/>
  </r>
  <r>
    <n v="3157"/>
    <s v="Summer FourPlay"/>
    <s v="Four Directors.  Four One Acts.  Four Genres.  For You."/>
    <n v="4000"/>
    <n v="4040"/>
    <n v="101"/>
    <x v="0"/>
    <s v="US"/>
    <s v="USD"/>
    <n v="1405746000"/>
    <n v="1404932105"/>
    <b v="1"/>
    <n v="41"/>
    <b v="1"/>
    <s v="theater/plays"/>
    <n v="98.54"/>
    <x v="1"/>
    <s v="plays"/>
    <x v="3157"/>
    <d v="2014-07-19T05:00:00"/>
  </r>
  <r>
    <n v="3158"/>
    <s v="Nursery Crimes"/>
    <s v="A 40s crime-noir play using nursery rhyme characters."/>
    <n v="5000"/>
    <n v="5700"/>
    <n v="114"/>
    <x v="0"/>
    <s v="US"/>
    <s v="USD"/>
    <n v="1374523752"/>
    <n v="1371931752"/>
    <b v="1"/>
    <n v="69"/>
    <b v="1"/>
    <s v="theater/plays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n v="133"/>
    <x v="0"/>
    <s v="US"/>
    <s v="USD"/>
    <n v="1326927600"/>
    <n v="1323221761"/>
    <b v="1"/>
    <n v="52"/>
    <b v="1"/>
    <s v="theater/plays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n v="102"/>
    <x v="0"/>
    <s v="US"/>
    <s v="USD"/>
    <n v="1407905940"/>
    <n v="1405923687"/>
    <b v="1"/>
    <n v="57"/>
    <b v="1"/>
    <s v="theater/plays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s v="GB"/>
    <s v="GBP"/>
    <n v="1413377522"/>
    <n v="1410785522"/>
    <b v="1"/>
    <n v="74"/>
    <b v="1"/>
    <s v="theater/plays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s v="US"/>
    <s v="USD"/>
    <n v="1404698400"/>
    <n v="1402331262"/>
    <b v="1"/>
    <n v="63"/>
    <b v="1"/>
    <s v="theater/plays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s v="US"/>
    <s v="USD"/>
    <n v="1402855525"/>
    <n v="1400263525"/>
    <b v="1"/>
    <n v="72"/>
    <b v="1"/>
    <s v="theater/plays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s v="US"/>
    <s v="USD"/>
    <n v="1402341615"/>
    <n v="1399490415"/>
    <b v="1"/>
    <n v="71"/>
    <b v="1"/>
    <s v="theater/plays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s v="US"/>
    <s v="USD"/>
    <n v="1304395140"/>
    <n v="1302493760"/>
    <b v="1"/>
    <n v="21"/>
    <b v="1"/>
    <s v="theater/plays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s v="US"/>
    <s v="USD"/>
    <n v="1416988740"/>
    <n v="1414514153"/>
    <b v="1"/>
    <n v="930"/>
    <b v="1"/>
    <s v="theater/plays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n v="116"/>
    <x v="0"/>
    <s v="US"/>
    <s v="USD"/>
    <n v="1406952781"/>
    <n v="1405743181"/>
    <b v="1"/>
    <n v="55"/>
    <b v="1"/>
    <s v="theater/plays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n v="124"/>
    <x v="0"/>
    <s v="US"/>
    <s v="USD"/>
    <n v="1402696800"/>
    <n v="1399948353"/>
    <b v="1"/>
    <n v="61"/>
    <b v="1"/>
    <s v="theater/plays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n v="103"/>
    <x v="0"/>
    <s v="US"/>
    <s v="USD"/>
    <n v="1386910740"/>
    <n v="1384364561"/>
    <b v="1"/>
    <n v="82"/>
    <b v="1"/>
    <s v="theater/plays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n v="112"/>
    <x v="0"/>
    <s v="US"/>
    <s v="USD"/>
    <n v="1404273600"/>
    <n v="1401414944"/>
    <b v="1"/>
    <n v="71"/>
    <b v="1"/>
    <s v="theater/plays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s v="GB"/>
    <s v="GBP"/>
    <n v="1462545358"/>
    <n v="1459953358"/>
    <b v="1"/>
    <n v="117"/>
    <b v="1"/>
    <s v="theater/plays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s v="US"/>
    <s v="USD"/>
    <n v="1329240668"/>
    <n v="1326648668"/>
    <b v="1"/>
    <n v="29"/>
    <b v="1"/>
    <s v="theater/plays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s v="US"/>
    <s v="USD"/>
    <n v="1411765492"/>
    <n v="1409173492"/>
    <b v="1"/>
    <n v="74"/>
    <b v="1"/>
    <s v="theater/plays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s v="US"/>
    <s v="USD"/>
    <n v="1408999508"/>
    <n v="1407789908"/>
    <b v="1"/>
    <n v="23"/>
    <b v="1"/>
    <s v="theater/plays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s v="US"/>
    <s v="USD"/>
    <n v="1297977427"/>
    <n v="1292793427"/>
    <b v="1"/>
    <n v="60"/>
    <b v="1"/>
    <s v="theater/plays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s v="US"/>
    <s v="USD"/>
    <n v="1376838000"/>
    <n v="1374531631"/>
    <b v="1"/>
    <n v="55"/>
    <b v="1"/>
    <s v="theater/plays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s v="US"/>
    <s v="USD"/>
    <n v="1403366409"/>
    <n v="1400774409"/>
    <b v="1"/>
    <n v="51"/>
    <b v="1"/>
    <s v="theater/plays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s v="GB"/>
    <s v="GBP"/>
    <n v="1405521075"/>
    <n v="1402929075"/>
    <b v="1"/>
    <n v="78"/>
    <b v="1"/>
    <s v="theater/plays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n v="114"/>
    <x v="0"/>
    <s v="US"/>
    <s v="USD"/>
    <n v="1367859071"/>
    <n v="1365699071"/>
    <b v="1"/>
    <n v="62"/>
    <b v="1"/>
    <s v="theater/plays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n v="120"/>
    <x v="0"/>
    <s v="GB"/>
    <s v="GBP"/>
    <n v="1403258049"/>
    <n v="1400666049"/>
    <b v="1"/>
    <n v="45"/>
    <b v="1"/>
    <s v="theater/plays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s v="GB"/>
    <s v="GBP"/>
    <n v="1402848000"/>
    <n v="1400570787"/>
    <b v="1"/>
    <n v="15"/>
    <b v="1"/>
    <s v="theater/plays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s v="US"/>
    <s v="USD"/>
    <n v="1328029200"/>
    <n v="1323211621"/>
    <b v="1"/>
    <n v="151"/>
    <b v="1"/>
    <s v="theater/plays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n v="109"/>
    <x v="0"/>
    <s v="US"/>
    <s v="USD"/>
    <n v="1377284669"/>
    <n v="1375729469"/>
    <b v="1"/>
    <n v="68"/>
    <b v="1"/>
    <s v="theater/plays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n v="107"/>
    <x v="0"/>
    <s v="US"/>
    <s v="USD"/>
    <n v="1404258631"/>
    <n v="1401666631"/>
    <b v="1"/>
    <n v="46"/>
    <b v="1"/>
    <s v="theater/plays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s v="GB"/>
    <s v="GBP"/>
    <n v="1405553241"/>
    <n v="1404948441"/>
    <b v="1"/>
    <n v="24"/>
    <b v="1"/>
    <s v="theater/plays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n v="102"/>
    <x v="0"/>
    <s v="GB"/>
    <s v="GBP"/>
    <n v="1410901200"/>
    <n v="1408313438"/>
    <b v="1"/>
    <n v="70"/>
    <b v="1"/>
    <s v="theater/plays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s v="US"/>
    <s v="USD"/>
    <n v="1407167973"/>
    <n v="1405439973"/>
    <b v="1"/>
    <n v="244"/>
    <b v="1"/>
    <s v="theater/plays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s v="GB"/>
    <s v="GBP"/>
    <n v="1433930302"/>
    <n v="1432115902"/>
    <b v="0"/>
    <n v="9"/>
    <b v="0"/>
    <s v="theater/musical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s v="SE"/>
    <s v="SEK"/>
    <n v="1432455532"/>
    <n v="1429863532"/>
    <b v="0"/>
    <n v="19"/>
    <b v="0"/>
    <s v="theater/musical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n v="0"/>
    <x v="2"/>
    <s v="CA"/>
    <s v="CAD"/>
    <n v="1481258275"/>
    <n v="1478662675"/>
    <b v="0"/>
    <n v="0"/>
    <b v="0"/>
    <s v="theater/musical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n v="4"/>
    <x v="2"/>
    <s v="US"/>
    <s v="USD"/>
    <n v="1471370869"/>
    <n v="1466186869"/>
    <b v="0"/>
    <n v="4"/>
    <b v="0"/>
    <s v="theater/musical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n v="1"/>
    <x v="2"/>
    <s v="GB"/>
    <s v="GBP"/>
    <n v="1425160800"/>
    <n v="1421274859"/>
    <b v="0"/>
    <n v="8"/>
    <b v="0"/>
    <s v="theater/musical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s v="GB"/>
    <s v="GBP"/>
    <n v="1424474056"/>
    <n v="1420586056"/>
    <b v="0"/>
    <n v="24"/>
    <b v="0"/>
    <s v="theater/musical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s v="US"/>
    <s v="USD"/>
    <n v="1437960598"/>
    <n v="1435368598"/>
    <b v="0"/>
    <n v="0"/>
    <b v="0"/>
    <s v="theater/musical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s v="US"/>
    <s v="USD"/>
    <n v="1423750542"/>
    <n v="1421158542"/>
    <b v="0"/>
    <n v="39"/>
    <b v="0"/>
    <s v="theater/musical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n v="0"/>
    <x v="2"/>
    <s v="US"/>
    <s v="USD"/>
    <n v="1438437600"/>
    <n v="1433254875"/>
    <b v="0"/>
    <n v="6"/>
    <b v="0"/>
    <s v="theater/musical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n v="11"/>
    <x v="2"/>
    <s v="NO"/>
    <s v="NOK"/>
    <n v="1423050618"/>
    <n v="1420458618"/>
    <b v="0"/>
    <n v="4"/>
    <b v="0"/>
    <s v="theater/musical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s v="DK"/>
    <s v="DKK"/>
    <n v="1424081477"/>
    <n v="1420798277"/>
    <b v="0"/>
    <n v="3"/>
    <b v="0"/>
    <s v="theater/musical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s v="US"/>
    <s v="USD"/>
    <n v="1410037200"/>
    <n v="1407435418"/>
    <b v="0"/>
    <n v="53"/>
    <b v="0"/>
    <s v="theater/musical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s v="US"/>
    <s v="USD"/>
    <n v="1461994440"/>
    <n v="1459410101"/>
    <b v="0"/>
    <n v="1"/>
    <b v="0"/>
    <s v="theater/musical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s v="GB"/>
    <s v="GBP"/>
    <n v="1409509477"/>
    <n v="1407695077"/>
    <b v="0"/>
    <n v="2"/>
    <b v="0"/>
    <s v="theater/musical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s v="US"/>
    <s v="USD"/>
    <n v="1450072740"/>
    <n v="1445027346"/>
    <b v="0"/>
    <n v="25"/>
    <b v="0"/>
    <s v="theater/musical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s v="US"/>
    <s v="USD"/>
    <n v="1443224622"/>
    <n v="1440632622"/>
    <b v="0"/>
    <n v="6"/>
    <b v="0"/>
    <s v="theater/musical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s v="US"/>
    <s v="USD"/>
    <n v="1437149640"/>
    <n v="1434558479"/>
    <b v="0"/>
    <n v="0"/>
    <b v="0"/>
    <s v="theater/musical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s v="GB"/>
    <s v="GBP"/>
    <n v="1430470772"/>
    <n v="1427878772"/>
    <b v="0"/>
    <n v="12"/>
    <b v="0"/>
    <s v="theater/musical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s v="US"/>
    <s v="USD"/>
    <n v="1442644651"/>
    <n v="1440052651"/>
    <b v="0"/>
    <n v="0"/>
    <b v="0"/>
    <s v="theater/musical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s v="US"/>
    <s v="USD"/>
    <n v="1429767607"/>
    <n v="1424587207"/>
    <b v="0"/>
    <n v="36"/>
    <b v="0"/>
    <s v="theater/musical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s v="US"/>
    <s v="USD"/>
    <n v="1406557877"/>
    <n v="1404743477"/>
    <b v="1"/>
    <n v="82"/>
    <b v="1"/>
    <s v="theater/plays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s v="US"/>
    <s v="USD"/>
    <n v="1403305200"/>
    <n v="1400512658"/>
    <b v="1"/>
    <n v="226"/>
    <b v="1"/>
    <s v="theater/plays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s v="US"/>
    <s v="USD"/>
    <n v="1338523140"/>
    <n v="1334442519"/>
    <b v="1"/>
    <n v="60"/>
    <b v="1"/>
    <s v="theater/plays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s v="US"/>
    <s v="USD"/>
    <n v="1408068000"/>
    <n v="1405346680"/>
    <b v="1"/>
    <n v="322"/>
    <b v="1"/>
    <s v="theater/plays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n v="126"/>
    <x v="0"/>
    <s v="US"/>
    <s v="USD"/>
    <n v="1407524751"/>
    <n v="1404932751"/>
    <b v="1"/>
    <n v="94"/>
    <b v="1"/>
    <s v="theater/plays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s v="GB"/>
    <s v="GBP"/>
    <n v="1437934759"/>
    <n v="1434478759"/>
    <b v="1"/>
    <n v="47"/>
    <b v="1"/>
    <s v="theater/plays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s v="GB"/>
    <s v="GBP"/>
    <n v="1452038100"/>
    <n v="1448823673"/>
    <b v="1"/>
    <n v="115"/>
    <b v="1"/>
    <s v="theater/plays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s v="US"/>
    <s v="USD"/>
    <n v="1441857540"/>
    <n v="1438617471"/>
    <b v="1"/>
    <n v="134"/>
    <b v="1"/>
    <s v="theater/plays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n v="100"/>
    <x v="0"/>
    <s v="GB"/>
    <s v="GBP"/>
    <n v="1436625000"/>
    <n v="1433934371"/>
    <b v="1"/>
    <n v="35"/>
    <b v="1"/>
    <s v="theater/plays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n v="116"/>
    <x v="0"/>
    <s v="US"/>
    <s v="USD"/>
    <n v="1478264784"/>
    <n v="1475672784"/>
    <b v="1"/>
    <n v="104"/>
    <b v="1"/>
    <s v="theater/plays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s v="GB"/>
    <s v="GBP"/>
    <n v="1419984000"/>
    <n v="1417132986"/>
    <b v="1"/>
    <n v="184"/>
    <b v="1"/>
    <s v="theater/plays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n v="100"/>
    <x v="0"/>
    <s v="US"/>
    <s v="USD"/>
    <n v="1427063747"/>
    <n v="1424043347"/>
    <b v="1"/>
    <n v="119"/>
    <b v="1"/>
    <s v="theater/plays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n v="101"/>
    <x v="0"/>
    <s v="US"/>
    <s v="USD"/>
    <n v="1489352400"/>
    <n v="1486411204"/>
    <b v="1"/>
    <n v="59"/>
    <b v="1"/>
    <s v="theater/plays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s v="GB"/>
    <s v="GBP"/>
    <n v="1436114603"/>
    <n v="1433090603"/>
    <b v="1"/>
    <n v="113"/>
    <b v="1"/>
    <s v="theater/plays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n v="125"/>
    <x v="0"/>
    <s v="US"/>
    <s v="USD"/>
    <n v="1445722140"/>
    <n v="1443016697"/>
    <b v="1"/>
    <n v="84"/>
    <b v="1"/>
    <s v="theater/plays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n v="110"/>
    <x v="0"/>
    <s v="US"/>
    <s v="USD"/>
    <n v="1440100976"/>
    <n v="1437508976"/>
    <b v="1"/>
    <n v="74"/>
    <b v="1"/>
    <s v="theater/plays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s v="US"/>
    <s v="USD"/>
    <n v="1484024400"/>
    <n v="1479932713"/>
    <b v="1"/>
    <n v="216"/>
    <b v="1"/>
    <s v="theater/plays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s v="US"/>
    <s v="USD"/>
    <n v="1464987600"/>
    <n v="1463145938"/>
    <b v="1"/>
    <n v="39"/>
    <b v="1"/>
    <s v="theater/plays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s v="GB"/>
    <s v="GBP"/>
    <n v="1446213612"/>
    <n v="1443621612"/>
    <b v="1"/>
    <n v="21"/>
    <b v="1"/>
    <s v="theater/plays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s v="GB"/>
    <s v="GBP"/>
    <n v="1484687436"/>
    <n v="1482095436"/>
    <b v="0"/>
    <n v="30"/>
    <b v="1"/>
    <s v="theater/plays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n v="102"/>
    <x v="0"/>
    <s v="US"/>
    <s v="USD"/>
    <n v="1450328340"/>
    <n v="1447606884"/>
    <b v="1"/>
    <n v="37"/>
    <b v="1"/>
    <s v="theater/plays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s v="US"/>
    <s v="USD"/>
    <n v="1416470398"/>
    <n v="1413874798"/>
    <b v="1"/>
    <n v="202"/>
    <b v="1"/>
    <s v="theater/plays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s v="US"/>
    <s v="USD"/>
    <n v="1412135940"/>
    <n v="1410840126"/>
    <b v="1"/>
    <n v="37"/>
    <b v="1"/>
    <s v="theater/plays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s v="US"/>
    <s v="USD"/>
    <n v="1460846347"/>
    <n v="1458254347"/>
    <b v="0"/>
    <n v="28"/>
    <b v="1"/>
    <s v="theater/plays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s v="US"/>
    <s v="USD"/>
    <n v="1462334340"/>
    <n v="1459711917"/>
    <b v="1"/>
    <n v="26"/>
    <b v="1"/>
    <s v="theater/plays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n v="119"/>
    <x v="0"/>
    <s v="US"/>
    <s v="USD"/>
    <n v="1488482355"/>
    <n v="1485890355"/>
    <b v="0"/>
    <n v="61"/>
    <b v="1"/>
    <s v="theater/plays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s v="GB"/>
    <s v="GBP"/>
    <n v="1485991860"/>
    <n v="1483124208"/>
    <b v="0"/>
    <n v="115"/>
    <b v="1"/>
    <s v="theater/plays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s v="US"/>
    <s v="USD"/>
    <n v="1467361251"/>
    <n v="1464769251"/>
    <b v="1"/>
    <n v="181"/>
    <b v="1"/>
    <s v="theater/plays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s v="US"/>
    <s v="USD"/>
    <n v="1482962433"/>
    <n v="1480370433"/>
    <b v="0"/>
    <n v="110"/>
    <b v="1"/>
    <s v="theater/plays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n v="101"/>
    <x v="0"/>
    <s v="US"/>
    <s v="USD"/>
    <n v="1443499140"/>
    <n v="1441452184"/>
    <b v="1"/>
    <n v="269"/>
    <b v="1"/>
    <s v="theater/plays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s v="GB"/>
    <s v="GBP"/>
    <n v="1435752898"/>
    <n v="1433160898"/>
    <b v="1"/>
    <n v="79"/>
    <b v="1"/>
    <s v="theater/plays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s v="GB"/>
    <s v="GBP"/>
    <n v="1445817540"/>
    <n v="1443665293"/>
    <b v="1"/>
    <n v="104"/>
    <b v="1"/>
    <s v="theater/plays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s v="GB"/>
    <s v="GBP"/>
    <n v="1487286000"/>
    <n v="1484843948"/>
    <b v="0"/>
    <n v="34"/>
    <b v="1"/>
    <s v="theater/plays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s v="US"/>
    <s v="USD"/>
    <n v="1413269940"/>
    <n v="1410421670"/>
    <b v="1"/>
    <n v="167"/>
    <b v="1"/>
    <s v="theater/plays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n v="127"/>
    <x v="0"/>
    <s v="US"/>
    <s v="USD"/>
    <n v="1411150092"/>
    <n v="1408558092"/>
    <b v="1"/>
    <n v="183"/>
    <b v="1"/>
    <s v="theater/plays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s v="US"/>
    <s v="USD"/>
    <n v="1444348800"/>
    <n v="1442283562"/>
    <b v="1"/>
    <n v="71"/>
    <b v="1"/>
    <s v="theater/plays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n v="103"/>
    <x v="0"/>
    <s v="GB"/>
    <s v="GBP"/>
    <n v="1480613982"/>
    <n v="1478018382"/>
    <b v="0"/>
    <n v="69"/>
    <b v="1"/>
    <s v="theater/plays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s v="US"/>
    <s v="USD"/>
    <n v="1434074400"/>
    <n v="1431354258"/>
    <b v="0"/>
    <n v="270"/>
    <b v="1"/>
    <s v="theater/plays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n v="111"/>
    <x v="0"/>
    <s v="US"/>
    <s v="USD"/>
    <n v="1442030340"/>
    <n v="1439551200"/>
    <b v="1"/>
    <n v="193"/>
    <b v="1"/>
    <s v="theater/plays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s v="GB"/>
    <s v="GBP"/>
    <n v="1436696712"/>
    <n v="1434104712"/>
    <b v="1"/>
    <n v="57"/>
    <b v="1"/>
    <s v="theater/plays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n v="101"/>
    <x v="0"/>
    <s v="US"/>
    <s v="USD"/>
    <n v="1428178757"/>
    <n v="1425590357"/>
    <b v="1"/>
    <n v="200"/>
    <b v="1"/>
    <s v="theater/plays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s v="US"/>
    <s v="USD"/>
    <n v="1434822914"/>
    <n v="1432230914"/>
    <b v="1"/>
    <n v="88"/>
    <b v="1"/>
    <s v="theater/plays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s v="US"/>
    <s v="USD"/>
    <n v="1415213324"/>
    <n v="1412617724"/>
    <b v="1"/>
    <n v="213"/>
    <b v="1"/>
    <s v="theater/plays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s v="US"/>
    <s v="USD"/>
    <n v="1434907966"/>
    <n v="1432315966"/>
    <b v="1"/>
    <n v="20"/>
    <b v="1"/>
    <s v="theater/plays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n v="128"/>
    <x v="0"/>
    <s v="GB"/>
    <s v="GBP"/>
    <n v="1473247240"/>
    <n v="1470655240"/>
    <b v="1"/>
    <n v="50"/>
    <b v="1"/>
    <s v="theater/plays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n v="102"/>
    <x v="0"/>
    <s v="US"/>
    <s v="USD"/>
    <n v="1473306300"/>
    <n v="1471701028"/>
    <b v="1"/>
    <n v="115"/>
    <b v="1"/>
    <s v="theater/plays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s v="GB"/>
    <s v="GBP"/>
    <n v="1427331809"/>
    <n v="1424743409"/>
    <b v="1"/>
    <n v="186"/>
    <b v="1"/>
    <s v="theater/plays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s v="GB"/>
    <s v="GBP"/>
    <n v="1412706375"/>
    <n v="1410114375"/>
    <b v="1"/>
    <n v="18"/>
    <b v="1"/>
    <s v="theater/plays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s v="US"/>
    <s v="USD"/>
    <n v="1433995140"/>
    <n v="1432129577"/>
    <b v="1"/>
    <n v="176"/>
    <b v="1"/>
    <s v="theater/plays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s v="GB"/>
    <s v="GBP"/>
    <n v="1487769952"/>
    <n v="1485177952"/>
    <b v="0"/>
    <n v="41"/>
    <b v="1"/>
    <s v="theater/plays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n v="105"/>
    <x v="0"/>
    <s v="US"/>
    <s v="USD"/>
    <n v="1420751861"/>
    <n v="1418159861"/>
    <b v="1"/>
    <n v="75"/>
    <b v="1"/>
    <s v="theater/plays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s v="US"/>
    <s v="USD"/>
    <n v="1475294340"/>
    <n v="1472753745"/>
    <b v="1"/>
    <n v="97"/>
    <b v="1"/>
    <s v="theater/plays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s v="US"/>
    <s v="USD"/>
    <n v="1448903318"/>
    <n v="1445875718"/>
    <b v="1"/>
    <n v="73"/>
    <b v="1"/>
    <s v="theater/plays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s v="US"/>
    <s v="USD"/>
    <n v="1437067476"/>
    <n v="1434475476"/>
    <b v="1"/>
    <n v="49"/>
    <b v="1"/>
    <s v="theater/plays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n v="103"/>
    <x v="0"/>
    <s v="US"/>
    <s v="USD"/>
    <n v="1419220800"/>
    <n v="1416555262"/>
    <b v="1"/>
    <n v="134"/>
    <b v="1"/>
    <s v="theater/plays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n v="112"/>
    <x v="0"/>
    <s v="US"/>
    <s v="USD"/>
    <n v="1446238800"/>
    <n v="1444220588"/>
    <b v="1"/>
    <n v="68"/>
    <b v="1"/>
    <s v="theater/plays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n v="103"/>
    <x v="0"/>
    <s v="US"/>
    <s v="USD"/>
    <n v="1422482400"/>
    <n v="1421089938"/>
    <b v="1"/>
    <n v="49"/>
    <b v="1"/>
    <s v="theater/plays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s v="IE"/>
    <s v="EUR"/>
    <n v="1449162000"/>
    <n v="1446570315"/>
    <b v="1"/>
    <n v="63"/>
    <b v="1"/>
    <s v="theater/plays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n v="131"/>
    <x v="0"/>
    <s v="US"/>
    <s v="USD"/>
    <n v="1434142800"/>
    <n v="1431435122"/>
    <b v="1"/>
    <n v="163"/>
    <b v="1"/>
    <s v="theater/plays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s v="US"/>
    <s v="USD"/>
    <n v="1437156660"/>
    <n v="1434564660"/>
    <b v="1"/>
    <n v="288"/>
    <b v="1"/>
    <s v="theater/plays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s v="US"/>
    <s v="USD"/>
    <n v="1472074928"/>
    <n v="1470692528"/>
    <b v="1"/>
    <n v="42"/>
    <b v="1"/>
    <s v="theater/plays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s v="GB"/>
    <s v="GBP"/>
    <n v="1434452400"/>
    <n v="1431509397"/>
    <b v="1"/>
    <n v="70"/>
    <b v="1"/>
    <s v="theater/plays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s v="GB"/>
    <s v="GBP"/>
    <n v="1436705265"/>
    <n v="1434113265"/>
    <b v="1"/>
    <n v="30"/>
    <b v="1"/>
    <s v="theater/plays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n v="130"/>
    <x v="0"/>
    <s v="GB"/>
    <s v="GBP"/>
    <n v="1414927775"/>
    <n v="1412332175"/>
    <b v="1"/>
    <n v="51"/>
    <b v="1"/>
    <s v="theater/plays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s v="US"/>
    <s v="USD"/>
    <n v="1446814809"/>
    <n v="1444219209"/>
    <b v="1"/>
    <n v="145"/>
    <b v="1"/>
    <s v="theater/plays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s v="US"/>
    <s v="USD"/>
    <n v="1473879600"/>
    <n v="1472498042"/>
    <b v="1"/>
    <n v="21"/>
    <b v="1"/>
    <s v="theater/plays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s v="US"/>
    <s v="USD"/>
    <n v="1458075600"/>
    <n v="1454259272"/>
    <b v="1"/>
    <n v="286"/>
    <b v="1"/>
    <s v="theater/plays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s v="US"/>
    <s v="USD"/>
    <n v="1423456200"/>
    <n v="1421183271"/>
    <b v="1"/>
    <n v="12"/>
    <b v="1"/>
    <s v="theater/plays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s v="CA"/>
    <s v="CAD"/>
    <n v="1459483140"/>
    <n v="1456526879"/>
    <b v="1"/>
    <n v="100"/>
    <b v="1"/>
    <s v="theater/plays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s v="GB"/>
    <s v="GBP"/>
    <n v="1416331406"/>
    <n v="1413735806"/>
    <b v="1"/>
    <n v="100"/>
    <b v="1"/>
    <s v="theater/plays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s v="GB"/>
    <s v="GBP"/>
    <n v="1433017303"/>
    <n v="1430425303"/>
    <b v="1"/>
    <n v="34"/>
    <b v="1"/>
    <s v="theater/plays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s v="US"/>
    <s v="USD"/>
    <n v="1459474059"/>
    <n v="1456885659"/>
    <b v="0"/>
    <n v="63"/>
    <b v="1"/>
    <s v="theater/plays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s v="US"/>
    <s v="USD"/>
    <n v="1433134800"/>
    <n v="1430158198"/>
    <b v="0"/>
    <n v="30"/>
    <b v="1"/>
    <s v="theater/plays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s v="US"/>
    <s v="USD"/>
    <n v="1441153705"/>
    <n v="1438561705"/>
    <b v="0"/>
    <n v="47"/>
    <b v="1"/>
    <s v="theater/plays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s v="US"/>
    <s v="USD"/>
    <n v="1461904788"/>
    <n v="1458103188"/>
    <b v="0"/>
    <n v="237"/>
    <b v="1"/>
    <s v="theater/plays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s v="GB"/>
    <s v="GBP"/>
    <n v="1455138000"/>
    <n v="1452448298"/>
    <b v="0"/>
    <n v="47"/>
    <b v="1"/>
    <s v="theater/plays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n v="102"/>
    <x v="0"/>
    <s v="US"/>
    <s v="USD"/>
    <n v="1454047140"/>
    <n v="1452546853"/>
    <b v="0"/>
    <n v="15"/>
    <b v="1"/>
    <s v="theater/plays"/>
    <n v="203.2"/>
    <x v="1"/>
    <s v="plays"/>
    <x v="3284"/>
    <d v="2016-01-29T05:59:00"/>
  </r>
  <r>
    <n v="3285"/>
    <s v="By Morning"/>
    <s v="A new play by Matthew Gasda"/>
    <n v="4999"/>
    <n v="5604"/>
    <n v="112"/>
    <x v="0"/>
    <s v="US"/>
    <s v="USD"/>
    <n v="1488258000"/>
    <n v="1485556626"/>
    <b v="0"/>
    <n v="81"/>
    <b v="1"/>
    <s v="theater/plays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s v="US"/>
    <s v="USD"/>
    <n v="1471291782"/>
    <n v="1468699782"/>
    <b v="0"/>
    <n v="122"/>
    <b v="1"/>
    <s v="theater/plays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n v="100"/>
    <x v="0"/>
    <s v="CA"/>
    <s v="CAD"/>
    <n v="1448733628"/>
    <n v="1446573628"/>
    <b v="0"/>
    <n v="34"/>
    <b v="1"/>
    <s v="theater/plays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s v="GB"/>
    <s v="GBP"/>
    <n v="1466463600"/>
    <n v="1463337315"/>
    <b v="0"/>
    <n v="207"/>
    <b v="1"/>
    <s v="theater/plays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s v="GB"/>
    <s v="GBP"/>
    <n v="1487580602"/>
    <n v="1485161402"/>
    <b v="0"/>
    <n v="25"/>
    <b v="1"/>
    <s v="theater/plays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s v="GB"/>
    <s v="GBP"/>
    <n v="1489234891"/>
    <n v="1486642891"/>
    <b v="0"/>
    <n v="72"/>
    <b v="1"/>
    <s v="theater/plays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s v="US"/>
    <s v="USD"/>
    <n v="1442462340"/>
    <n v="1439743900"/>
    <b v="0"/>
    <n v="14"/>
    <b v="1"/>
    <s v="theater/plays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s v="GB"/>
    <s v="GBP"/>
    <n v="1449257348"/>
    <n v="1444069748"/>
    <b v="0"/>
    <n v="15"/>
    <b v="1"/>
    <s v="theater/plays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s v="NZ"/>
    <s v="NZD"/>
    <n v="1488622352"/>
    <n v="1486030352"/>
    <b v="0"/>
    <n v="91"/>
    <b v="1"/>
    <s v="theater/plays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s v="GB"/>
    <s v="GBP"/>
    <n v="1434459554"/>
    <n v="1431867554"/>
    <b v="0"/>
    <n v="24"/>
    <b v="1"/>
    <s v="theater/plays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s v="GB"/>
    <s v="GBP"/>
    <n v="1474886229"/>
    <n v="1472294229"/>
    <b v="0"/>
    <n v="27"/>
    <b v="1"/>
    <s v="theater/plays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s v="GB"/>
    <s v="GBP"/>
    <n v="1448229600"/>
    <n v="1446401372"/>
    <b v="0"/>
    <n v="47"/>
    <b v="1"/>
    <s v="theater/plays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n v="100"/>
    <x v="0"/>
    <s v="GB"/>
    <s v="GBP"/>
    <n v="1438037940"/>
    <n v="1436380256"/>
    <b v="0"/>
    <n v="44"/>
    <b v="1"/>
    <s v="theater/plays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s v="US"/>
    <s v="USD"/>
    <n v="1442102400"/>
    <n v="1440370768"/>
    <b v="0"/>
    <n v="72"/>
    <b v="1"/>
    <s v="theater/plays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s v="US"/>
    <s v="USD"/>
    <n v="1444860063"/>
    <n v="1442268063"/>
    <b v="0"/>
    <n v="63"/>
    <b v="1"/>
    <s v="theater/plays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n v="136"/>
    <x v="0"/>
    <s v="US"/>
    <s v="USD"/>
    <n v="1430329862"/>
    <n v="1428515462"/>
    <b v="0"/>
    <n v="88"/>
    <b v="1"/>
    <s v="theater/plays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s v="US"/>
    <s v="USD"/>
    <n v="1470034740"/>
    <n v="1466185176"/>
    <b v="0"/>
    <n v="70"/>
    <b v="1"/>
    <s v="theater/plays"/>
    <n v="57.2"/>
    <x v="1"/>
    <s v="plays"/>
    <x v="3301"/>
    <d v="2016-08-01T06:59:00"/>
  </r>
  <r>
    <n v="3302"/>
    <s v="El muro de BorÃ­s KiÃ©n"/>
    <s v="FilosofÃ­a de los anÃ³nimos"/>
    <n v="8400"/>
    <n v="8685"/>
    <n v="103"/>
    <x v="0"/>
    <s v="ES"/>
    <s v="EUR"/>
    <n v="1481099176"/>
    <n v="1478507176"/>
    <b v="0"/>
    <n v="50"/>
    <b v="1"/>
    <s v="theater/plays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s v="US"/>
    <s v="USD"/>
    <n v="1427553484"/>
    <n v="1424533084"/>
    <b v="0"/>
    <n v="35"/>
    <b v="1"/>
    <s v="theater/plays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n v="105"/>
    <x v="0"/>
    <s v="US"/>
    <s v="USD"/>
    <n v="1482418752"/>
    <n v="1479826752"/>
    <b v="0"/>
    <n v="175"/>
    <b v="1"/>
    <s v="theater/plays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s v="US"/>
    <s v="USD"/>
    <n v="1438374748"/>
    <n v="1435782748"/>
    <b v="0"/>
    <n v="20"/>
    <b v="1"/>
    <s v="theater/plays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s v="US"/>
    <s v="USD"/>
    <n v="1465527600"/>
    <n v="1462252542"/>
    <b v="0"/>
    <n v="54"/>
    <b v="1"/>
    <s v="theater/plays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s v="US"/>
    <s v="USD"/>
    <n v="1463275339"/>
    <n v="1460683339"/>
    <b v="0"/>
    <n v="20"/>
    <b v="1"/>
    <s v="theater/plays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n v="122"/>
    <x v="0"/>
    <s v="US"/>
    <s v="USD"/>
    <n v="1460581365"/>
    <n v="1458766965"/>
    <b v="0"/>
    <n v="57"/>
    <b v="1"/>
    <s v="theater/plays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n v="159"/>
    <x v="0"/>
    <s v="GB"/>
    <s v="GBP"/>
    <n v="1476632178"/>
    <n v="1473953778"/>
    <b v="0"/>
    <n v="31"/>
    <b v="1"/>
    <s v="theater/plays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n v="100"/>
    <x v="0"/>
    <s v="US"/>
    <s v="USD"/>
    <n v="1444169825"/>
    <n v="1441577825"/>
    <b v="0"/>
    <n v="31"/>
    <b v="1"/>
    <s v="theater/plays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s v="US"/>
    <s v="USD"/>
    <n v="1445065210"/>
    <n v="1442473210"/>
    <b v="0"/>
    <n v="45"/>
    <b v="1"/>
    <s v="theater/plays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n v="100"/>
    <x v="0"/>
    <s v="US"/>
    <s v="USD"/>
    <n v="1478901600"/>
    <n v="1477077946"/>
    <b v="0"/>
    <n v="41"/>
    <b v="1"/>
    <s v="theater/plays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n v="116"/>
    <x v="0"/>
    <s v="US"/>
    <s v="USD"/>
    <n v="1453856400"/>
    <n v="1452664317"/>
    <b v="0"/>
    <n v="29"/>
    <b v="1"/>
    <s v="theater/plays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n v="211"/>
    <x v="0"/>
    <s v="GB"/>
    <s v="GBP"/>
    <n v="1431115500"/>
    <n v="1428733511"/>
    <b v="0"/>
    <n v="58"/>
    <b v="1"/>
    <s v="theater/plays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s v="GB"/>
    <s v="GBP"/>
    <n v="1462519041"/>
    <n v="1459927041"/>
    <b v="0"/>
    <n v="89"/>
    <b v="1"/>
    <s v="theater/plays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s v="US"/>
    <s v="USD"/>
    <n v="1407506040"/>
    <n v="1404680075"/>
    <b v="0"/>
    <n v="125"/>
    <b v="1"/>
    <s v="theater/plays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n v="106"/>
    <x v="0"/>
    <s v="US"/>
    <s v="USD"/>
    <n v="1465347424"/>
    <n v="1462755424"/>
    <b v="0"/>
    <n v="18"/>
    <b v="1"/>
    <s v="theater/plays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n v="126"/>
    <x v="0"/>
    <s v="CA"/>
    <s v="CAD"/>
    <n v="1460341800"/>
    <n v="1456902893"/>
    <b v="0"/>
    <n v="32"/>
    <b v="1"/>
    <s v="theater/plays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s v="GB"/>
    <s v="GBP"/>
    <n v="1422712986"/>
    <n v="1418824986"/>
    <b v="0"/>
    <n v="16"/>
    <b v="1"/>
    <s v="theater/plays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n v="101"/>
    <x v="0"/>
    <s v="US"/>
    <s v="USD"/>
    <n v="1466557557"/>
    <n v="1463965557"/>
    <b v="0"/>
    <n v="38"/>
    <b v="1"/>
    <s v="theater/plays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s v="US"/>
    <s v="USD"/>
    <n v="1413431940"/>
    <n v="1412216665"/>
    <b v="0"/>
    <n v="15"/>
    <b v="1"/>
    <s v="theater/plays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s v="US"/>
    <s v="USD"/>
    <n v="1466567700"/>
    <n v="1464653696"/>
    <b v="0"/>
    <n v="23"/>
    <b v="1"/>
    <s v="theater/plays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s v="GB"/>
    <s v="GBP"/>
    <n v="1474793208"/>
    <n v="1472201208"/>
    <b v="0"/>
    <n v="49"/>
    <b v="1"/>
    <s v="theater/plays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n v="102"/>
    <x v="0"/>
    <s v="IE"/>
    <s v="EUR"/>
    <n v="1465135190"/>
    <n v="1463925590"/>
    <b v="0"/>
    <n v="10"/>
    <b v="1"/>
    <s v="theater/plays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s v="GB"/>
    <s v="GBP"/>
    <n v="1428256277"/>
    <n v="1425235877"/>
    <b v="0"/>
    <n v="15"/>
    <b v="1"/>
    <s v="theater/plays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s v="US"/>
    <s v="USD"/>
    <n v="1425830905"/>
    <n v="1423242505"/>
    <b v="0"/>
    <n v="57"/>
    <b v="1"/>
    <s v="theater/plays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s v="GB"/>
    <s v="GBP"/>
    <n v="1462697966"/>
    <n v="1460105966"/>
    <b v="0"/>
    <n v="33"/>
    <b v="1"/>
    <s v="theater/plays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s v="US"/>
    <s v="USD"/>
    <n v="1404522000"/>
    <n v="1404308883"/>
    <b v="0"/>
    <n v="9"/>
    <b v="1"/>
    <s v="theater/plays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n v="117"/>
    <x v="0"/>
    <s v="GB"/>
    <s v="GBP"/>
    <n v="1406502000"/>
    <n v="1405583108"/>
    <b v="0"/>
    <n v="26"/>
    <b v="1"/>
    <s v="theater/plays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s v="GB"/>
    <s v="GBP"/>
    <n v="1427919468"/>
    <n v="1425331068"/>
    <b v="0"/>
    <n v="69"/>
    <b v="1"/>
    <s v="theater/plays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s v="US"/>
    <s v="USD"/>
    <n v="1444149886"/>
    <n v="1441125886"/>
    <b v="0"/>
    <n v="65"/>
    <b v="1"/>
    <s v="theater/plays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n v="100"/>
    <x v="0"/>
    <s v="US"/>
    <s v="USD"/>
    <n v="1405802330"/>
    <n v="1403210330"/>
    <b v="0"/>
    <n v="83"/>
    <b v="1"/>
    <s v="theater/plays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s v="US"/>
    <s v="USD"/>
    <n v="1434384880"/>
    <n v="1432484080"/>
    <b v="0"/>
    <n v="111"/>
    <b v="1"/>
    <s v="theater/plays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n v="139"/>
    <x v="0"/>
    <s v="US"/>
    <s v="USD"/>
    <n v="1438259422"/>
    <n v="1435667422"/>
    <b v="0"/>
    <n v="46"/>
    <b v="1"/>
    <s v="theater/plays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s v="GB"/>
    <s v="GBP"/>
    <n v="1407106800"/>
    <n v="1404749446"/>
    <b v="0"/>
    <n v="63"/>
    <b v="1"/>
    <s v="theater/plays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n v="100"/>
    <x v="0"/>
    <s v="GB"/>
    <s v="GBP"/>
    <n v="1459845246"/>
    <n v="1457429646"/>
    <b v="0"/>
    <n v="9"/>
    <b v="1"/>
    <s v="theater/plays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s v="GB"/>
    <s v="GBP"/>
    <n v="1412974800"/>
    <n v="1411109167"/>
    <b v="0"/>
    <n v="34"/>
    <b v="1"/>
    <s v="theater/plays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n v="102"/>
    <x v="0"/>
    <s v="US"/>
    <s v="USD"/>
    <n v="1487944080"/>
    <n v="1486129680"/>
    <b v="0"/>
    <n v="112"/>
    <b v="1"/>
    <s v="theater/plays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s v="US"/>
    <s v="USD"/>
    <n v="1469721518"/>
    <n v="1467129518"/>
    <b v="0"/>
    <n v="47"/>
    <b v="1"/>
    <s v="theater/plays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s v="US"/>
    <s v="USD"/>
    <n v="1481066554"/>
    <n v="1478906554"/>
    <b v="0"/>
    <n v="38"/>
    <b v="1"/>
    <s v="theater/plays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s v="GB"/>
    <s v="GBP"/>
    <n v="1465750800"/>
    <n v="1463771421"/>
    <b v="0"/>
    <n v="28"/>
    <b v="1"/>
    <s v="theater/plays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n v="102"/>
    <x v="0"/>
    <s v="US"/>
    <s v="USD"/>
    <n v="1427864340"/>
    <n v="1425020810"/>
    <b v="0"/>
    <n v="78"/>
    <b v="1"/>
    <s v="theater/plays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n v="171"/>
    <x v="0"/>
    <s v="GB"/>
    <s v="GBP"/>
    <n v="1460553480"/>
    <n v="1458770384"/>
    <b v="0"/>
    <n v="23"/>
    <b v="1"/>
    <s v="theater/plays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s v="US"/>
    <s v="USD"/>
    <n v="1409374093"/>
    <n v="1406782093"/>
    <b v="0"/>
    <n v="40"/>
    <b v="1"/>
    <s v="theater/plays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s v="US"/>
    <s v="USD"/>
    <n v="1429317420"/>
    <n v="1424226768"/>
    <b v="0"/>
    <n v="13"/>
    <b v="1"/>
    <s v="theater/plays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s v="US"/>
    <s v="USD"/>
    <n v="1424910910"/>
    <n v="1424306110"/>
    <b v="0"/>
    <n v="18"/>
    <b v="1"/>
    <s v="theater/plays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s v="GB"/>
    <s v="GBP"/>
    <n v="1462741200"/>
    <n v="1461503654"/>
    <b v="0"/>
    <n v="22"/>
    <b v="1"/>
    <s v="theater/plays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n v="100"/>
    <x v="0"/>
    <s v="US"/>
    <s v="USD"/>
    <n v="1461988740"/>
    <n v="1459949080"/>
    <b v="0"/>
    <n v="79"/>
    <b v="1"/>
    <s v="theater/plays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s v="US"/>
    <s v="USD"/>
    <n v="1465837200"/>
    <n v="1463971172"/>
    <b v="0"/>
    <n v="14"/>
    <b v="1"/>
    <s v="theater/plays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s v="LU"/>
    <s v="EUR"/>
    <n v="1448838000"/>
    <n v="1445791811"/>
    <b v="0"/>
    <n v="51"/>
    <b v="1"/>
    <s v="theater/plays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s v="GB"/>
    <s v="GBP"/>
    <n v="1406113200"/>
    <n v="1402910965"/>
    <b v="0"/>
    <n v="54"/>
    <b v="1"/>
    <s v="theater/plays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s v="GB"/>
    <s v="GBP"/>
    <n v="1467414000"/>
    <n v="1462492178"/>
    <b v="0"/>
    <n v="70"/>
    <b v="1"/>
    <s v="theater/plays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s v="GB"/>
    <s v="GBP"/>
    <n v="1462230000"/>
    <n v="1461061350"/>
    <b v="0"/>
    <n v="44"/>
    <b v="1"/>
    <s v="theater/plays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n v="102"/>
    <x v="0"/>
    <s v="US"/>
    <s v="USD"/>
    <n v="1446091260"/>
    <n v="1443029206"/>
    <b v="0"/>
    <n v="55"/>
    <b v="1"/>
    <s v="theater/plays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s v="GB"/>
    <s v="GBP"/>
    <n v="1462879020"/>
    <n v="1461941527"/>
    <b v="0"/>
    <n v="15"/>
    <b v="1"/>
    <s v="theater/plays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s v="GB"/>
    <s v="GBP"/>
    <n v="1468611272"/>
    <n v="1466019272"/>
    <b v="0"/>
    <n v="27"/>
    <b v="1"/>
    <s v="theater/plays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s v="GB"/>
    <s v="GBP"/>
    <n v="1406887310"/>
    <n v="1404295310"/>
    <b v="0"/>
    <n v="21"/>
    <b v="1"/>
    <s v="theater/plays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s v="US"/>
    <s v="USD"/>
    <n v="1416385679"/>
    <n v="1413790079"/>
    <b v="0"/>
    <n v="162"/>
    <b v="1"/>
    <s v="theater/plays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n v="106"/>
    <x v="0"/>
    <s v="US"/>
    <s v="USD"/>
    <n v="1487985734"/>
    <n v="1484097734"/>
    <b v="0"/>
    <n v="23"/>
    <b v="1"/>
    <s v="theater/plays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n v="101"/>
    <x v="0"/>
    <s v="SG"/>
    <s v="SGD"/>
    <n v="1481731140"/>
    <n v="1479866343"/>
    <b v="0"/>
    <n v="72"/>
    <b v="1"/>
    <s v="theater/plays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s v="US"/>
    <s v="USD"/>
    <n v="1409587140"/>
    <n v="1408062990"/>
    <b v="0"/>
    <n v="68"/>
    <b v="1"/>
    <s v="theater/plays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s v="US"/>
    <s v="USD"/>
    <n v="1425704100"/>
    <n v="1424484717"/>
    <b v="0"/>
    <n v="20"/>
    <b v="1"/>
    <s v="theater/plays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s v="US"/>
    <s v="USD"/>
    <n v="1408464000"/>
    <n v="1406831445"/>
    <b v="0"/>
    <n v="26"/>
    <b v="1"/>
    <s v="theater/plays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s v="GB"/>
    <s v="GBP"/>
    <n v="1458075600"/>
    <n v="1456183649"/>
    <b v="0"/>
    <n v="72"/>
    <b v="1"/>
    <s v="theater/plays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s v="US"/>
    <s v="USD"/>
    <n v="1449973592"/>
    <n v="1447381592"/>
    <b v="0"/>
    <n v="3"/>
    <b v="1"/>
    <s v="theater/plays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s v="US"/>
    <s v="USD"/>
    <n v="1431481037"/>
    <n v="1428889037"/>
    <b v="0"/>
    <n v="18"/>
    <b v="1"/>
    <s v="theater/plays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s v="GB"/>
    <s v="GBP"/>
    <n v="1438467894"/>
    <n v="1436307894"/>
    <b v="0"/>
    <n v="30"/>
    <b v="1"/>
    <s v="theater/plays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n v="105"/>
    <x v="0"/>
    <s v="US"/>
    <s v="USD"/>
    <n v="1420088400"/>
    <n v="1416977259"/>
    <b v="0"/>
    <n v="23"/>
    <b v="1"/>
    <s v="theater/plays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s v="IE"/>
    <s v="EUR"/>
    <n v="1484441980"/>
    <n v="1479257980"/>
    <b v="0"/>
    <n v="54"/>
    <b v="1"/>
    <s v="theater/plays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n v="118"/>
    <x v="0"/>
    <s v="US"/>
    <s v="USD"/>
    <n v="1481961600"/>
    <n v="1479283285"/>
    <b v="0"/>
    <n v="26"/>
    <b v="1"/>
    <s v="theater/plays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n v="139"/>
    <x v="0"/>
    <s v="US"/>
    <s v="USD"/>
    <n v="1449089965"/>
    <n v="1446670765"/>
    <b v="0"/>
    <n v="9"/>
    <b v="1"/>
    <s v="theater/plays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n v="104"/>
    <x v="0"/>
    <s v="US"/>
    <s v="USD"/>
    <n v="1408942740"/>
    <n v="1407157756"/>
    <b v="0"/>
    <n v="27"/>
    <b v="1"/>
    <s v="theater/plays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s v="GB"/>
    <s v="GBP"/>
    <n v="1437235200"/>
    <n v="1435177840"/>
    <b v="0"/>
    <n v="30"/>
    <b v="1"/>
    <s v="theater/plays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s v="CA"/>
    <s v="CAD"/>
    <n v="1446053616"/>
    <n v="1443461616"/>
    <b v="0"/>
    <n v="52"/>
    <b v="1"/>
    <s v="theater/plays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s v="GB"/>
    <s v="GBP"/>
    <n v="1400423973"/>
    <n v="1399387173"/>
    <b v="0"/>
    <n v="17"/>
    <b v="1"/>
    <s v="theater/plays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n v="100"/>
    <x v="0"/>
    <s v="US"/>
    <s v="USD"/>
    <n v="1429976994"/>
    <n v="1424796594"/>
    <b v="0"/>
    <n v="19"/>
    <b v="1"/>
    <s v="theater/plays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s v="GB"/>
    <s v="GBP"/>
    <n v="1426870560"/>
    <n v="1424280899"/>
    <b v="0"/>
    <n v="77"/>
    <b v="1"/>
    <s v="theater/plays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s v="GB"/>
    <s v="GBP"/>
    <n v="1409490480"/>
    <n v="1407400306"/>
    <b v="0"/>
    <n v="21"/>
    <b v="1"/>
    <s v="theater/plays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s v="GB"/>
    <s v="GBP"/>
    <n v="1440630000"/>
    <n v="1439122800"/>
    <b v="0"/>
    <n v="38"/>
    <b v="1"/>
    <s v="theater/plays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s v="US"/>
    <s v="USD"/>
    <n v="1417305178"/>
    <n v="1414277578"/>
    <b v="0"/>
    <n v="28"/>
    <b v="1"/>
    <s v="theater/plays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s v="US"/>
    <s v="USD"/>
    <n v="1426044383"/>
    <n v="1423455983"/>
    <b v="0"/>
    <n v="48"/>
    <b v="1"/>
    <s v="theater/plays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s v="GB"/>
    <s v="GBP"/>
    <n v="1470092340"/>
    <n v="1467973256"/>
    <b v="0"/>
    <n v="46"/>
    <b v="1"/>
    <s v="theater/plays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s v="US"/>
    <s v="USD"/>
    <n v="1466707620"/>
    <n v="1464979620"/>
    <b v="0"/>
    <n v="30"/>
    <b v="1"/>
    <s v="theater/plays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n v="100"/>
    <x v="0"/>
    <s v="US"/>
    <s v="USD"/>
    <n v="1448074800"/>
    <n v="1444874768"/>
    <b v="0"/>
    <n v="64"/>
    <b v="1"/>
    <s v="theater/plays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s v="US"/>
    <s v="USD"/>
    <n v="1418244552"/>
    <n v="1415652552"/>
    <b v="0"/>
    <n v="15"/>
    <b v="1"/>
    <s v="theater/plays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s v="US"/>
    <s v="USD"/>
    <n v="1417620506"/>
    <n v="1415028506"/>
    <b v="0"/>
    <n v="41"/>
    <b v="1"/>
    <s v="theater/plays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s v="US"/>
    <s v="USD"/>
    <n v="1418581088"/>
    <n v="1415125088"/>
    <b v="0"/>
    <n v="35"/>
    <b v="1"/>
    <s v="theater/plays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n v="104"/>
    <x v="0"/>
    <s v="GB"/>
    <s v="GBP"/>
    <n v="1434625441"/>
    <n v="1432033441"/>
    <b v="0"/>
    <n v="45"/>
    <b v="1"/>
    <s v="theater/plays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n v="115"/>
    <x v="0"/>
    <s v="US"/>
    <s v="USD"/>
    <n v="1464960682"/>
    <n v="1462368682"/>
    <b v="0"/>
    <n v="62"/>
    <b v="1"/>
    <s v="theater/plays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s v="US"/>
    <s v="USD"/>
    <n v="1405017345"/>
    <n v="1403721345"/>
    <b v="0"/>
    <n v="22"/>
    <b v="1"/>
    <s v="theater/plays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s v="US"/>
    <s v="USD"/>
    <n v="1407536880"/>
    <n v="1404997548"/>
    <b v="0"/>
    <n v="18"/>
    <b v="1"/>
    <s v="theater/plays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n v="100"/>
    <x v="0"/>
    <s v="GB"/>
    <s v="GBP"/>
    <n v="1462565855"/>
    <n v="1458245855"/>
    <b v="0"/>
    <n v="12"/>
    <b v="1"/>
    <s v="theater/plays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n v="106"/>
    <x v="0"/>
    <s v="US"/>
    <s v="USD"/>
    <n v="1415234760"/>
    <n v="1413065230"/>
    <b v="0"/>
    <n v="44"/>
    <b v="1"/>
    <s v="theater/plays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s v="GB"/>
    <s v="GBP"/>
    <n v="1406470645"/>
    <n v="1403878645"/>
    <b v="0"/>
    <n v="27"/>
    <b v="1"/>
    <s v="theater/plays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n v="184"/>
    <x v="0"/>
    <s v="GB"/>
    <s v="GBP"/>
    <n v="1433009400"/>
    <n v="1431795944"/>
    <b v="0"/>
    <n v="38"/>
    <b v="1"/>
    <s v="theater/plays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n v="104"/>
    <x v="0"/>
    <s v="US"/>
    <s v="USD"/>
    <n v="1401595140"/>
    <n v="1399286589"/>
    <b v="0"/>
    <n v="28"/>
    <b v="1"/>
    <s v="theater/plays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n v="112"/>
    <x v="0"/>
    <s v="GB"/>
    <s v="GBP"/>
    <n v="1455832800"/>
    <n v="1452338929"/>
    <b v="0"/>
    <n v="24"/>
    <b v="1"/>
    <s v="theater/plays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s v="US"/>
    <s v="USD"/>
    <n v="1416589200"/>
    <n v="1414605776"/>
    <b v="0"/>
    <n v="65"/>
    <b v="1"/>
    <s v="theater/plays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n v="104"/>
    <x v="0"/>
    <s v="GB"/>
    <s v="GBP"/>
    <n v="1424556325"/>
    <n v="1421964325"/>
    <b v="0"/>
    <n v="46"/>
    <b v="1"/>
    <s v="theater/plays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s v="US"/>
    <s v="USD"/>
    <n v="1409266414"/>
    <n v="1405378414"/>
    <b v="0"/>
    <n v="85"/>
    <b v="1"/>
    <s v="theater/plays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s v="GB"/>
    <s v="GBP"/>
    <n v="1438968146"/>
    <n v="1436376146"/>
    <b v="0"/>
    <n v="66"/>
    <b v="1"/>
    <s v="theater/plays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s v="US"/>
    <s v="USD"/>
    <n v="1447295460"/>
    <n v="1444747843"/>
    <b v="0"/>
    <n v="165"/>
    <b v="1"/>
    <s v="theater/plays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s v="GB"/>
    <s v="GBP"/>
    <n v="1435230324"/>
    <n v="1432638324"/>
    <b v="0"/>
    <n v="17"/>
    <b v="1"/>
    <s v="theater/plays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s v="US"/>
    <s v="USD"/>
    <n v="1434542702"/>
    <n v="1432814702"/>
    <b v="0"/>
    <n v="3"/>
    <b v="1"/>
    <s v="theater/plays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s v="GB"/>
    <s v="GBP"/>
    <n v="1456876740"/>
    <n v="1455063886"/>
    <b v="0"/>
    <n v="17"/>
    <b v="1"/>
    <s v="theater/plays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n v="100"/>
    <x v="0"/>
    <s v="US"/>
    <s v="USD"/>
    <n v="1405511376"/>
    <n v="1401623376"/>
    <b v="0"/>
    <n v="91"/>
    <b v="1"/>
    <s v="theater/plays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s v="GB"/>
    <s v="GBP"/>
    <n v="1404641289"/>
    <n v="1402049289"/>
    <b v="0"/>
    <n v="67"/>
    <b v="1"/>
    <s v="theater/plays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s v="US"/>
    <s v="USD"/>
    <n v="1405727304"/>
    <n v="1403135304"/>
    <b v="0"/>
    <n v="18"/>
    <b v="1"/>
    <s v="theater/plays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n v="124"/>
    <x v="0"/>
    <s v="GB"/>
    <s v="GBP"/>
    <n v="1469998680"/>
    <n v="1466710358"/>
    <b v="0"/>
    <n v="21"/>
    <b v="1"/>
    <s v="theater/plays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s v="US"/>
    <s v="USD"/>
    <n v="1465196400"/>
    <n v="1462841990"/>
    <b v="0"/>
    <n v="40"/>
    <b v="1"/>
    <s v="theater/plays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s v="US"/>
    <s v="USD"/>
    <n v="1444264372"/>
    <n v="1442536372"/>
    <b v="0"/>
    <n v="78"/>
    <b v="1"/>
    <s v="theater/plays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s v="GB"/>
    <s v="GBP"/>
    <n v="1411858862"/>
    <n v="1409266862"/>
    <b v="0"/>
    <n v="26"/>
    <b v="1"/>
    <s v="theater/plays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s v="US"/>
    <s v="USD"/>
    <n v="1425099540"/>
    <n v="1424280938"/>
    <b v="0"/>
    <n v="14"/>
    <b v="1"/>
    <s v="theater/plays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n v="104"/>
    <x v="0"/>
    <s v="US"/>
    <s v="USD"/>
    <n v="1480579140"/>
    <n v="1478030325"/>
    <b v="0"/>
    <n v="44"/>
    <b v="1"/>
    <s v="theater/plays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n v="100"/>
    <x v="0"/>
    <s v="US"/>
    <s v="USD"/>
    <n v="1460935800"/>
    <n v="1459999656"/>
    <b v="0"/>
    <n v="9"/>
    <b v="1"/>
    <s v="theater/plays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s v="GB"/>
    <s v="GBP"/>
    <n v="1429813800"/>
    <n v="1427363645"/>
    <b v="0"/>
    <n v="30"/>
    <b v="1"/>
    <s v="theater/plays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s v="US"/>
    <s v="USD"/>
    <n v="1414284180"/>
    <n v="1410558948"/>
    <b v="0"/>
    <n v="45"/>
    <b v="1"/>
    <s v="theater/plays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s v="US"/>
    <s v="USD"/>
    <n v="1400875307"/>
    <n v="1398283307"/>
    <b v="0"/>
    <n v="56"/>
    <b v="1"/>
    <s v="theater/plays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s v="IE"/>
    <s v="EUR"/>
    <n v="1459978200"/>
    <n v="1458416585"/>
    <b v="0"/>
    <n v="46"/>
    <b v="1"/>
    <s v="theater/plays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n v="138"/>
    <x v="0"/>
    <s v="GB"/>
    <s v="GBP"/>
    <n v="1455408000"/>
    <n v="1454638202"/>
    <b v="0"/>
    <n v="34"/>
    <b v="1"/>
    <s v="theater/plays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s v="US"/>
    <s v="USD"/>
    <n v="1425495563"/>
    <n v="1422903563"/>
    <b v="0"/>
    <n v="98"/>
    <b v="1"/>
    <s v="theater/plays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s v="GB"/>
    <s v="GBP"/>
    <n v="1450051200"/>
    <n v="1447594176"/>
    <b v="0"/>
    <n v="46"/>
    <b v="1"/>
    <s v="theater/plays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n v="140"/>
    <x v="0"/>
    <s v="US"/>
    <s v="USD"/>
    <n v="1429912341"/>
    <n v="1427320341"/>
    <b v="0"/>
    <n v="10"/>
    <b v="1"/>
    <s v="theater/plays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s v="US"/>
    <s v="USD"/>
    <n v="1423119540"/>
    <n v="1421252084"/>
    <b v="0"/>
    <n v="76"/>
    <b v="1"/>
    <s v="theater/plays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s v="US"/>
    <s v="USD"/>
    <n v="1412434136"/>
    <n v="1409669336"/>
    <b v="0"/>
    <n v="104"/>
    <b v="1"/>
    <s v="theater/plays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n v="108"/>
    <x v="0"/>
    <s v="US"/>
    <s v="USD"/>
    <n v="1411264800"/>
    <n v="1409620903"/>
    <b v="0"/>
    <n v="87"/>
    <b v="1"/>
    <s v="theater/plays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n v="100"/>
    <x v="0"/>
    <s v="GB"/>
    <s v="GBP"/>
    <n v="1404314952"/>
    <n v="1401722952"/>
    <b v="0"/>
    <n v="29"/>
    <b v="1"/>
    <s v="theater/plays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s v="GB"/>
    <s v="GBP"/>
    <n v="1425142800"/>
    <n v="1422983847"/>
    <b v="0"/>
    <n v="51"/>
    <b v="1"/>
    <s v="theater/plays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s v="GB"/>
    <s v="GBP"/>
    <n v="1478046661"/>
    <n v="1476837061"/>
    <b v="0"/>
    <n v="12"/>
    <b v="1"/>
    <s v="theater/plays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s v="GB"/>
    <s v="GBP"/>
    <n v="1406760101"/>
    <n v="1404168101"/>
    <b v="0"/>
    <n v="72"/>
    <b v="1"/>
    <s v="theater/plays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s v="US"/>
    <s v="USD"/>
    <n v="1408383153"/>
    <n v="1405791153"/>
    <b v="0"/>
    <n v="21"/>
    <b v="1"/>
    <s v="theater/plays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n v="110"/>
    <x v="0"/>
    <s v="US"/>
    <s v="USD"/>
    <n v="1454709600"/>
    <n v="1452520614"/>
    <b v="0"/>
    <n v="42"/>
    <b v="1"/>
    <s v="theater/plays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n v="100"/>
    <x v="0"/>
    <s v="US"/>
    <s v="USD"/>
    <n v="1402974000"/>
    <n v="1400290255"/>
    <b v="0"/>
    <n v="71"/>
    <b v="1"/>
    <s v="theater/plays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s v="US"/>
    <s v="USD"/>
    <n v="1404983269"/>
    <n v="1402391269"/>
    <b v="0"/>
    <n v="168"/>
    <b v="1"/>
    <s v="theater/plays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s v="US"/>
    <s v="USD"/>
    <n v="1470538800"/>
    <n v="1469112493"/>
    <b v="0"/>
    <n v="19"/>
    <b v="1"/>
    <s v="theater/plays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s v="US"/>
    <s v="USD"/>
    <n v="1408638480"/>
    <n v="1406811593"/>
    <b v="0"/>
    <n v="37"/>
    <b v="1"/>
    <s v="theater/plays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s v="US"/>
    <s v="USD"/>
    <n v="1440003820"/>
    <n v="1437411820"/>
    <b v="0"/>
    <n v="36"/>
    <b v="1"/>
    <s v="theater/plays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n v="104"/>
    <x v="0"/>
    <s v="GB"/>
    <s v="GBP"/>
    <n v="1430600400"/>
    <n v="1428358567"/>
    <b v="0"/>
    <n v="14"/>
    <b v="1"/>
    <s v="theater/plays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n v="135"/>
    <x v="0"/>
    <s v="US"/>
    <s v="USD"/>
    <n v="1453179540"/>
    <n v="1452030730"/>
    <b v="0"/>
    <n v="18"/>
    <b v="1"/>
    <s v="theater/plays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s v="US"/>
    <s v="USD"/>
    <n v="1405095300"/>
    <n v="1403146628"/>
    <b v="0"/>
    <n v="82"/>
    <b v="1"/>
    <s v="theater/plays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s v="US"/>
    <s v="USD"/>
    <n v="1447445820"/>
    <n v="1445077121"/>
    <b v="0"/>
    <n v="43"/>
    <b v="1"/>
    <s v="theater/plays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s v="US"/>
    <s v="USD"/>
    <n v="1433016672"/>
    <n v="1430424672"/>
    <b v="0"/>
    <n v="8"/>
    <b v="1"/>
    <s v="theater/plays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s v="US"/>
    <s v="USD"/>
    <n v="1410266146"/>
    <n v="1407674146"/>
    <b v="0"/>
    <n v="45"/>
    <b v="1"/>
    <s v="theater/plays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s v="AU"/>
    <s v="AUD"/>
    <n v="1465394340"/>
    <n v="1464677986"/>
    <b v="0"/>
    <n v="20"/>
    <b v="1"/>
    <s v="theater/plays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s v="GB"/>
    <s v="GBP"/>
    <n v="1445604236"/>
    <n v="1443185036"/>
    <b v="0"/>
    <n v="31"/>
    <b v="1"/>
    <s v="theater/plays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s v="GB"/>
    <s v="GBP"/>
    <n v="1423138800"/>
    <n v="1421092725"/>
    <b v="0"/>
    <n v="25"/>
    <b v="1"/>
    <s v="theater/plays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n v="108"/>
    <x v="0"/>
    <s v="US"/>
    <s v="USD"/>
    <n v="1458332412"/>
    <n v="1454448012"/>
    <b v="0"/>
    <n v="14"/>
    <b v="1"/>
    <s v="theater/plays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s v="US"/>
    <s v="USD"/>
    <n v="1418784689"/>
    <n v="1416192689"/>
    <b v="0"/>
    <n v="45"/>
    <b v="1"/>
    <s v="theater/plays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s v="US"/>
    <s v="USD"/>
    <n v="1468036800"/>
    <n v="1465607738"/>
    <b v="0"/>
    <n v="20"/>
    <b v="1"/>
    <s v="theater/plays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s v="GB"/>
    <s v="GBP"/>
    <n v="1427990071"/>
    <n v="1422809671"/>
    <b v="0"/>
    <n v="39"/>
    <b v="1"/>
    <s v="theater/plays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s v="US"/>
    <s v="USD"/>
    <n v="1429636927"/>
    <n v="1427304127"/>
    <b v="0"/>
    <n v="16"/>
    <b v="1"/>
    <s v="theater/plays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s v="US"/>
    <s v="USD"/>
    <n v="1406087940"/>
    <n v="1404141626"/>
    <b v="0"/>
    <n v="37"/>
    <b v="1"/>
    <s v="theater/plays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s v="GB"/>
    <s v="GBP"/>
    <n v="1471130956"/>
    <n v="1465946956"/>
    <b v="0"/>
    <n v="14"/>
    <b v="1"/>
    <s v="theater/plays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s v="GB"/>
    <s v="GBP"/>
    <n v="1406825159"/>
    <n v="1404233159"/>
    <b v="0"/>
    <n v="21"/>
    <b v="1"/>
    <s v="theater/plays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s v="US"/>
    <s v="USD"/>
    <n v="1476381627"/>
    <n v="1473789627"/>
    <b v="0"/>
    <n v="69"/>
    <b v="1"/>
    <s v="theater/plays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s v="US"/>
    <s v="USD"/>
    <n v="1406876340"/>
    <n v="1404190567"/>
    <b v="0"/>
    <n v="16"/>
    <b v="1"/>
    <s v="theater/plays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n v="140"/>
    <x v="0"/>
    <s v="US"/>
    <s v="USD"/>
    <n v="1423720740"/>
    <n v="1421081857"/>
    <b v="0"/>
    <n v="55"/>
    <b v="1"/>
    <s v="theater/plays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s v="US"/>
    <s v="USD"/>
    <n v="1422937620"/>
    <n v="1420606303"/>
    <b v="0"/>
    <n v="27"/>
    <b v="1"/>
    <s v="theater/plays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s v="GB"/>
    <s v="GBP"/>
    <n v="1463743860"/>
    <n v="1461151860"/>
    <b v="0"/>
    <n v="36"/>
    <b v="1"/>
    <s v="theater/plays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n v="190"/>
    <x v="0"/>
    <s v="GB"/>
    <s v="GBP"/>
    <n v="1408106352"/>
    <n v="1406896752"/>
    <b v="0"/>
    <n v="19"/>
    <b v="1"/>
    <s v="theater/plays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s v="US"/>
    <s v="USD"/>
    <n v="1477710000"/>
    <n v="1475248279"/>
    <b v="0"/>
    <n v="12"/>
    <b v="1"/>
    <s v="theater/plays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s v="US"/>
    <s v="USD"/>
    <n v="1436551200"/>
    <n v="1435181628"/>
    <b v="0"/>
    <n v="17"/>
    <b v="1"/>
    <s v="theater/plays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s v="CA"/>
    <s v="CAD"/>
    <n v="1476158340"/>
    <n v="1472594585"/>
    <b v="0"/>
    <n v="114"/>
    <b v="1"/>
    <s v="theater/plays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s v="US"/>
    <s v="USD"/>
    <n v="1471921637"/>
    <n v="1469329637"/>
    <b v="0"/>
    <n v="93"/>
    <b v="1"/>
    <s v="theater/plays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s v="GB"/>
    <s v="GBP"/>
    <n v="1439136000"/>
    <n v="1436972472"/>
    <b v="0"/>
    <n v="36"/>
    <b v="1"/>
    <s v="theater/plays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n v="127"/>
    <x v="0"/>
    <s v="US"/>
    <s v="USD"/>
    <n v="1461108450"/>
    <n v="1455928050"/>
    <b v="0"/>
    <n v="61"/>
    <b v="1"/>
    <s v="theater/plays"/>
    <n v="72.95"/>
    <x v="1"/>
    <s v="plays"/>
    <x v="3466"/>
    <d v="2016-04-19T23:27:30"/>
  </r>
  <r>
    <n v="3467"/>
    <s v="Venus in Fur, Los Angeles."/>
    <s v="Venus in Fur, By David Ives."/>
    <n v="3000"/>
    <n v="3030"/>
    <n v="101"/>
    <x v="0"/>
    <s v="US"/>
    <s v="USD"/>
    <n v="1426864032"/>
    <n v="1424275632"/>
    <b v="0"/>
    <n v="47"/>
    <b v="1"/>
    <s v="theater/plays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s v="US"/>
    <s v="USD"/>
    <n v="1474426800"/>
    <n v="1471976529"/>
    <b v="0"/>
    <n v="17"/>
    <b v="1"/>
    <s v="theater/plays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s v="US"/>
    <s v="USD"/>
    <n v="1461857045"/>
    <n v="1459265045"/>
    <b v="0"/>
    <n v="63"/>
    <b v="1"/>
    <s v="theater/plays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n v="150"/>
    <x v="0"/>
    <s v="US"/>
    <s v="USD"/>
    <n v="1468618680"/>
    <n v="1465345902"/>
    <b v="0"/>
    <n v="9"/>
    <b v="1"/>
    <s v="theater/plays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s v="GB"/>
    <s v="GBP"/>
    <n v="1409515200"/>
    <n v="1405971690"/>
    <b v="0"/>
    <n v="30"/>
    <b v="1"/>
    <s v="theater/plays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s v="US"/>
    <s v="USD"/>
    <n v="1415253540"/>
    <n v="1413432331"/>
    <b v="0"/>
    <n v="23"/>
    <b v="1"/>
    <s v="theater/plays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s v="US"/>
    <s v="USD"/>
    <n v="1426883220"/>
    <n v="1425067296"/>
    <b v="0"/>
    <n v="33"/>
    <b v="1"/>
    <s v="theater/plays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n v="101"/>
    <x v="0"/>
    <s v="GB"/>
    <s v="GBP"/>
    <n v="1469016131"/>
    <n v="1466424131"/>
    <b v="0"/>
    <n v="39"/>
    <b v="1"/>
    <s v="theater/plays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n v="113"/>
    <x v="0"/>
    <s v="GB"/>
    <s v="GBP"/>
    <n v="1414972800"/>
    <n v="1412629704"/>
    <b v="0"/>
    <n v="17"/>
    <b v="1"/>
    <s v="theater/plays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s v="US"/>
    <s v="USD"/>
    <n v="1414378800"/>
    <n v="1412836990"/>
    <b v="0"/>
    <n v="6"/>
    <b v="1"/>
    <s v="theater/plays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s v="US"/>
    <s v="USD"/>
    <n v="1431831600"/>
    <n v="1430761243"/>
    <b v="0"/>
    <n v="39"/>
    <b v="1"/>
    <s v="theater/plays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s v="US"/>
    <s v="USD"/>
    <n v="1426539600"/>
    <n v="1424296822"/>
    <b v="0"/>
    <n v="57"/>
    <b v="1"/>
    <s v="theater/plays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n v="128"/>
    <x v="0"/>
    <s v="GB"/>
    <s v="GBP"/>
    <n v="1403382680"/>
    <n v="1400790680"/>
    <b v="0"/>
    <n v="56"/>
    <b v="1"/>
    <s v="theater/plays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s v="US"/>
    <s v="USD"/>
    <n v="1436562000"/>
    <n v="1434440227"/>
    <b v="0"/>
    <n v="13"/>
    <b v="1"/>
    <s v="theater/plays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s v="AU"/>
    <s v="AUD"/>
    <n v="1420178188"/>
    <n v="1418709388"/>
    <b v="0"/>
    <n v="95"/>
    <b v="1"/>
    <s v="theater/plays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s v="GB"/>
    <s v="GBP"/>
    <n v="1404671466"/>
    <n v="1402079466"/>
    <b v="0"/>
    <n v="80"/>
    <b v="1"/>
    <s v="theater/plays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n v="160"/>
    <x v="0"/>
    <s v="US"/>
    <s v="USD"/>
    <n v="1404403381"/>
    <n v="1401811381"/>
    <b v="0"/>
    <n v="133"/>
    <b v="1"/>
    <s v="theater/plays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s v="US"/>
    <s v="USD"/>
    <n v="1466014499"/>
    <n v="1463422499"/>
    <b v="0"/>
    <n v="44"/>
    <b v="1"/>
    <s v="theater/plays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s v="US"/>
    <s v="USD"/>
    <n v="1454431080"/>
    <n v="1451839080"/>
    <b v="0"/>
    <n v="30"/>
    <b v="1"/>
    <s v="theater/plays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s v="US"/>
    <s v="USD"/>
    <n v="1433314740"/>
    <n v="1430600401"/>
    <b v="0"/>
    <n v="56"/>
    <b v="1"/>
    <s v="theater/plays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n v="128"/>
    <x v="0"/>
    <s v="GB"/>
    <s v="GBP"/>
    <n v="1435185252"/>
    <n v="1432593252"/>
    <b v="0"/>
    <n v="66"/>
    <b v="1"/>
    <s v="theater/plays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s v="US"/>
    <s v="USD"/>
    <n v="1429286400"/>
    <n v="1427221560"/>
    <b v="0"/>
    <n v="29"/>
    <b v="1"/>
    <s v="theater/plays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s v="GB"/>
    <s v="GBP"/>
    <n v="1400965200"/>
    <n v="1398352531"/>
    <b v="0"/>
    <n v="72"/>
    <b v="1"/>
    <s v="theater/plays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s v="US"/>
    <s v="USD"/>
    <n v="1460574924"/>
    <n v="1457982924"/>
    <b v="0"/>
    <n v="27"/>
    <b v="1"/>
    <s v="theater/plays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s v="US"/>
    <s v="USD"/>
    <n v="1431928784"/>
    <n v="1430114384"/>
    <b v="0"/>
    <n v="10"/>
    <b v="1"/>
    <s v="theater/plays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s v="US"/>
    <s v="USD"/>
    <n v="1445818397"/>
    <n v="1442794397"/>
    <b v="0"/>
    <n v="35"/>
    <b v="1"/>
    <s v="theater/plays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s v="US"/>
    <s v="USD"/>
    <n v="1408252260"/>
    <n v="1406580436"/>
    <b v="0"/>
    <n v="29"/>
    <b v="1"/>
    <s v="theater/plays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s v="US"/>
    <s v="USD"/>
    <n v="1480140000"/>
    <n v="1479186575"/>
    <b v="0"/>
    <n v="13"/>
    <b v="1"/>
    <s v="theater/plays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s v="CA"/>
    <s v="CAD"/>
    <n v="1414862280"/>
    <n v="1412360309"/>
    <b v="0"/>
    <n v="72"/>
    <b v="1"/>
    <s v="theater/plays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s v="US"/>
    <s v="USD"/>
    <n v="1473625166"/>
    <n v="1470169166"/>
    <b v="0"/>
    <n v="78"/>
    <b v="1"/>
    <s v="theater/plays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s v="US"/>
    <s v="USD"/>
    <n v="1464904800"/>
    <n v="1463852904"/>
    <b v="0"/>
    <n v="49"/>
    <b v="1"/>
    <s v="theater/plays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s v="CA"/>
    <s v="CAD"/>
    <n v="1464471840"/>
    <n v="1459309704"/>
    <b v="0"/>
    <n v="42"/>
    <b v="1"/>
    <s v="theater/plays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n v="106"/>
    <x v="0"/>
    <s v="US"/>
    <s v="USD"/>
    <n v="1435733940"/>
    <n v="1431046325"/>
    <b v="0"/>
    <n v="35"/>
    <b v="1"/>
    <s v="theater/plays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s v="US"/>
    <s v="USD"/>
    <n v="1457326740"/>
    <n v="1455919438"/>
    <b v="0"/>
    <n v="42"/>
    <b v="1"/>
    <s v="theater/plays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s v="GB"/>
    <s v="GBP"/>
    <n v="1441995595"/>
    <n v="1439835595"/>
    <b v="0"/>
    <n v="42"/>
    <b v="1"/>
    <s v="theater/plays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n v="105"/>
    <x v="0"/>
    <s v="US"/>
    <s v="USD"/>
    <n v="1458100740"/>
    <n v="1456862924"/>
    <b v="0"/>
    <n v="31"/>
    <b v="1"/>
    <s v="theater/plays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n v="108"/>
    <x v="0"/>
    <s v="GB"/>
    <s v="GBP"/>
    <n v="1469359728"/>
    <n v="1466767728"/>
    <b v="0"/>
    <n v="38"/>
    <b v="1"/>
    <s v="theater/plays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s v="US"/>
    <s v="USD"/>
    <n v="1447959491"/>
    <n v="1445363891"/>
    <b v="0"/>
    <n v="8"/>
    <b v="1"/>
    <s v="theater/plays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s v="US"/>
    <s v="USD"/>
    <n v="1399953600"/>
    <n v="1398983245"/>
    <b v="0"/>
    <n v="39"/>
    <b v="1"/>
    <s v="theater/plays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s v="US"/>
    <s v="USD"/>
    <n v="1408815440"/>
    <n v="1404927440"/>
    <b v="0"/>
    <n v="29"/>
    <b v="1"/>
    <s v="theater/plays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s v="US"/>
    <s v="USD"/>
    <n v="1464732537"/>
    <n v="1462140537"/>
    <b v="0"/>
    <n v="72"/>
    <b v="1"/>
    <s v="theater/plays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s v="GB"/>
    <s v="GBP"/>
    <n v="1462914000"/>
    <n v="1460914253"/>
    <b v="0"/>
    <n v="15"/>
    <b v="1"/>
    <s v="theater/plays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s v="US"/>
    <s v="USD"/>
    <n v="1416545700"/>
    <n v="1415392666"/>
    <b v="0"/>
    <n v="33"/>
    <b v="1"/>
    <s v="theater/plays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s v="US"/>
    <s v="USD"/>
    <n v="1404312846"/>
    <n v="1402584846"/>
    <b v="0"/>
    <n v="15"/>
    <b v="1"/>
    <s v="theater/plays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n v="101"/>
    <x v="0"/>
    <s v="GB"/>
    <s v="GBP"/>
    <n v="1415385000"/>
    <n v="1413406695"/>
    <b v="0"/>
    <n v="19"/>
    <b v="1"/>
    <s v="theater/plays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s v="GB"/>
    <s v="GBP"/>
    <n v="1429789992"/>
    <n v="1424609592"/>
    <b v="0"/>
    <n v="17"/>
    <b v="1"/>
    <s v="theater/plays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s v="US"/>
    <s v="USD"/>
    <n v="1401857940"/>
    <n v="1400725112"/>
    <b v="0"/>
    <n v="44"/>
    <b v="1"/>
    <s v="theater/plays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s v="US"/>
    <s v="USD"/>
    <n v="1422853140"/>
    <n v="1421439552"/>
    <b v="0"/>
    <n v="10"/>
    <b v="1"/>
    <s v="theater/plays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s v="US"/>
    <s v="USD"/>
    <n v="1433097171"/>
    <n v="1430505171"/>
    <b v="0"/>
    <n v="46"/>
    <b v="1"/>
    <s v="theater/plays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s v="US"/>
    <s v="USD"/>
    <n v="1410145200"/>
    <n v="1407197670"/>
    <b v="0"/>
    <n v="11"/>
    <b v="1"/>
    <s v="theater/plays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s v="GB"/>
    <s v="GBP"/>
    <n v="1404471600"/>
    <n v="1401910634"/>
    <b v="0"/>
    <n v="13"/>
    <b v="1"/>
    <s v="theater/plays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s v="US"/>
    <s v="USD"/>
    <n v="1412259660"/>
    <n v="1410461299"/>
    <b v="0"/>
    <n v="33"/>
    <b v="1"/>
    <s v="theater/plays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n v="101"/>
    <x v="0"/>
    <s v="GB"/>
    <s v="GBP"/>
    <n v="1425478950"/>
    <n v="1422886950"/>
    <b v="0"/>
    <n v="28"/>
    <b v="1"/>
    <s v="theater/plays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n v="101"/>
    <x v="0"/>
    <s v="GB"/>
    <s v="GBP"/>
    <n v="1441547220"/>
    <n v="1439322412"/>
    <b v="0"/>
    <n v="21"/>
    <b v="1"/>
    <s v="theater/plays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s v="US"/>
    <s v="USD"/>
    <n v="1411980020"/>
    <n v="1409388020"/>
    <b v="0"/>
    <n v="13"/>
    <b v="1"/>
    <s v="theater/plays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s v="GB"/>
    <s v="GBP"/>
    <n v="1442311560"/>
    <n v="1439924246"/>
    <b v="0"/>
    <n v="34"/>
    <b v="1"/>
    <s v="theater/plays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n v="114"/>
    <x v="0"/>
    <s v="GB"/>
    <s v="GBP"/>
    <n v="1474844400"/>
    <n v="1469871148"/>
    <b v="0"/>
    <n v="80"/>
    <b v="1"/>
    <s v="theater/plays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s v="US"/>
    <s v="USD"/>
    <n v="1410580800"/>
    <n v="1409336373"/>
    <b v="0"/>
    <n v="74"/>
    <b v="1"/>
    <s v="theater/plays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s v="US"/>
    <s v="USD"/>
    <n v="1439136000"/>
    <n v="1438188106"/>
    <b v="0"/>
    <n v="7"/>
    <b v="1"/>
    <s v="theater/plays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s v="US"/>
    <s v="USD"/>
    <n v="1461823140"/>
    <n v="1459411371"/>
    <b v="0"/>
    <n v="34"/>
    <b v="1"/>
    <s v="theater/plays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s v="US"/>
    <s v="USD"/>
    <n v="1436587140"/>
    <n v="1434069205"/>
    <b v="0"/>
    <n v="86"/>
    <b v="1"/>
    <s v="theater/plays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s v="GB"/>
    <s v="GBP"/>
    <n v="1484740918"/>
    <n v="1483012918"/>
    <b v="0"/>
    <n v="37"/>
    <b v="1"/>
    <s v="theater/plays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s v="US"/>
    <s v="USD"/>
    <n v="1436749200"/>
    <n v="1434997018"/>
    <b v="0"/>
    <n v="18"/>
    <b v="1"/>
    <s v="theater/plays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s v="GB"/>
    <s v="GBP"/>
    <n v="1460318400"/>
    <n v="1457881057"/>
    <b v="0"/>
    <n v="22"/>
    <b v="1"/>
    <s v="theater/plays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n v="128"/>
    <x v="0"/>
    <s v="US"/>
    <s v="USD"/>
    <n v="1467301334"/>
    <n v="1464709334"/>
    <b v="0"/>
    <n v="26"/>
    <b v="1"/>
    <s v="theater/plays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s v="US"/>
    <s v="USD"/>
    <n v="1411012740"/>
    <n v="1409667827"/>
    <b v="0"/>
    <n v="27"/>
    <b v="1"/>
    <s v="theater/plays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s v="US"/>
    <s v="USD"/>
    <n v="1447269367"/>
    <n v="1444673767"/>
    <b v="0"/>
    <n v="8"/>
    <b v="1"/>
    <s v="theater/plays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n v="156"/>
    <x v="0"/>
    <s v="US"/>
    <s v="USD"/>
    <n v="1443711623"/>
    <n v="1440687623"/>
    <b v="0"/>
    <n v="204"/>
    <b v="1"/>
    <s v="theater/plays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n v="103"/>
    <x v="0"/>
    <s v="GB"/>
    <s v="GBP"/>
    <n v="1443808800"/>
    <n v="1441120910"/>
    <b v="0"/>
    <n v="46"/>
    <b v="1"/>
    <s v="theater/plays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s v="GB"/>
    <s v="GBP"/>
    <n v="1450612740"/>
    <n v="1448040425"/>
    <b v="0"/>
    <n v="17"/>
    <b v="1"/>
    <s v="theater/plays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s v="CA"/>
    <s v="CAD"/>
    <n v="1416211140"/>
    <n v="1413016216"/>
    <b v="0"/>
    <n v="28"/>
    <b v="1"/>
    <s v="theater/plays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s v="GB"/>
    <s v="GBP"/>
    <n v="1471428340"/>
    <n v="1469009140"/>
    <b v="0"/>
    <n v="83"/>
    <b v="1"/>
    <s v="theater/plays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n v="120"/>
    <x v="0"/>
    <s v="US"/>
    <s v="USD"/>
    <n v="1473358122"/>
    <n v="1471543722"/>
    <b v="0"/>
    <n v="13"/>
    <b v="1"/>
    <s v="theater/plays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s v="GB"/>
    <s v="GBP"/>
    <n v="1466899491"/>
    <n v="1464307491"/>
    <b v="0"/>
    <n v="8"/>
    <b v="1"/>
    <s v="theater/plays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s v="GB"/>
    <s v="GBP"/>
    <n v="1441042275"/>
    <n v="1438882275"/>
    <b v="0"/>
    <n v="32"/>
    <b v="1"/>
    <s v="theater/plays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n v="102"/>
    <x v="0"/>
    <s v="US"/>
    <s v="USD"/>
    <n v="1410099822"/>
    <n v="1404915822"/>
    <b v="0"/>
    <n v="85"/>
    <b v="1"/>
    <s v="theater/plays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s v="DE"/>
    <s v="EUR"/>
    <n v="1435255659"/>
    <n v="1432663659"/>
    <b v="0"/>
    <n v="29"/>
    <b v="1"/>
    <s v="theater/plays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n v="100"/>
    <x v="0"/>
    <s v="US"/>
    <s v="USD"/>
    <n v="1425758257"/>
    <n v="1423166257"/>
    <b v="0"/>
    <n v="24"/>
    <b v="1"/>
    <s v="theater/plays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s v="US"/>
    <s v="USD"/>
    <n v="1428780159"/>
    <n v="1426188159"/>
    <b v="0"/>
    <n v="8"/>
    <b v="1"/>
    <s v="theater/plays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s v="US"/>
    <s v="USD"/>
    <n v="1427860740"/>
    <n v="1426002684"/>
    <b v="0"/>
    <n v="19"/>
    <b v="1"/>
    <s v="theater/plays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s v="US"/>
    <s v="USD"/>
    <n v="1463198340"/>
    <n v="1461117201"/>
    <b v="0"/>
    <n v="336"/>
    <b v="1"/>
    <s v="theater/plays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n v="102"/>
    <x v="0"/>
    <s v="US"/>
    <s v="USD"/>
    <n v="1457139600"/>
    <n v="1455230214"/>
    <b v="0"/>
    <n v="13"/>
    <b v="1"/>
    <s v="theater/plays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n v="102"/>
    <x v="0"/>
    <s v="GB"/>
    <s v="GBP"/>
    <n v="1441358873"/>
    <n v="1438939673"/>
    <b v="0"/>
    <n v="42"/>
    <b v="1"/>
    <s v="theater/plays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n v="105"/>
    <x v="0"/>
    <s v="GB"/>
    <s v="GBP"/>
    <n v="1462224398"/>
    <n v="1459632398"/>
    <b v="0"/>
    <n v="64"/>
    <b v="1"/>
    <s v="theater/plays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s v="US"/>
    <s v="USD"/>
    <n v="1400796420"/>
    <n v="1398342170"/>
    <b v="0"/>
    <n v="25"/>
    <b v="1"/>
    <s v="theater/plays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s v="GB"/>
    <s v="GBP"/>
    <n v="1403964324"/>
    <n v="1401372324"/>
    <b v="0"/>
    <n v="20"/>
    <b v="1"/>
    <s v="theater/plays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s v="US"/>
    <s v="USD"/>
    <n v="1439337600"/>
    <n v="1436575280"/>
    <b v="0"/>
    <n v="104"/>
    <b v="1"/>
    <s v="theater/plays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s v="US"/>
    <s v="USD"/>
    <n v="1423674000"/>
    <n v="1421025159"/>
    <b v="0"/>
    <n v="53"/>
    <b v="1"/>
    <s v="theater/plays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s v="IT"/>
    <s v="EUR"/>
    <n v="1479382594"/>
    <n v="1476786994"/>
    <b v="0"/>
    <n v="14"/>
    <b v="1"/>
    <s v="theater/plays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n v="100"/>
    <x v="0"/>
    <s v="GB"/>
    <s v="GBP"/>
    <n v="1408289724"/>
    <n v="1403105724"/>
    <b v="0"/>
    <n v="20"/>
    <b v="1"/>
    <s v="theater/plays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s v="US"/>
    <s v="USD"/>
    <n v="1399271911"/>
    <n v="1396334311"/>
    <b v="0"/>
    <n v="558"/>
    <b v="1"/>
    <s v="theater/plays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s v="GB"/>
    <s v="GBP"/>
    <n v="1435352400"/>
    <n v="1431718575"/>
    <b v="0"/>
    <n v="22"/>
    <b v="1"/>
    <s v="theater/plays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s v="AU"/>
    <s v="AUD"/>
    <n v="1438333080"/>
    <n v="1436408308"/>
    <b v="0"/>
    <n v="24"/>
    <b v="1"/>
    <s v="theater/plays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s v="CA"/>
    <s v="CAD"/>
    <n v="1432694700"/>
    <n v="1429651266"/>
    <b v="0"/>
    <n v="74"/>
    <b v="1"/>
    <s v="theater/plays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s v="US"/>
    <s v="USD"/>
    <n v="1438799760"/>
    <n v="1437236378"/>
    <b v="0"/>
    <n v="54"/>
    <b v="1"/>
    <s v="theater/plays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s v="GB"/>
    <s v="GBP"/>
    <n v="1457906400"/>
    <n v="1457115427"/>
    <b v="0"/>
    <n v="31"/>
    <b v="1"/>
    <s v="theater/plays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s v="GB"/>
    <s v="GBP"/>
    <n v="1470078000"/>
    <n v="1467648456"/>
    <b v="0"/>
    <n v="25"/>
    <b v="1"/>
    <s v="theater/plays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n v="101"/>
    <x v="0"/>
    <s v="GB"/>
    <s v="GBP"/>
    <n v="1444060800"/>
    <n v="1440082649"/>
    <b v="0"/>
    <n v="17"/>
    <b v="1"/>
    <s v="theater/plays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s v="US"/>
    <s v="USD"/>
    <n v="1420048208"/>
    <n v="1417456208"/>
    <b v="0"/>
    <n v="12"/>
    <b v="1"/>
    <s v="theater/plays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s v="GB"/>
    <s v="GBP"/>
    <n v="1422015083"/>
    <n v="1419423083"/>
    <b v="0"/>
    <n v="38"/>
    <b v="1"/>
    <s v="theater/plays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s v="GB"/>
    <s v="GBP"/>
    <n v="1433964444"/>
    <n v="1431372444"/>
    <b v="0"/>
    <n v="41"/>
    <b v="1"/>
    <s v="theater/plays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s v="US"/>
    <s v="USD"/>
    <n v="1410975994"/>
    <n v="1408383994"/>
    <b v="0"/>
    <n v="19"/>
    <b v="1"/>
    <s v="theater/plays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s v="US"/>
    <s v="USD"/>
    <n v="1420734696"/>
    <n v="1418142696"/>
    <b v="0"/>
    <n v="41"/>
    <b v="1"/>
    <s v="theater/plays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n v="114"/>
    <x v="0"/>
    <s v="US"/>
    <s v="USD"/>
    <n v="1420009200"/>
    <n v="1417593483"/>
    <b v="0"/>
    <n v="26"/>
    <b v="1"/>
    <s v="theater/plays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s v="GB"/>
    <s v="GBP"/>
    <n v="1414701413"/>
    <n v="1412109413"/>
    <b v="0"/>
    <n v="25"/>
    <b v="1"/>
    <s v="theater/plays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n v="100"/>
    <x v="0"/>
    <s v="GB"/>
    <s v="GBP"/>
    <n v="1434894082"/>
    <n v="1432302082"/>
    <b v="0"/>
    <n v="9"/>
    <b v="1"/>
    <s v="theater/plays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n v="103"/>
    <x v="0"/>
    <s v="GB"/>
    <s v="GBP"/>
    <n v="1415440846"/>
    <n v="1412845246"/>
    <b v="0"/>
    <n v="78"/>
    <b v="1"/>
    <s v="theater/plays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s v="US"/>
    <s v="USD"/>
    <n v="1415921848"/>
    <n v="1413326248"/>
    <b v="0"/>
    <n v="45"/>
    <b v="1"/>
    <s v="theater/plays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s v="US"/>
    <s v="USD"/>
    <n v="1470887940"/>
    <n v="1468176527"/>
    <b v="0"/>
    <n v="102"/>
    <b v="1"/>
    <s v="theater/plays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s v="US"/>
    <s v="USD"/>
    <n v="1480947054"/>
    <n v="1475759454"/>
    <b v="0"/>
    <n v="5"/>
    <b v="1"/>
    <s v="theater/plays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s v="US"/>
    <s v="USD"/>
    <n v="1430029680"/>
    <n v="1427741583"/>
    <b v="0"/>
    <n v="27"/>
    <b v="1"/>
    <s v="theater/plays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n v="100"/>
    <x v="0"/>
    <s v="GB"/>
    <s v="GBP"/>
    <n v="1462037777"/>
    <n v="1459445777"/>
    <b v="0"/>
    <n v="37"/>
    <b v="1"/>
    <s v="theater/plays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s v="GB"/>
    <s v="GBP"/>
    <n v="1459444656"/>
    <n v="1456856256"/>
    <b v="0"/>
    <n v="14"/>
    <b v="1"/>
    <s v="theater/plays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n v="114"/>
    <x v="0"/>
    <s v="US"/>
    <s v="USD"/>
    <n v="1425185940"/>
    <n v="1421900022"/>
    <b v="0"/>
    <n v="27"/>
    <b v="1"/>
    <s v="theater/plays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s v="GB"/>
    <s v="GBP"/>
    <n v="1406719110"/>
    <n v="1405509510"/>
    <b v="0"/>
    <n v="45"/>
    <b v="1"/>
    <s v="theater/plays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n v="287"/>
    <x v="0"/>
    <s v="US"/>
    <s v="USD"/>
    <n v="1459822682"/>
    <n v="1458613082"/>
    <b v="0"/>
    <n v="49"/>
    <b v="1"/>
    <s v="theater/plays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s v="US"/>
    <s v="USD"/>
    <n v="1460970805"/>
    <n v="1455790405"/>
    <b v="0"/>
    <n v="24"/>
    <b v="1"/>
    <s v="theater/plays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s v="GB"/>
    <s v="GBP"/>
    <n v="1436772944"/>
    <n v="1434180944"/>
    <b v="0"/>
    <n v="112"/>
    <b v="1"/>
    <s v="theater/plays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s v="US"/>
    <s v="USD"/>
    <n v="1419181890"/>
    <n v="1416589890"/>
    <b v="0"/>
    <n v="23"/>
    <b v="1"/>
    <s v="theater/plays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n v="109"/>
    <x v="0"/>
    <s v="US"/>
    <s v="USD"/>
    <n v="1474649070"/>
    <n v="1469465070"/>
    <b v="0"/>
    <n v="54"/>
    <b v="1"/>
    <s v="theater/plays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s v="GB"/>
    <s v="GBP"/>
    <n v="1467054000"/>
    <n v="1463144254"/>
    <b v="0"/>
    <n v="28"/>
    <b v="1"/>
    <s v="theater/plays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n v="101"/>
    <x v="0"/>
    <s v="GB"/>
    <s v="GBP"/>
    <n v="1430348400"/>
    <n v="1428436410"/>
    <b v="0"/>
    <n v="11"/>
    <b v="1"/>
    <s v="theater/plays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s v="US"/>
    <s v="USD"/>
    <n v="1432654347"/>
    <n v="1430494347"/>
    <b v="0"/>
    <n v="62"/>
    <b v="1"/>
    <s v="theater/plays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s v="GB"/>
    <s v="GBP"/>
    <n v="1413792034"/>
    <n v="1411200034"/>
    <b v="0"/>
    <n v="73"/>
    <b v="1"/>
    <s v="theater/plays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s v="US"/>
    <s v="USD"/>
    <n v="1422075540"/>
    <n v="1419979544"/>
    <b v="0"/>
    <n v="18"/>
    <b v="1"/>
    <s v="theater/plays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s v="US"/>
    <s v="USD"/>
    <n v="1423630740"/>
    <n v="1418673307"/>
    <b v="0"/>
    <n v="35"/>
    <b v="1"/>
    <s v="theater/plays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s v="US"/>
    <s v="USD"/>
    <n v="1420489560"/>
    <n v="1417469639"/>
    <b v="0"/>
    <n v="43"/>
    <b v="1"/>
    <s v="theater/plays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s v="US"/>
    <s v="USD"/>
    <n v="1472952982"/>
    <n v="1470792982"/>
    <b v="0"/>
    <n v="36"/>
    <b v="1"/>
    <s v="theater/plays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n v="119"/>
    <x v="0"/>
    <s v="US"/>
    <s v="USD"/>
    <n v="1426229940"/>
    <n v="1423959123"/>
    <b v="0"/>
    <n v="62"/>
    <b v="1"/>
    <s v="theater/plays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s v="CA"/>
    <s v="CAD"/>
    <n v="1409072982"/>
    <n v="1407258582"/>
    <b v="0"/>
    <n v="15"/>
    <b v="1"/>
    <s v="theater/plays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s v="US"/>
    <s v="USD"/>
    <n v="1456984740"/>
    <n v="1455717790"/>
    <b v="0"/>
    <n v="33"/>
    <b v="1"/>
    <s v="theater/plays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n v="110"/>
    <x v="0"/>
    <s v="US"/>
    <s v="USD"/>
    <n v="1409720340"/>
    <n v="1408129822"/>
    <b v="0"/>
    <n v="27"/>
    <b v="1"/>
    <s v="theater/plays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n v="202"/>
    <x v="0"/>
    <s v="US"/>
    <s v="USD"/>
    <n v="1440892800"/>
    <n v="1438715077"/>
    <b v="0"/>
    <n v="17"/>
    <b v="1"/>
    <s v="theater/plays"/>
    <n v="59.41"/>
    <x v="1"/>
    <s v="plays"/>
    <x v="3599"/>
    <d v="2015-08-30T00:00:00"/>
  </r>
  <r>
    <n v="3600"/>
    <s v="Pariah"/>
    <s v="The First Play From The Man Who Brought You The Black James Bond!"/>
    <n v="10"/>
    <n v="13"/>
    <n v="130"/>
    <x v="0"/>
    <s v="US"/>
    <s v="USD"/>
    <n v="1476390164"/>
    <n v="1473970964"/>
    <b v="0"/>
    <n v="4"/>
    <b v="1"/>
    <s v="theater/plays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s v="GB"/>
    <s v="GBP"/>
    <n v="1421452682"/>
    <n v="1418860682"/>
    <b v="0"/>
    <n v="53"/>
    <b v="1"/>
    <s v="theater/plays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s v="US"/>
    <s v="USD"/>
    <n v="1463520479"/>
    <n v="1458336479"/>
    <b v="0"/>
    <n v="49"/>
    <b v="1"/>
    <s v="theater/plays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s v="US"/>
    <s v="USD"/>
    <n v="1446759880"/>
    <n v="1444164280"/>
    <b v="0"/>
    <n v="57"/>
    <b v="1"/>
    <s v="theater/plays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s v="US"/>
    <s v="USD"/>
    <n v="1461913140"/>
    <n v="1461370956"/>
    <b v="0"/>
    <n v="69"/>
    <b v="1"/>
    <s v="theater/plays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s v="GB"/>
    <s v="GBP"/>
    <n v="1455390126"/>
    <n v="1452798126"/>
    <b v="0"/>
    <n v="15"/>
    <b v="1"/>
    <s v="theater/plays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s v="GB"/>
    <s v="GBP"/>
    <n v="1471185057"/>
    <n v="1468593057"/>
    <b v="0"/>
    <n v="64"/>
    <b v="1"/>
    <s v="theater/plays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n v="105"/>
    <x v="0"/>
    <s v="GB"/>
    <s v="GBP"/>
    <n v="1450137600"/>
    <n v="1448924882"/>
    <b v="0"/>
    <n v="20"/>
    <b v="1"/>
    <s v="theater/plays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n v="100"/>
    <x v="0"/>
    <s v="GB"/>
    <s v="GBP"/>
    <n v="1466172000"/>
    <n v="1463418090"/>
    <b v="0"/>
    <n v="27"/>
    <b v="1"/>
    <s v="theater/plays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s v="GB"/>
    <s v="GBP"/>
    <n v="1459378085"/>
    <n v="1456789685"/>
    <b v="0"/>
    <n v="21"/>
    <b v="1"/>
    <s v="theater/plays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s v="GB"/>
    <s v="GBP"/>
    <n v="1439806936"/>
    <n v="1437214936"/>
    <b v="0"/>
    <n v="31"/>
    <b v="1"/>
    <s v="theater/plays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s v="GB"/>
    <s v="GBP"/>
    <n v="1428483201"/>
    <n v="1425891201"/>
    <b v="0"/>
    <n v="51"/>
    <b v="1"/>
    <s v="theater/plays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s v="CA"/>
    <s v="CAD"/>
    <n v="1402334811"/>
    <n v="1401470811"/>
    <b v="0"/>
    <n v="57"/>
    <b v="1"/>
    <s v="theater/plays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n v="100"/>
    <x v="0"/>
    <s v="US"/>
    <s v="USD"/>
    <n v="1403964574"/>
    <n v="1401372574"/>
    <b v="0"/>
    <n v="20"/>
    <b v="1"/>
    <s v="theater/plays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s v="US"/>
    <s v="USD"/>
    <n v="1434675616"/>
    <n v="1432083616"/>
    <b v="0"/>
    <n v="71"/>
    <b v="1"/>
    <s v="theater/plays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s v="GB"/>
    <s v="GBP"/>
    <n v="1449756896"/>
    <n v="1447164896"/>
    <b v="0"/>
    <n v="72"/>
    <b v="1"/>
    <s v="theater/plays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s v="GB"/>
    <s v="GBP"/>
    <n v="1426801664"/>
    <n v="1424213264"/>
    <b v="0"/>
    <n v="45"/>
    <b v="1"/>
    <s v="theater/plays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s v="GB"/>
    <s v="GBP"/>
    <n v="1488240000"/>
    <n v="1486996729"/>
    <b v="0"/>
    <n v="51"/>
    <b v="1"/>
    <s v="theater/plays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s v="GB"/>
    <s v="GBP"/>
    <n v="1433343850"/>
    <n v="1430751850"/>
    <b v="0"/>
    <n v="56"/>
    <b v="1"/>
    <s v="theater/plays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s v="US"/>
    <s v="USD"/>
    <n v="1479592800"/>
    <n v="1476760226"/>
    <b v="0"/>
    <n v="17"/>
    <b v="1"/>
    <s v="theater/plays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s v="US"/>
    <s v="USD"/>
    <n v="1425528000"/>
    <n v="1422916261"/>
    <b v="0"/>
    <n v="197"/>
    <b v="1"/>
    <s v="theater/plays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n v="110"/>
    <x v="0"/>
    <s v="US"/>
    <s v="USD"/>
    <n v="1475269200"/>
    <n v="1473200844"/>
    <b v="0"/>
    <n v="70"/>
    <b v="1"/>
    <s v="theater/plays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n v="100"/>
    <x v="0"/>
    <s v="US"/>
    <s v="USD"/>
    <n v="1411874580"/>
    <n v="1409030371"/>
    <b v="0"/>
    <n v="21"/>
    <b v="1"/>
    <s v="theater/plays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n v="120"/>
    <x v="0"/>
    <s v="US"/>
    <s v="USD"/>
    <n v="1406358000"/>
    <n v="1404841270"/>
    <b v="0"/>
    <n v="34"/>
    <b v="1"/>
    <s v="theater/plays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s v="US"/>
    <s v="USD"/>
    <n v="1471977290"/>
    <n v="1466793290"/>
    <b v="0"/>
    <n v="39"/>
    <b v="1"/>
    <s v="theater/plays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s v="GB"/>
    <s v="GBP"/>
    <n v="1435851577"/>
    <n v="1433259577"/>
    <b v="0"/>
    <n v="78"/>
    <b v="1"/>
    <s v="theater/plays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s v="GB"/>
    <s v="GBP"/>
    <n v="1408204857"/>
    <n v="1406390457"/>
    <b v="0"/>
    <n v="48"/>
    <b v="1"/>
    <s v="theater/plays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s v="US"/>
    <s v="USD"/>
    <n v="1463803140"/>
    <n v="1459446487"/>
    <b v="0"/>
    <n v="29"/>
    <b v="1"/>
    <s v="theater/plays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s v="US"/>
    <s v="USD"/>
    <n v="1450040396"/>
    <n v="1444852796"/>
    <b v="0"/>
    <n v="0"/>
    <b v="0"/>
    <s v="theater/musical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s v="US"/>
    <s v="USD"/>
    <n v="1462467600"/>
    <n v="1457403364"/>
    <b v="0"/>
    <n v="2"/>
    <b v="0"/>
    <s v="theater/musical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s v="GB"/>
    <s v="GBP"/>
    <n v="1417295990"/>
    <n v="1414700390"/>
    <b v="0"/>
    <n v="1"/>
    <b v="0"/>
    <s v="theater/musical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s v="US"/>
    <s v="USD"/>
    <n v="1411444740"/>
    <n v="1409335497"/>
    <b v="0"/>
    <n v="59"/>
    <b v="0"/>
    <s v="theater/musical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s v="GB"/>
    <s v="GBP"/>
    <n v="1416781749"/>
    <n v="1415053749"/>
    <b v="0"/>
    <n v="1"/>
    <b v="0"/>
    <s v="theater/musical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n v="35"/>
    <x v="2"/>
    <s v="US"/>
    <s v="USD"/>
    <n v="1479517200"/>
    <n v="1475765867"/>
    <b v="0"/>
    <n v="31"/>
    <b v="0"/>
    <s v="theater/musical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s v="CA"/>
    <s v="CAD"/>
    <n v="1484366340"/>
    <n v="1480219174"/>
    <b v="0"/>
    <n v="18"/>
    <b v="0"/>
    <s v="theater/musical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n v="36"/>
    <x v="2"/>
    <s v="US"/>
    <s v="USD"/>
    <n v="1461186676"/>
    <n v="1458594676"/>
    <b v="0"/>
    <n v="10"/>
    <b v="0"/>
    <s v="theater/musical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n v="0"/>
    <x v="2"/>
    <s v="US"/>
    <s v="USD"/>
    <n v="1442248829"/>
    <n v="1439224829"/>
    <b v="0"/>
    <n v="0"/>
    <b v="0"/>
    <s v="theater/musical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s v="US"/>
    <s v="USD"/>
    <n v="1420130935"/>
    <n v="1417538935"/>
    <b v="0"/>
    <n v="14"/>
    <b v="0"/>
    <s v="theater/musical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n v="7"/>
    <x v="2"/>
    <s v="CA"/>
    <s v="CAD"/>
    <n v="1429456132"/>
    <n v="1424275732"/>
    <b v="0"/>
    <n v="2"/>
    <b v="0"/>
    <s v="theater/musical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n v="0"/>
    <x v="2"/>
    <s v="US"/>
    <s v="USD"/>
    <n v="1475853060"/>
    <n v="1470672906"/>
    <b v="0"/>
    <n v="1"/>
    <b v="0"/>
    <s v="theater/musical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s v="US"/>
    <s v="USD"/>
    <n v="1431283530"/>
    <n v="1428691530"/>
    <b v="0"/>
    <n v="3"/>
    <b v="0"/>
    <s v="theater/musical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s v="US"/>
    <s v="USD"/>
    <n v="1412485200"/>
    <n v="1410966179"/>
    <b v="0"/>
    <n v="0"/>
    <b v="0"/>
    <s v="theater/musical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s v="DE"/>
    <s v="EUR"/>
    <n v="1448902800"/>
    <n v="1445369727"/>
    <b v="0"/>
    <n v="2"/>
    <b v="0"/>
    <s v="theater/musical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s v="US"/>
    <s v="USD"/>
    <n v="1447734439"/>
    <n v="1444274839"/>
    <b v="0"/>
    <n v="0"/>
    <b v="0"/>
    <s v="theater/musical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s v="US"/>
    <s v="USD"/>
    <n v="1457413140"/>
    <n v="1454996887"/>
    <b v="0"/>
    <n v="12"/>
    <b v="0"/>
    <s v="theater/musical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n v="0"/>
    <x v="2"/>
    <s v="CA"/>
    <s v="CAD"/>
    <n v="1479773838"/>
    <n v="1477178238"/>
    <b v="0"/>
    <n v="1"/>
    <b v="0"/>
    <s v="theater/musical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n v="5"/>
    <x v="2"/>
    <s v="US"/>
    <s v="USD"/>
    <n v="1434497400"/>
    <n v="1431770802"/>
    <b v="0"/>
    <n v="8"/>
    <b v="0"/>
    <s v="theater/musical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s v="GB"/>
    <s v="GBP"/>
    <n v="1475258327"/>
    <n v="1471370327"/>
    <b v="0"/>
    <n v="2"/>
    <b v="0"/>
    <s v="theater/musical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n v="100"/>
    <x v="0"/>
    <s v="US"/>
    <s v="USD"/>
    <n v="1412492445"/>
    <n v="1409900445"/>
    <b v="0"/>
    <n v="73"/>
    <b v="1"/>
    <s v="theater/plays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s v="CA"/>
    <s v="CAD"/>
    <n v="1402938394"/>
    <n v="1400691994"/>
    <b v="0"/>
    <n v="8"/>
    <b v="1"/>
    <s v="theater/plays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s v="GB"/>
    <s v="GBP"/>
    <n v="1454412584"/>
    <n v="1452598184"/>
    <b v="0"/>
    <n v="17"/>
    <b v="1"/>
    <s v="theater/plays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s v="US"/>
    <s v="USD"/>
    <n v="1407686340"/>
    <n v="1404833442"/>
    <b v="0"/>
    <n v="9"/>
    <b v="1"/>
    <s v="theater/plays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s v="CA"/>
    <s v="CAD"/>
    <n v="1472097540"/>
    <n v="1471188502"/>
    <b v="0"/>
    <n v="17"/>
    <b v="1"/>
    <s v="theater/plays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n v="101"/>
    <x v="0"/>
    <s v="GB"/>
    <s v="GBP"/>
    <n v="1438764207"/>
    <n v="1436172207"/>
    <b v="0"/>
    <n v="33"/>
    <b v="1"/>
    <s v="theater/plays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s v="GB"/>
    <s v="GBP"/>
    <n v="1459702800"/>
    <n v="1457690386"/>
    <b v="0"/>
    <n v="38"/>
    <b v="1"/>
    <s v="theater/plays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s v="US"/>
    <s v="USD"/>
    <n v="1437202740"/>
    <n v="1434654998"/>
    <b v="0"/>
    <n v="79"/>
    <b v="1"/>
    <s v="theater/plays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s v="CH"/>
    <s v="CHF"/>
    <n v="1485989940"/>
    <n v="1483393836"/>
    <b v="0"/>
    <n v="46"/>
    <b v="1"/>
    <s v="theater/plays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s v="DK"/>
    <s v="DKK"/>
    <n v="1464817320"/>
    <n v="1462806419"/>
    <b v="0"/>
    <n v="20"/>
    <b v="1"/>
    <s v="theater/plays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n v="101"/>
    <x v="0"/>
    <s v="US"/>
    <s v="USD"/>
    <n v="1404273540"/>
    <n v="1400272580"/>
    <b v="0"/>
    <n v="20"/>
    <b v="1"/>
    <s v="theater/plays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s v="US"/>
    <s v="USD"/>
    <n v="1426775940"/>
    <n v="1424414350"/>
    <b v="0"/>
    <n v="13"/>
    <b v="1"/>
    <s v="theater/plays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s v="GB"/>
    <s v="GBP"/>
    <n v="1419368925"/>
    <n v="1417208925"/>
    <b v="0"/>
    <n v="22"/>
    <b v="1"/>
    <s v="theater/plays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s v="US"/>
    <s v="USD"/>
    <n v="1460260800"/>
    <n v="1458336672"/>
    <b v="0"/>
    <n v="36"/>
    <b v="1"/>
    <s v="theater/plays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s v="CA"/>
    <s v="CAD"/>
    <n v="1427775414"/>
    <n v="1425187014"/>
    <b v="0"/>
    <n v="40"/>
    <b v="1"/>
    <s v="theater/plays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s v="GB"/>
    <s v="GBP"/>
    <n v="1482321030"/>
    <n v="1477133430"/>
    <b v="0"/>
    <n v="9"/>
    <b v="1"/>
    <s v="theater/plays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s v="US"/>
    <s v="USD"/>
    <n v="1466056689"/>
    <n v="1464847089"/>
    <b v="0"/>
    <n v="19"/>
    <b v="1"/>
    <s v="theater/plays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s v="FR"/>
    <s v="EUR"/>
    <n v="1446062040"/>
    <n v="1445109822"/>
    <b v="0"/>
    <n v="14"/>
    <b v="1"/>
    <s v="theater/plays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n v="100"/>
    <x v="0"/>
    <s v="US"/>
    <s v="USD"/>
    <n v="1406185200"/>
    <n v="1404337382"/>
    <b v="0"/>
    <n v="38"/>
    <b v="1"/>
    <s v="theater/plays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s v="GB"/>
    <s v="GBP"/>
    <n v="1437261419"/>
    <n v="1434669419"/>
    <b v="0"/>
    <n v="58"/>
    <b v="1"/>
    <s v="theater/plays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s v="US"/>
    <s v="USD"/>
    <n v="1437676380"/>
    <n v="1435670452"/>
    <b v="0"/>
    <n v="28"/>
    <b v="1"/>
    <s v="theater/plays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s v="GB"/>
    <s v="GBP"/>
    <n v="1434039137"/>
    <n v="1431447137"/>
    <b v="0"/>
    <n v="17"/>
    <b v="1"/>
    <s v="theater/plays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s v="GB"/>
    <s v="GBP"/>
    <n v="1433113200"/>
    <n v="1431951611"/>
    <b v="0"/>
    <n v="12"/>
    <b v="1"/>
    <s v="theater/plays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s v="US"/>
    <s v="USD"/>
    <n v="1405915140"/>
    <n v="1404140667"/>
    <b v="0"/>
    <n v="40"/>
    <b v="1"/>
    <s v="theater/plays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s v="GB"/>
    <s v="GBP"/>
    <n v="1411771384"/>
    <n v="1409179384"/>
    <b v="0"/>
    <n v="57"/>
    <b v="1"/>
    <s v="theater/plays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n v="114"/>
    <x v="0"/>
    <s v="GB"/>
    <s v="GBP"/>
    <n v="1415191920"/>
    <n v="1412233497"/>
    <b v="0"/>
    <n v="114"/>
    <b v="1"/>
    <s v="theater/plays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s v="DE"/>
    <s v="EUR"/>
    <n v="1472936229"/>
    <n v="1467752229"/>
    <b v="0"/>
    <n v="31"/>
    <b v="1"/>
    <s v="theater/plays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s v="GB"/>
    <s v="GBP"/>
    <n v="1463353200"/>
    <n v="1462285182"/>
    <b v="0"/>
    <n v="3"/>
    <b v="1"/>
    <s v="theater/plays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s v="US"/>
    <s v="USD"/>
    <n v="1410550484"/>
    <n v="1408995284"/>
    <b v="0"/>
    <n v="16"/>
    <b v="1"/>
    <s v="theater/plays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n v="103"/>
    <x v="0"/>
    <s v="US"/>
    <s v="USD"/>
    <n v="1404359940"/>
    <n v="1402580818"/>
    <b v="0"/>
    <n v="199"/>
    <b v="1"/>
    <s v="theater/plays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n v="103"/>
    <x v="0"/>
    <s v="GB"/>
    <s v="GBP"/>
    <n v="1433076298"/>
    <n v="1430052298"/>
    <b v="0"/>
    <n v="31"/>
    <b v="1"/>
    <s v="theater/plays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s v="US"/>
    <s v="USD"/>
    <n v="1404190740"/>
    <n v="1401214581"/>
    <b v="0"/>
    <n v="30"/>
    <b v="1"/>
    <s v="theater/plays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s v="US"/>
    <s v="USD"/>
    <n v="1475664834"/>
    <n v="1473850434"/>
    <b v="0"/>
    <n v="34"/>
    <b v="1"/>
    <s v="theater/plays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s v="US"/>
    <s v="USD"/>
    <n v="1452872290"/>
    <n v="1452008290"/>
    <b v="0"/>
    <n v="18"/>
    <b v="1"/>
    <s v="theater/plays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s v="US"/>
    <s v="USD"/>
    <n v="1402901940"/>
    <n v="1399998418"/>
    <b v="0"/>
    <n v="67"/>
    <b v="1"/>
    <s v="theater/plays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n v="111"/>
    <x v="0"/>
    <s v="US"/>
    <s v="USD"/>
    <n v="1476931696"/>
    <n v="1474339696"/>
    <b v="0"/>
    <n v="66"/>
    <b v="1"/>
    <s v="theater/plays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n v="139"/>
    <x v="0"/>
    <s v="US"/>
    <s v="USD"/>
    <n v="1441167586"/>
    <n v="1438575586"/>
    <b v="0"/>
    <n v="23"/>
    <b v="1"/>
    <s v="theater/plays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s v="US"/>
    <s v="USD"/>
    <n v="1400533200"/>
    <n v="1398348859"/>
    <b v="0"/>
    <n v="126"/>
    <b v="1"/>
    <s v="theater/plays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n v="101"/>
    <x v="0"/>
    <s v="US"/>
    <s v="USD"/>
    <n v="1440820740"/>
    <n v="1439567660"/>
    <b v="0"/>
    <n v="6"/>
    <b v="1"/>
    <s v="theater/plays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s v="US"/>
    <s v="USD"/>
    <n v="1403846055"/>
    <n v="1401254055"/>
    <b v="0"/>
    <n v="25"/>
    <b v="1"/>
    <s v="theater/plays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n v="109"/>
    <x v="0"/>
    <s v="GB"/>
    <s v="GBP"/>
    <n v="1407524004"/>
    <n v="1404932004"/>
    <b v="0"/>
    <n v="39"/>
    <b v="1"/>
    <s v="theater/plays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s v="US"/>
    <s v="USD"/>
    <n v="1434925500"/>
    <n v="1432410639"/>
    <b v="0"/>
    <n v="62"/>
    <b v="1"/>
    <s v="theater/plays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n v="120"/>
    <x v="0"/>
    <s v="US"/>
    <s v="USD"/>
    <n v="1417101683"/>
    <n v="1414506083"/>
    <b v="0"/>
    <n v="31"/>
    <b v="1"/>
    <s v="theater/plays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n v="128"/>
    <x v="0"/>
    <s v="US"/>
    <s v="USD"/>
    <n v="1425272340"/>
    <n v="1421426929"/>
    <b v="0"/>
    <n v="274"/>
    <b v="1"/>
    <s v="theater/plays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n v="126"/>
    <x v="0"/>
    <s v="US"/>
    <s v="USD"/>
    <n v="1411084800"/>
    <n v="1410304179"/>
    <b v="0"/>
    <n v="17"/>
    <b v="1"/>
    <s v="theater/plays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s v="GB"/>
    <s v="GBP"/>
    <n v="1448922600"/>
    <n v="1446352529"/>
    <b v="0"/>
    <n v="14"/>
    <b v="1"/>
    <s v="theater/plays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s v="US"/>
    <s v="USD"/>
    <n v="1465178400"/>
    <n v="1461985967"/>
    <b v="0"/>
    <n v="60"/>
    <b v="1"/>
    <s v="theater/plays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s v="US"/>
    <s v="USD"/>
    <n v="1421009610"/>
    <n v="1419281610"/>
    <b v="0"/>
    <n v="33"/>
    <b v="1"/>
    <s v="theater/plays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s v="GB"/>
    <s v="GBP"/>
    <n v="1423838916"/>
    <n v="1418654916"/>
    <b v="0"/>
    <n v="78"/>
    <b v="1"/>
    <s v="theater/plays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s v="GB"/>
    <s v="GBP"/>
    <n v="1462878648"/>
    <n v="1461064248"/>
    <b v="0"/>
    <n v="30"/>
    <b v="1"/>
    <s v="theater/plays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s v="US"/>
    <s v="USD"/>
    <n v="1456946487"/>
    <n v="1454354487"/>
    <b v="0"/>
    <n v="136"/>
    <b v="1"/>
    <s v="theater/plays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s v="US"/>
    <s v="USD"/>
    <n v="1413383216"/>
    <n v="1410791216"/>
    <b v="0"/>
    <n v="40"/>
    <b v="1"/>
    <s v="theater/plays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n v="121"/>
    <x v="0"/>
    <s v="US"/>
    <s v="USD"/>
    <n v="1412092800"/>
    <n v="1409493800"/>
    <b v="0"/>
    <n v="18"/>
    <b v="1"/>
    <s v="theater/plays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n v="100"/>
    <x v="0"/>
    <s v="GB"/>
    <s v="GBP"/>
    <n v="1433422793"/>
    <n v="1430830793"/>
    <b v="0"/>
    <n v="39"/>
    <b v="1"/>
    <s v="theater/plays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s v="GB"/>
    <s v="GBP"/>
    <n v="1468191540"/>
    <n v="1464958484"/>
    <b v="0"/>
    <n v="21"/>
    <b v="1"/>
    <s v="theater/plays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s v="US"/>
    <s v="USD"/>
    <n v="1471071540"/>
    <n v="1467720388"/>
    <b v="0"/>
    <n v="30"/>
    <b v="1"/>
    <s v="theater/plays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s v="GB"/>
    <s v="GBP"/>
    <n v="1464712394"/>
    <n v="1459528394"/>
    <b v="0"/>
    <n v="27"/>
    <b v="1"/>
    <s v="theater/plays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s v="US"/>
    <s v="USD"/>
    <n v="1403546400"/>
    <n v="1401714114"/>
    <b v="0"/>
    <n v="35"/>
    <b v="1"/>
    <s v="theater/plays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s v="US"/>
    <s v="USD"/>
    <n v="1410558949"/>
    <n v="1409262949"/>
    <b v="0"/>
    <n v="13"/>
    <b v="1"/>
    <s v="theater/plays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s v="US"/>
    <s v="USD"/>
    <n v="1469165160"/>
    <n v="1467335378"/>
    <b v="0"/>
    <n v="23"/>
    <b v="1"/>
    <s v="theater/plays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s v="US"/>
    <s v="USD"/>
    <n v="1404444286"/>
    <n v="1403234686"/>
    <b v="0"/>
    <n v="39"/>
    <b v="1"/>
    <s v="theater/plays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n v="108"/>
    <x v="0"/>
    <s v="GB"/>
    <s v="GBP"/>
    <n v="1403715546"/>
    <n v="1401123546"/>
    <b v="0"/>
    <n v="35"/>
    <b v="1"/>
    <s v="theater/plays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n v="141"/>
    <x v="0"/>
    <s v="US"/>
    <s v="USD"/>
    <n v="1428068988"/>
    <n v="1425908988"/>
    <b v="0"/>
    <n v="27"/>
    <b v="1"/>
    <s v="theater/plays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n v="114"/>
    <x v="0"/>
    <s v="US"/>
    <s v="USD"/>
    <n v="1402848000"/>
    <n v="1400606573"/>
    <b v="0"/>
    <n v="21"/>
    <b v="1"/>
    <s v="theater/plays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s v="US"/>
    <s v="USD"/>
    <n v="1433055540"/>
    <n v="1431230867"/>
    <b v="0"/>
    <n v="104"/>
    <b v="1"/>
    <s v="theater/plays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s v="US"/>
    <s v="USD"/>
    <n v="1465062166"/>
    <n v="1463334166"/>
    <b v="0"/>
    <n v="19"/>
    <b v="1"/>
    <s v="theater/plays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s v="US"/>
    <s v="USD"/>
    <n v="1432612740"/>
    <n v="1429881667"/>
    <b v="0"/>
    <n v="97"/>
    <b v="1"/>
    <s v="theater/plays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s v="GB"/>
    <s v="GBP"/>
    <n v="1427806320"/>
    <n v="1422834819"/>
    <b v="0"/>
    <n v="27"/>
    <b v="1"/>
    <s v="theater/plays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s v="US"/>
    <s v="USD"/>
    <n v="1453411109"/>
    <n v="1450819109"/>
    <b v="0"/>
    <n v="24"/>
    <b v="1"/>
    <s v="theater/plays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s v="GB"/>
    <s v="GBP"/>
    <n v="1431204449"/>
    <n v="1428526049"/>
    <b v="0"/>
    <n v="13"/>
    <b v="1"/>
    <s v="theater/plays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n v="239"/>
    <x v="0"/>
    <s v="GB"/>
    <s v="GBP"/>
    <n v="1425057075"/>
    <n v="1422465075"/>
    <b v="0"/>
    <n v="46"/>
    <b v="1"/>
    <s v="theater/plays"/>
    <n v="26.02"/>
    <x v="1"/>
    <s v="plays"/>
    <x v="3718"/>
    <d v="2015-02-27T17:11:15"/>
  </r>
  <r>
    <n v="3719"/>
    <s v="Corium"/>
    <s v="A new piece of physical theatre about love, regret and longing."/>
    <n v="200"/>
    <n v="420"/>
    <n v="210"/>
    <x v="0"/>
    <s v="GB"/>
    <s v="GBP"/>
    <n v="1434994266"/>
    <n v="1432402266"/>
    <b v="0"/>
    <n v="4"/>
    <b v="1"/>
    <s v="theater/plays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n v="105"/>
    <x v="0"/>
    <s v="US"/>
    <s v="USD"/>
    <n v="1435881006"/>
    <n v="1433980206"/>
    <b v="0"/>
    <n v="40"/>
    <b v="1"/>
    <s v="theater/plays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s v="US"/>
    <s v="USD"/>
    <n v="1415230084"/>
    <n v="1413412084"/>
    <b v="0"/>
    <n v="44"/>
    <b v="1"/>
    <s v="theater/plays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s v="CA"/>
    <s v="CAD"/>
    <n v="1455231540"/>
    <n v="1452614847"/>
    <b v="0"/>
    <n v="35"/>
    <b v="1"/>
    <s v="theater/plays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n v="102"/>
    <x v="0"/>
    <s v="GB"/>
    <s v="GBP"/>
    <n v="1417374262"/>
    <n v="1414778662"/>
    <b v="0"/>
    <n v="63"/>
    <b v="1"/>
    <s v="theater/plays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s v="GB"/>
    <s v="GBP"/>
    <n v="1462402800"/>
    <n v="1459856860"/>
    <b v="0"/>
    <n v="89"/>
    <b v="1"/>
    <s v="theater/plays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s v="GB"/>
    <s v="GBP"/>
    <n v="1455831000"/>
    <n v="1454366467"/>
    <b v="0"/>
    <n v="15"/>
    <b v="1"/>
    <s v="theater/plays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s v="US"/>
    <s v="USD"/>
    <n v="1461963600"/>
    <n v="1459567371"/>
    <b v="0"/>
    <n v="46"/>
    <b v="1"/>
    <s v="theater/plays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s v="US"/>
    <s v="USD"/>
    <n v="1476939300"/>
    <n v="1474273294"/>
    <b v="0"/>
    <n v="33"/>
    <b v="1"/>
    <s v="theater/plays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n v="9"/>
    <x v="2"/>
    <s v="US"/>
    <s v="USD"/>
    <n v="1439957176"/>
    <n v="1437365176"/>
    <b v="0"/>
    <n v="31"/>
    <b v="0"/>
    <s v="theater/plays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s v="US"/>
    <s v="USD"/>
    <n v="1427082912"/>
    <n v="1423198512"/>
    <b v="0"/>
    <n v="5"/>
    <b v="0"/>
    <s v="theater/plays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s v="US"/>
    <s v="USD"/>
    <n v="1439828159"/>
    <n v="1437236159"/>
    <b v="0"/>
    <n v="1"/>
    <b v="0"/>
    <s v="theater/plays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s v="US"/>
    <s v="USD"/>
    <n v="1420860180"/>
    <n v="1418234646"/>
    <b v="0"/>
    <n v="12"/>
    <b v="0"/>
    <s v="theater/plays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n v="15"/>
    <x v="2"/>
    <s v="NL"/>
    <s v="EUR"/>
    <n v="1422100800"/>
    <n v="1416932133"/>
    <b v="0"/>
    <n v="4"/>
    <b v="0"/>
    <s v="theater/plays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n v="0"/>
    <x v="2"/>
    <s v="US"/>
    <s v="USD"/>
    <n v="1429396200"/>
    <n v="1428539708"/>
    <b v="0"/>
    <n v="0"/>
    <b v="0"/>
    <s v="theater/plays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s v="US"/>
    <s v="USD"/>
    <n v="1432589896"/>
    <n v="1427405896"/>
    <b v="0"/>
    <n v="7"/>
    <b v="0"/>
    <s v="theater/plays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n v="13"/>
    <x v="2"/>
    <s v="GB"/>
    <s v="GBP"/>
    <n v="1432831089"/>
    <n v="1430239089"/>
    <b v="0"/>
    <n v="2"/>
    <b v="0"/>
    <s v="theater/plays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s v="GB"/>
    <s v="GBP"/>
    <n v="1427133600"/>
    <n v="1423847093"/>
    <b v="0"/>
    <n v="1"/>
    <b v="0"/>
    <s v="theater/plays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n v="21"/>
    <x v="2"/>
    <s v="US"/>
    <s v="USD"/>
    <n v="1447311540"/>
    <n v="1445358903"/>
    <b v="0"/>
    <n v="4"/>
    <b v="0"/>
    <s v="theater/plays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n v="18"/>
    <x v="2"/>
    <s v="GB"/>
    <s v="GBP"/>
    <n v="1405461600"/>
    <n v="1403562705"/>
    <b v="0"/>
    <n v="6"/>
    <b v="0"/>
    <s v="theater/plays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s v="GB"/>
    <s v="GBP"/>
    <n v="1468752468"/>
    <n v="1467024468"/>
    <b v="0"/>
    <n v="8"/>
    <b v="0"/>
    <s v="theater/plays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s v="US"/>
    <s v="USD"/>
    <n v="1407808438"/>
    <n v="1405217355"/>
    <b v="0"/>
    <n v="14"/>
    <b v="0"/>
    <s v="theater/plays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n v="0"/>
    <x v="2"/>
    <s v="US"/>
    <s v="USD"/>
    <n v="1450389950"/>
    <n v="1447797950"/>
    <b v="0"/>
    <n v="0"/>
    <b v="0"/>
    <s v="theater/plays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s v="US"/>
    <s v="USD"/>
    <n v="1409980144"/>
    <n v="1407388144"/>
    <b v="0"/>
    <n v="4"/>
    <b v="0"/>
    <s v="theater/plays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n v="0"/>
    <x v="2"/>
    <s v="US"/>
    <s v="USD"/>
    <n v="1404406964"/>
    <n v="1401814964"/>
    <b v="0"/>
    <n v="0"/>
    <b v="0"/>
    <s v="theater/plays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s v="US"/>
    <s v="USD"/>
    <n v="1404532740"/>
    <n v="1401823952"/>
    <b v="0"/>
    <n v="0"/>
    <b v="0"/>
    <s v="theater/plays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n v="10"/>
    <x v="2"/>
    <s v="US"/>
    <s v="USD"/>
    <n v="1407689102"/>
    <n v="1405097102"/>
    <b v="0"/>
    <n v="1"/>
    <b v="0"/>
    <s v="theater/plays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n v="2"/>
    <x v="2"/>
    <s v="US"/>
    <s v="USD"/>
    <n v="1475918439"/>
    <n v="1473326439"/>
    <b v="0"/>
    <n v="1"/>
    <b v="0"/>
    <s v="theater/plays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n v="1"/>
    <x v="2"/>
    <s v="GB"/>
    <s v="GBP"/>
    <n v="1436137140"/>
    <n v="1433833896"/>
    <b v="0"/>
    <n v="1"/>
    <b v="0"/>
    <s v="theater/plays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s v="US"/>
    <s v="USD"/>
    <n v="1455602340"/>
    <n v="1453827436"/>
    <b v="0"/>
    <n v="52"/>
    <b v="1"/>
    <s v="theater/musical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s v="US"/>
    <s v="USD"/>
    <n v="1461902340"/>
    <n v="1459220588"/>
    <b v="0"/>
    <n v="7"/>
    <b v="1"/>
    <s v="theater/musical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s v="US"/>
    <s v="USD"/>
    <n v="1423555140"/>
    <n v="1421105608"/>
    <b v="0"/>
    <n v="28"/>
    <b v="1"/>
    <s v="theater/musical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n v="133"/>
    <x v="0"/>
    <s v="US"/>
    <s v="USD"/>
    <n v="1459641073"/>
    <n v="1454460673"/>
    <b v="0"/>
    <n v="11"/>
    <b v="1"/>
    <s v="theater/musical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s v="GB"/>
    <s v="GBP"/>
    <n v="1476651600"/>
    <n v="1473189335"/>
    <b v="0"/>
    <n v="15"/>
    <b v="1"/>
    <s v="theater/musical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s v="US"/>
    <s v="USD"/>
    <n v="1433289600"/>
    <n v="1430768800"/>
    <b v="0"/>
    <n v="30"/>
    <b v="1"/>
    <s v="theater/musical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s v="US"/>
    <s v="USD"/>
    <n v="1406350740"/>
    <n v="1403125737"/>
    <b v="0"/>
    <n v="27"/>
    <b v="1"/>
    <s v="theater/musical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n v="130"/>
    <x v="0"/>
    <s v="GB"/>
    <s v="GBP"/>
    <n v="1460753307"/>
    <n v="1458161307"/>
    <b v="0"/>
    <n v="28"/>
    <b v="1"/>
    <s v="theater/musical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s v="US"/>
    <s v="USD"/>
    <n v="1402515198"/>
    <n v="1399923198"/>
    <b v="0"/>
    <n v="17"/>
    <b v="1"/>
    <s v="theater/musical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s v="US"/>
    <s v="USD"/>
    <n v="1417465515"/>
    <n v="1415737515"/>
    <b v="0"/>
    <n v="50"/>
    <b v="1"/>
    <s v="theater/musical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n v="102"/>
    <x v="0"/>
    <s v="US"/>
    <s v="USD"/>
    <n v="1400475600"/>
    <n v="1397819938"/>
    <b v="0"/>
    <n v="26"/>
    <b v="1"/>
    <s v="theater/musical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n v="110"/>
    <x v="0"/>
    <s v="US"/>
    <s v="USD"/>
    <n v="1440556553"/>
    <n v="1435372553"/>
    <b v="0"/>
    <n v="88"/>
    <b v="1"/>
    <s v="theater/musical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s v="US"/>
    <s v="USD"/>
    <n v="1399293386"/>
    <n v="1397133386"/>
    <b v="0"/>
    <n v="91"/>
    <b v="1"/>
    <s v="theater/musical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s v="GB"/>
    <s v="GBP"/>
    <n v="1439247600"/>
    <n v="1434625937"/>
    <b v="0"/>
    <n v="3"/>
    <b v="1"/>
    <s v="theater/musical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s v="GB"/>
    <s v="GBP"/>
    <n v="1438543889"/>
    <n v="1436383889"/>
    <b v="0"/>
    <n v="28"/>
    <b v="1"/>
    <s v="theater/musical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n v="100"/>
    <x v="0"/>
    <s v="US"/>
    <s v="USD"/>
    <n v="1427907626"/>
    <n v="1425319226"/>
    <b v="0"/>
    <n v="77"/>
    <b v="1"/>
    <s v="theater/musical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s v="US"/>
    <s v="USD"/>
    <n v="1464482160"/>
    <n v="1462824832"/>
    <b v="0"/>
    <n v="27"/>
    <b v="1"/>
    <s v="theater/musical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s v="US"/>
    <s v="USD"/>
    <n v="1406745482"/>
    <n v="1404153482"/>
    <b v="0"/>
    <n v="107"/>
    <b v="1"/>
    <s v="theater/musical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s v="US"/>
    <s v="USD"/>
    <n v="1404360045"/>
    <n v="1401336045"/>
    <b v="0"/>
    <n v="96"/>
    <b v="1"/>
    <s v="theater/musical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s v="US"/>
    <s v="USD"/>
    <n v="1425185940"/>
    <n v="1423960097"/>
    <b v="0"/>
    <n v="56"/>
    <b v="1"/>
    <s v="theater/musical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s v="US"/>
    <s v="USD"/>
    <n v="1402594090"/>
    <n v="1400002090"/>
    <b v="0"/>
    <n v="58"/>
    <b v="1"/>
    <s v="theater/musical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s v="US"/>
    <s v="USD"/>
    <n v="1460730079"/>
    <n v="1458138079"/>
    <b v="0"/>
    <n v="15"/>
    <b v="1"/>
    <s v="theater/musical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s v="GB"/>
    <s v="GBP"/>
    <n v="1434234010"/>
    <n v="1431642010"/>
    <b v="0"/>
    <n v="20"/>
    <b v="1"/>
    <s v="theater/musical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n v="146"/>
    <x v="0"/>
    <s v="US"/>
    <s v="USD"/>
    <n v="1463529600"/>
    <n v="1462307652"/>
    <b v="0"/>
    <n v="38"/>
    <b v="1"/>
    <s v="theater/musical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s v="US"/>
    <s v="USD"/>
    <n v="1480399200"/>
    <n v="1478616506"/>
    <b v="0"/>
    <n v="33"/>
    <b v="1"/>
    <s v="theater/musical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n v="108"/>
    <x v="0"/>
    <s v="US"/>
    <s v="USD"/>
    <n v="1479175680"/>
    <n v="1476317247"/>
    <b v="0"/>
    <n v="57"/>
    <b v="1"/>
    <s v="theater/musical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s v="CA"/>
    <s v="CAD"/>
    <n v="1428606055"/>
    <n v="1427223655"/>
    <b v="0"/>
    <n v="25"/>
    <b v="1"/>
    <s v="theater/musical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s v="US"/>
    <s v="USD"/>
    <n v="1428552000"/>
    <n v="1426199843"/>
    <b v="0"/>
    <n v="14"/>
    <b v="1"/>
    <s v="theater/musical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s v="US"/>
    <s v="USD"/>
    <n v="1406854800"/>
    <n v="1403599778"/>
    <b v="0"/>
    <n v="94"/>
    <b v="1"/>
    <s v="theater/musical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s v="US"/>
    <s v="USD"/>
    <n v="1411790400"/>
    <n v="1409884821"/>
    <b v="0"/>
    <n v="59"/>
    <b v="1"/>
    <s v="theater/musical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n v="105"/>
    <x v="0"/>
    <s v="US"/>
    <s v="USD"/>
    <n v="1423942780"/>
    <n v="1418758780"/>
    <b v="0"/>
    <n v="36"/>
    <b v="1"/>
    <s v="theater/musical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n v="104"/>
    <x v="0"/>
    <s v="US"/>
    <s v="USD"/>
    <n v="1459010340"/>
    <n v="1456421940"/>
    <b v="0"/>
    <n v="115"/>
    <b v="1"/>
    <s v="theater/musical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s v="US"/>
    <s v="USD"/>
    <n v="1436817960"/>
    <n v="1433999785"/>
    <b v="0"/>
    <n v="30"/>
    <b v="1"/>
    <s v="theater/musical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s v="US"/>
    <s v="USD"/>
    <n v="1410210685"/>
    <n v="1408050685"/>
    <b v="0"/>
    <n v="52"/>
    <b v="1"/>
    <s v="theater/musical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s v="GB"/>
    <s v="GBP"/>
    <n v="1469401200"/>
    <n v="1466887297"/>
    <b v="0"/>
    <n v="27"/>
    <b v="1"/>
    <s v="theater/musical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s v="US"/>
    <s v="USD"/>
    <n v="1458057600"/>
    <n v="1455938520"/>
    <b v="0"/>
    <n v="24"/>
    <b v="1"/>
    <s v="theater/musical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s v="CA"/>
    <s v="CAD"/>
    <n v="1468193532"/>
    <n v="1465601532"/>
    <b v="0"/>
    <n v="10"/>
    <b v="1"/>
    <s v="theater/musical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s v="GB"/>
    <s v="GBP"/>
    <n v="1470132180"/>
    <n v="1467040769"/>
    <b v="0"/>
    <n v="30"/>
    <b v="1"/>
    <s v="theater/musical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s v="US"/>
    <s v="USD"/>
    <n v="1464310475"/>
    <n v="1461718475"/>
    <b v="0"/>
    <n v="71"/>
    <b v="1"/>
    <s v="theater/musical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s v="US"/>
    <s v="USD"/>
    <n v="1436587140"/>
    <n v="1434113406"/>
    <b v="0"/>
    <n v="10"/>
    <b v="1"/>
    <s v="theater/musical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s v="US"/>
    <s v="USD"/>
    <n v="1450887480"/>
    <n v="1448469719"/>
    <b v="0"/>
    <n v="1"/>
    <b v="0"/>
    <s v="theater/musical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n v="3"/>
    <x v="2"/>
    <s v="GB"/>
    <s v="GBP"/>
    <n v="1434395418"/>
    <n v="1431630618"/>
    <b v="0"/>
    <n v="4"/>
    <b v="0"/>
    <s v="theater/musical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s v="US"/>
    <s v="USD"/>
    <n v="1479834023"/>
    <n v="1477238423"/>
    <b v="0"/>
    <n v="0"/>
    <b v="0"/>
    <s v="theater/musical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n v="0"/>
    <x v="2"/>
    <s v="US"/>
    <s v="USD"/>
    <n v="1404664592"/>
    <n v="1399480592"/>
    <b v="0"/>
    <n v="0"/>
    <b v="0"/>
    <s v="theater/musical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n v="0"/>
    <x v="2"/>
    <s v="US"/>
    <s v="USD"/>
    <n v="1436957022"/>
    <n v="1434365022"/>
    <b v="0"/>
    <n v="2"/>
    <b v="0"/>
    <s v="theater/musical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s v="US"/>
    <s v="USD"/>
    <n v="1418769129"/>
    <n v="1416954729"/>
    <b v="0"/>
    <n v="24"/>
    <b v="0"/>
    <s v="theater/musical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s v="GB"/>
    <s v="GBP"/>
    <n v="1433685354"/>
    <n v="1431093354"/>
    <b v="0"/>
    <n v="1"/>
    <b v="0"/>
    <s v="theater/musical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n v="2"/>
    <x v="2"/>
    <s v="GB"/>
    <s v="GBP"/>
    <n v="1440801000"/>
    <n v="1437042490"/>
    <b v="0"/>
    <n v="2"/>
    <b v="0"/>
    <s v="theater/musical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s v="US"/>
    <s v="USD"/>
    <n v="1484354556"/>
    <n v="1479170556"/>
    <b v="0"/>
    <n v="1"/>
    <b v="0"/>
    <s v="theater/musical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s v="US"/>
    <s v="USD"/>
    <n v="1429564165"/>
    <n v="1426972165"/>
    <b v="0"/>
    <n v="37"/>
    <b v="0"/>
    <s v="theater/musical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s v="US"/>
    <s v="USD"/>
    <n v="1407691248"/>
    <n v="1405099248"/>
    <b v="0"/>
    <n v="5"/>
    <b v="0"/>
    <s v="theater/musical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n v="4"/>
    <x v="2"/>
    <s v="US"/>
    <s v="USD"/>
    <n v="1457734843"/>
    <n v="1455142843"/>
    <b v="0"/>
    <n v="4"/>
    <b v="0"/>
    <s v="theater/musical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s v="US"/>
    <s v="USD"/>
    <n v="1420952340"/>
    <n v="1418146883"/>
    <b v="0"/>
    <n v="16"/>
    <b v="0"/>
    <s v="theater/musical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s v="US"/>
    <s v="USD"/>
    <n v="1420215216"/>
    <n v="1417536816"/>
    <b v="0"/>
    <n v="9"/>
    <b v="0"/>
    <s v="theater/musical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s v="US"/>
    <s v="USD"/>
    <n v="1445482906"/>
    <n v="1442890906"/>
    <b v="0"/>
    <n v="0"/>
    <b v="0"/>
    <s v="theater/musical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n v="20"/>
    <x v="2"/>
    <s v="US"/>
    <s v="USD"/>
    <n v="1457133568"/>
    <n v="1454541568"/>
    <b v="0"/>
    <n v="40"/>
    <b v="0"/>
    <s v="theater/musical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s v="US"/>
    <s v="USD"/>
    <n v="1469948400"/>
    <n v="1465172024"/>
    <b v="0"/>
    <n v="0"/>
    <b v="0"/>
    <s v="theater/musical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s v="US"/>
    <s v="USD"/>
    <n v="1411852640"/>
    <n v="1406668640"/>
    <b v="0"/>
    <n v="2"/>
    <b v="0"/>
    <s v="theater/musical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s v="AU"/>
    <s v="AUD"/>
    <n v="1404022381"/>
    <n v="1402294381"/>
    <b v="0"/>
    <n v="1"/>
    <b v="0"/>
    <s v="theater/musical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s v="US"/>
    <s v="USD"/>
    <n v="1428097739"/>
    <n v="1427492939"/>
    <b v="0"/>
    <n v="9"/>
    <b v="0"/>
    <s v="theater/musical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s v="GB"/>
    <s v="GBP"/>
    <n v="1429955619"/>
    <n v="1424775219"/>
    <b v="0"/>
    <n v="24"/>
    <b v="1"/>
    <s v="theater/plays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s v="GB"/>
    <s v="GBP"/>
    <n v="1406761200"/>
    <n v="1402403907"/>
    <b v="0"/>
    <n v="38"/>
    <b v="1"/>
    <s v="theater/plays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n v="122"/>
    <x v="0"/>
    <s v="US"/>
    <s v="USD"/>
    <n v="1426965758"/>
    <n v="1424377358"/>
    <b v="0"/>
    <n v="26"/>
    <b v="1"/>
    <s v="theater/plays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n v="330"/>
    <x v="0"/>
    <s v="GB"/>
    <s v="GBP"/>
    <n v="1464692400"/>
    <n v="1461769373"/>
    <b v="0"/>
    <n v="19"/>
    <b v="1"/>
    <s v="theater/plays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s v="CA"/>
    <s v="CAD"/>
    <n v="1433131140"/>
    <n v="1429120908"/>
    <b v="0"/>
    <n v="11"/>
    <b v="1"/>
    <s v="theater/plays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s v="US"/>
    <s v="USD"/>
    <n v="1465940580"/>
    <n v="1462603021"/>
    <b v="0"/>
    <n v="27"/>
    <b v="1"/>
    <s v="theater/plays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s v="US"/>
    <s v="USD"/>
    <n v="1427860740"/>
    <n v="1424727712"/>
    <b v="0"/>
    <n v="34"/>
    <b v="1"/>
    <s v="theater/plays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n v="100"/>
    <x v="0"/>
    <s v="GB"/>
    <s v="GBP"/>
    <n v="1440111600"/>
    <n v="1437545657"/>
    <b v="0"/>
    <n v="20"/>
    <b v="1"/>
    <s v="theater/plays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s v="US"/>
    <s v="USD"/>
    <n v="1405614823"/>
    <n v="1403022823"/>
    <b v="0"/>
    <n v="37"/>
    <b v="1"/>
    <s v="theater/plays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s v="US"/>
    <s v="USD"/>
    <n v="1445659140"/>
    <n v="1444236216"/>
    <b v="0"/>
    <n v="20"/>
    <b v="1"/>
    <s v="theater/plays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s v="US"/>
    <s v="USD"/>
    <n v="1426187582"/>
    <n v="1423599182"/>
    <b v="0"/>
    <n v="10"/>
    <b v="1"/>
    <s v="theater/plays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s v="US"/>
    <s v="USD"/>
    <n v="1437166920"/>
    <n v="1435554104"/>
    <b v="0"/>
    <n v="26"/>
    <b v="1"/>
    <s v="theater/plays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n v="143"/>
    <x v="0"/>
    <s v="GB"/>
    <s v="GBP"/>
    <n v="1436110717"/>
    <n v="1433518717"/>
    <b v="0"/>
    <n v="20"/>
    <b v="1"/>
    <s v="theater/plays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s v="US"/>
    <s v="USD"/>
    <n v="1451881207"/>
    <n v="1449116407"/>
    <b v="0"/>
    <n v="46"/>
    <b v="1"/>
    <s v="theater/plays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s v="DE"/>
    <s v="EUR"/>
    <n v="1453244340"/>
    <n v="1448136417"/>
    <b v="0"/>
    <n v="76"/>
    <b v="1"/>
    <s v="theater/plays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n v="106"/>
    <x v="0"/>
    <s v="US"/>
    <s v="USD"/>
    <n v="1437364740"/>
    <n v="1434405044"/>
    <b v="0"/>
    <n v="41"/>
    <b v="1"/>
    <s v="theater/plays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s v="GB"/>
    <s v="GBP"/>
    <n v="1470058860"/>
    <n v="1469026903"/>
    <b v="0"/>
    <n v="7"/>
    <b v="1"/>
    <s v="theater/plays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s v="US"/>
    <s v="USD"/>
    <n v="1434505214"/>
    <n v="1432690814"/>
    <b v="0"/>
    <n v="49"/>
    <b v="1"/>
    <s v="theater/plays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n v="119"/>
    <x v="0"/>
    <s v="GB"/>
    <s v="GBP"/>
    <n v="1430993394"/>
    <n v="1428401394"/>
    <b v="0"/>
    <n v="26"/>
    <b v="1"/>
    <s v="theater/plays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s v="GB"/>
    <s v="GBP"/>
    <n v="1427414400"/>
    <n v="1422656201"/>
    <b v="0"/>
    <n v="65"/>
    <b v="1"/>
    <s v="theater/plays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s v="US"/>
    <s v="USD"/>
    <n v="1420033187"/>
    <n v="1414845587"/>
    <b v="0"/>
    <n v="28"/>
    <b v="1"/>
    <s v="theater/plays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s v="US"/>
    <s v="USD"/>
    <n v="1472676371"/>
    <n v="1470948371"/>
    <b v="0"/>
    <n v="8"/>
    <b v="1"/>
    <s v="theater/plays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n v="225"/>
    <x v="0"/>
    <s v="US"/>
    <s v="USD"/>
    <n v="1464371211"/>
    <n v="1463161611"/>
    <b v="0"/>
    <n v="3"/>
    <b v="1"/>
    <s v="theater/plays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s v="US"/>
    <s v="USD"/>
    <n v="1415222545"/>
    <n v="1413404545"/>
    <b v="0"/>
    <n v="9"/>
    <b v="1"/>
    <s v="theater/plays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s v="US"/>
    <s v="USD"/>
    <n v="1455936335"/>
    <n v="1452048335"/>
    <b v="0"/>
    <n v="9"/>
    <b v="1"/>
    <s v="theater/plays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s v="CA"/>
    <s v="CAD"/>
    <n v="1417460940"/>
    <n v="1416516972"/>
    <b v="0"/>
    <n v="20"/>
    <b v="1"/>
    <s v="theater/plays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s v="GB"/>
    <s v="GBP"/>
    <n v="1434624067"/>
    <n v="1432032067"/>
    <b v="0"/>
    <n v="57"/>
    <b v="1"/>
    <s v="theater/plays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s v="GB"/>
    <s v="GBP"/>
    <n v="1461278208"/>
    <n v="1459463808"/>
    <b v="0"/>
    <n v="8"/>
    <b v="1"/>
    <s v="theater/plays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s v="US"/>
    <s v="USD"/>
    <n v="1470197340"/>
    <n v="1467497652"/>
    <b v="0"/>
    <n v="14"/>
    <b v="1"/>
    <s v="theater/plays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n v="102"/>
    <x v="0"/>
    <s v="GB"/>
    <s v="GBP"/>
    <n v="1435947758"/>
    <n v="1432837358"/>
    <b v="0"/>
    <n v="17"/>
    <b v="1"/>
    <s v="theater/plays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s v="SE"/>
    <s v="SEK"/>
    <n v="1432314209"/>
    <n v="1429722209"/>
    <b v="0"/>
    <n v="100"/>
    <b v="1"/>
    <s v="theater/plays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s v="US"/>
    <s v="USD"/>
    <n v="1438226724"/>
    <n v="1433042724"/>
    <b v="0"/>
    <n v="32"/>
    <b v="1"/>
    <s v="theater/plays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n v="6500"/>
    <x v="0"/>
    <s v="GB"/>
    <s v="GBP"/>
    <n v="1459180229"/>
    <n v="1457023829"/>
    <b v="0"/>
    <n v="3"/>
    <b v="1"/>
    <s v="theater/plays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s v="US"/>
    <s v="USD"/>
    <n v="1405882287"/>
    <n v="1400698287"/>
    <b v="1"/>
    <n v="34"/>
    <b v="0"/>
    <s v="theater/plays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s v="GB"/>
    <s v="GBP"/>
    <n v="1399809052"/>
    <n v="1397217052"/>
    <b v="1"/>
    <n v="23"/>
    <b v="0"/>
    <s v="theater/plays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s v="US"/>
    <s v="USD"/>
    <n v="1401587064"/>
    <n v="1399427064"/>
    <b v="1"/>
    <n v="19"/>
    <b v="0"/>
    <s v="theater/plays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s v="US"/>
    <s v="USD"/>
    <n v="1401778740"/>
    <n v="1399474134"/>
    <b v="1"/>
    <n v="50"/>
    <b v="0"/>
    <s v="theater/plays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s v="US"/>
    <s v="USD"/>
    <n v="1443711774"/>
    <n v="1441119774"/>
    <b v="1"/>
    <n v="12"/>
    <b v="0"/>
    <s v="theater/plays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n v="3"/>
    <x v="2"/>
    <s v="US"/>
    <s v="USD"/>
    <n v="1412405940"/>
    <n v="1409721542"/>
    <b v="1"/>
    <n v="8"/>
    <b v="0"/>
    <s v="theater/plays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n v="16"/>
    <x v="2"/>
    <s v="US"/>
    <s v="USD"/>
    <n v="1437283391"/>
    <n v="1433395391"/>
    <b v="1"/>
    <n v="9"/>
    <b v="0"/>
    <s v="theater/plays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s v="US"/>
    <s v="USD"/>
    <n v="1445196989"/>
    <n v="1442604989"/>
    <b v="1"/>
    <n v="43"/>
    <b v="0"/>
    <s v="theater/plays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s v="DE"/>
    <s v="EUR"/>
    <n v="1434047084"/>
    <n v="1431455084"/>
    <b v="1"/>
    <n v="28"/>
    <b v="0"/>
    <s v="theater/plays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n v="4"/>
    <x v="2"/>
    <s v="US"/>
    <s v="USD"/>
    <n v="1420081143"/>
    <n v="1417489143"/>
    <b v="1"/>
    <n v="4"/>
    <b v="0"/>
    <s v="theater/plays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n v="34"/>
    <x v="2"/>
    <s v="GB"/>
    <s v="GBP"/>
    <n v="1437129179"/>
    <n v="1434537179"/>
    <b v="1"/>
    <n v="24"/>
    <b v="0"/>
    <s v="theater/plays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s v="US"/>
    <s v="USD"/>
    <n v="1427427276"/>
    <n v="1425270876"/>
    <b v="0"/>
    <n v="2"/>
    <b v="0"/>
    <s v="theater/plays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n v="0"/>
    <x v="2"/>
    <s v="US"/>
    <s v="USD"/>
    <n v="1409602178"/>
    <n v="1406578178"/>
    <b v="0"/>
    <n v="2"/>
    <b v="0"/>
    <s v="theater/plays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n v="16"/>
    <x v="2"/>
    <s v="US"/>
    <s v="USD"/>
    <n v="1431206058"/>
    <n v="1428614058"/>
    <b v="0"/>
    <n v="20"/>
    <b v="0"/>
    <s v="theater/plays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s v="US"/>
    <s v="USD"/>
    <n v="1427408271"/>
    <n v="1424819871"/>
    <b v="0"/>
    <n v="1"/>
    <b v="0"/>
    <s v="theater/plays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s v="US"/>
    <s v="USD"/>
    <n v="1425833403"/>
    <n v="1423245003"/>
    <b v="0"/>
    <n v="1"/>
    <b v="0"/>
    <s v="theater/plays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s v="US"/>
    <s v="USD"/>
    <n v="1406913120"/>
    <n v="1404927690"/>
    <b v="0"/>
    <n v="4"/>
    <b v="0"/>
    <s v="theater/plays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s v="GB"/>
    <s v="GBP"/>
    <n v="1432328400"/>
    <n v="1430734844"/>
    <b v="0"/>
    <n v="1"/>
    <b v="0"/>
    <s v="theater/plays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n v="0"/>
    <x v="2"/>
    <s v="US"/>
    <s v="USD"/>
    <n v="1403730000"/>
    <n v="1401485207"/>
    <b v="0"/>
    <n v="1"/>
    <b v="0"/>
    <s v="theater/plays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s v="US"/>
    <s v="USD"/>
    <n v="1407858710"/>
    <n v="1405266710"/>
    <b v="0"/>
    <n v="13"/>
    <b v="0"/>
    <s v="theater/plays"/>
    <n v="81.540000000000006"/>
    <x v="1"/>
    <s v="plays"/>
    <x v="3860"/>
    <d v="2014-08-12T15:51:50"/>
  </r>
  <r>
    <n v="3861"/>
    <s v="READY OR NOT HERE I COME"/>
    <s v="THE COMING OF THE LORD!"/>
    <n v="2000"/>
    <n v="100"/>
    <n v="5"/>
    <x v="2"/>
    <s v="US"/>
    <s v="USD"/>
    <n v="1415828820"/>
    <n v="1412258977"/>
    <b v="0"/>
    <n v="1"/>
    <b v="0"/>
    <s v="theater/plays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n v="0"/>
    <x v="2"/>
    <s v="US"/>
    <s v="USD"/>
    <n v="1473699540"/>
    <n v="1472451356"/>
    <b v="0"/>
    <n v="1"/>
    <b v="0"/>
    <s v="theater/plays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n v="0"/>
    <x v="2"/>
    <s v="US"/>
    <s v="USD"/>
    <n v="1446739905"/>
    <n v="1441552305"/>
    <b v="0"/>
    <n v="0"/>
    <b v="0"/>
    <s v="theater/plays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s v="US"/>
    <s v="USD"/>
    <n v="1447799054"/>
    <n v="1445203454"/>
    <b v="0"/>
    <n v="3"/>
    <b v="0"/>
    <s v="theater/plays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s v="CA"/>
    <s v="CAD"/>
    <n v="1409376600"/>
    <n v="1405957098"/>
    <b v="0"/>
    <n v="14"/>
    <b v="0"/>
    <s v="theater/plays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n v="1"/>
    <x v="2"/>
    <s v="US"/>
    <s v="USD"/>
    <n v="1458703740"/>
    <n v="1454453021"/>
    <b v="0"/>
    <n v="2"/>
    <b v="0"/>
    <s v="theater/plays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s v="US"/>
    <s v="USD"/>
    <n v="1466278339"/>
    <n v="1463686339"/>
    <b v="0"/>
    <n v="5"/>
    <b v="0"/>
    <s v="theater/plays"/>
    <n v="50.2"/>
    <x v="1"/>
    <s v="plays"/>
    <x v="3867"/>
    <d v="2016-06-18T19:32:19"/>
  </r>
  <r>
    <n v="3868"/>
    <s v="1000 words (Canceled)"/>
    <s v="New collection of music by Scott Evan Davis!"/>
    <n v="5000"/>
    <n v="10"/>
    <n v="0"/>
    <x v="1"/>
    <s v="GB"/>
    <s v="GBP"/>
    <n v="1410191405"/>
    <n v="1408031405"/>
    <b v="0"/>
    <n v="1"/>
    <b v="0"/>
    <s v="theater/musical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n v="3"/>
    <x v="1"/>
    <s v="US"/>
    <s v="USD"/>
    <n v="1426302660"/>
    <n v="1423761792"/>
    <b v="0"/>
    <n v="15"/>
    <b v="0"/>
    <s v="theater/musical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s v="US"/>
    <s v="USD"/>
    <n v="1404360478"/>
    <n v="1401768478"/>
    <b v="0"/>
    <n v="10"/>
    <b v="0"/>
    <s v="theater/musical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n v="3"/>
    <x v="1"/>
    <s v="US"/>
    <s v="USD"/>
    <n v="1490809450"/>
    <n v="1485629050"/>
    <b v="0"/>
    <n v="3"/>
    <b v="0"/>
    <s v="theater/musical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s v="US"/>
    <s v="USD"/>
    <n v="1439522996"/>
    <n v="1435202996"/>
    <b v="0"/>
    <n v="0"/>
    <b v="0"/>
    <s v="theater/musical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s v="US"/>
    <s v="USD"/>
    <n v="1444322535"/>
    <n v="1441730535"/>
    <b v="0"/>
    <n v="0"/>
    <b v="0"/>
    <s v="theater/musical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s v="NZ"/>
    <s v="NZD"/>
    <n v="1422061200"/>
    <n v="1420244622"/>
    <b v="0"/>
    <n v="0"/>
    <b v="0"/>
    <s v="theater/musical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s v="DK"/>
    <s v="DKK"/>
    <n v="1472896800"/>
    <n v="1472804365"/>
    <b v="0"/>
    <n v="0"/>
    <b v="0"/>
    <s v="theater/musical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s v="GB"/>
    <s v="GBP"/>
    <n v="1454425128"/>
    <n v="1451833128"/>
    <b v="0"/>
    <n v="46"/>
    <b v="0"/>
    <s v="theater/musical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s v="US"/>
    <s v="USD"/>
    <n v="1481213752"/>
    <n v="1478621752"/>
    <b v="0"/>
    <n v="14"/>
    <b v="0"/>
    <s v="theater/musical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s v="US"/>
    <s v="USD"/>
    <n v="1435636740"/>
    <n v="1433014746"/>
    <b v="0"/>
    <n v="1"/>
    <b v="0"/>
    <s v="theater/musical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s v="GB"/>
    <s v="GBP"/>
    <n v="1422218396"/>
    <n v="1419626396"/>
    <b v="0"/>
    <n v="0"/>
    <b v="0"/>
    <s v="theater/musical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s v="GB"/>
    <s v="GBP"/>
    <n v="1406761200"/>
    <n v="1403724820"/>
    <b v="0"/>
    <n v="17"/>
    <b v="0"/>
    <s v="theater/musical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n v="5"/>
    <x v="1"/>
    <s v="US"/>
    <s v="USD"/>
    <n v="1487550399"/>
    <n v="1484958399"/>
    <b v="0"/>
    <n v="1"/>
    <b v="0"/>
    <s v="theater/musical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s v="AU"/>
    <s v="AUD"/>
    <n v="1454281380"/>
    <n v="1451950570"/>
    <b v="0"/>
    <n v="0"/>
    <b v="0"/>
    <s v="theater/musical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s v="GB"/>
    <s v="GBP"/>
    <n v="1409668069"/>
    <n v="1407076069"/>
    <b v="0"/>
    <n v="0"/>
    <b v="0"/>
    <s v="theater/musical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s v="US"/>
    <s v="USD"/>
    <n v="1427479192"/>
    <n v="1425322792"/>
    <b v="0"/>
    <n v="0"/>
    <b v="0"/>
    <s v="theater/musical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s v="US"/>
    <s v="USD"/>
    <n v="1462834191"/>
    <n v="1460242191"/>
    <b v="0"/>
    <n v="0"/>
    <b v="0"/>
    <s v="theater/musical"/>
    <n v="0"/>
    <x v="1"/>
    <s v="musical"/>
    <x v="3885"/>
    <d v="2016-05-09T22:49:51"/>
  </r>
  <r>
    <n v="3886"/>
    <s v="a (Canceled)"/>
    <n v="1"/>
    <n v="10000"/>
    <n v="0"/>
    <n v="0"/>
    <x v="1"/>
    <s v="AU"/>
    <s v="AUD"/>
    <n v="1418275702"/>
    <n v="1415683702"/>
    <b v="0"/>
    <n v="0"/>
    <b v="0"/>
    <s v="theater/musical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s v="US"/>
    <s v="USD"/>
    <n v="1430517600"/>
    <n v="1426538129"/>
    <b v="0"/>
    <n v="2"/>
    <b v="0"/>
    <s v="theater/musical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s v="GB"/>
    <s v="GBP"/>
    <n v="1488114358"/>
    <n v="1485522358"/>
    <b v="0"/>
    <n v="14"/>
    <b v="0"/>
    <s v="theater/plays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s v="US"/>
    <s v="USD"/>
    <n v="1420413960"/>
    <n v="1417651630"/>
    <b v="0"/>
    <n v="9"/>
    <b v="0"/>
    <s v="theater/plays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s v="US"/>
    <s v="USD"/>
    <n v="1439662344"/>
    <n v="1434478344"/>
    <b v="0"/>
    <n v="8"/>
    <b v="0"/>
    <s v="theater/plays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n v="33"/>
    <x v="2"/>
    <s v="US"/>
    <s v="USD"/>
    <n v="1427086740"/>
    <n v="1424488244"/>
    <b v="0"/>
    <n v="7"/>
    <b v="0"/>
    <s v="theater/plays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s v="US"/>
    <s v="USD"/>
    <n v="1408863600"/>
    <n v="1408203557"/>
    <b v="0"/>
    <n v="0"/>
    <b v="0"/>
    <s v="theater/plays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s v="US"/>
    <s v="USD"/>
    <n v="1404194400"/>
    <n v="1400600840"/>
    <b v="0"/>
    <n v="84"/>
    <b v="0"/>
    <s v="theater/plays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s v="US"/>
    <s v="USD"/>
    <n v="1481000340"/>
    <n v="1478386812"/>
    <b v="0"/>
    <n v="11"/>
    <b v="0"/>
    <s v="theater/plays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n v="5"/>
    <x v="2"/>
    <s v="US"/>
    <s v="USD"/>
    <n v="1425103218"/>
    <n v="1422424818"/>
    <b v="0"/>
    <n v="1"/>
    <b v="0"/>
    <s v="theater/plays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n v="11"/>
    <x v="2"/>
    <s v="US"/>
    <s v="USD"/>
    <n v="1402979778"/>
    <n v="1401770178"/>
    <b v="0"/>
    <n v="4"/>
    <b v="0"/>
    <s v="theater/plays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s v="NZ"/>
    <s v="NZD"/>
    <n v="1420750683"/>
    <n v="1418158683"/>
    <b v="0"/>
    <n v="10"/>
    <b v="0"/>
    <s v="theater/plays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s v="GB"/>
    <s v="GBP"/>
    <n v="1439827200"/>
    <n v="1436355270"/>
    <b v="0"/>
    <n v="16"/>
    <b v="0"/>
    <s v="theater/plays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s v="US"/>
    <s v="USD"/>
    <n v="1407868561"/>
    <n v="1406140561"/>
    <b v="0"/>
    <n v="2"/>
    <b v="0"/>
    <s v="theater/plays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n v="5"/>
    <x v="2"/>
    <s v="US"/>
    <s v="USD"/>
    <n v="1433988791"/>
    <n v="1431396791"/>
    <b v="0"/>
    <n v="5"/>
    <b v="0"/>
    <s v="theater/plays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s v="US"/>
    <s v="USD"/>
    <n v="1450554599"/>
    <n v="1447098599"/>
    <b v="0"/>
    <n v="1"/>
    <b v="0"/>
    <s v="theater/plays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s v="GB"/>
    <s v="GBP"/>
    <n v="1479125642"/>
    <n v="1476962042"/>
    <b v="0"/>
    <n v="31"/>
    <b v="0"/>
    <s v="theater/plays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s v="US"/>
    <s v="USD"/>
    <n v="1439581080"/>
    <n v="1435709765"/>
    <b v="0"/>
    <n v="0"/>
    <b v="0"/>
    <s v="theater/plays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n v="0"/>
    <x v="2"/>
    <s v="US"/>
    <s v="USD"/>
    <n v="1429074240"/>
    <n v="1427866200"/>
    <b v="0"/>
    <n v="2"/>
    <b v="0"/>
    <s v="theater/plays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s v="GB"/>
    <s v="GBP"/>
    <n v="1434063600"/>
    <n v="1430405903"/>
    <b v="0"/>
    <n v="7"/>
    <b v="0"/>
    <s v="theater/plays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s v="GB"/>
    <s v="GBP"/>
    <n v="1435325100"/>
    <n v="1432072893"/>
    <b v="0"/>
    <n v="16"/>
    <b v="0"/>
    <s v="theater/plays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s v="US"/>
    <s v="USD"/>
    <n v="1414354080"/>
    <n v="1411587606"/>
    <b v="0"/>
    <n v="4"/>
    <b v="0"/>
    <s v="theater/plays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s v="US"/>
    <s v="USD"/>
    <n v="1406603696"/>
    <n v="1405307696"/>
    <b v="0"/>
    <n v="4"/>
    <b v="0"/>
    <s v="theater/plays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n v="0"/>
    <x v="2"/>
    <s v="US"/>
    <s v="USD"/>
    <n v="1410424642"/>
    <n v="1407832642"/>
    <b v="0"/>
    <n v="4"/>
    <b v="0"/>
    <s v="theater/plays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s v="US"/>
    <s v="USD"/>
    <n v="1441649397"/>
    <n v="1439057397"/>
    <b v="0"/>
    <n v="3"/>
    <b v="0"/>
    <s v="theater/plays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n v="37"/>
    <x v="2"/>
    <s v="US"/>
    <s v="USD"/>
    <n v="1417033777"/>
    <n v="1414438177"/>
    <b v="0"/>
    <n v="36"/>
    <b v="0"/>
    <s v="theater/plays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n v="0"/>
    <x v="2"/>
    <s v="US"/>
    <s v="USD"/>
    <n v="1429936500"/>
    <n v="1424759330"/>
    <b v="0"/>
    <n v="1"/>
    <b v="0"/>
    <s v="theater/plays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s v="US"/>
    <s v="USD"/>
    <n v="1448863449"/>
    <n v="1446267849"/>
    <b v="0"/>
    <n v="7"/>
    <b v="0"/>
    <s v="theater/plays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s v="GB"/>
    <s v="GBP"/>
    <n v="1431298740"/>
    <n v="1429558756"/>
    <b v="0"/>
    <n v="27"/>
    <b v="0"/>
    <s v="theater/plays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n v="0"/>
    <x v="2"/>
    <s v="GB"/>
    <s v="GBP"/>
    <n v="1464824309"/>
    <n v="1462232309"/>
    <b v="0"/>
    <n v="1"/>
    <b v="0"/>
    <s v="theater/plays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n v="0"/>
    <x v="2"/>
    <s v="DK"/>
    <s v="DKK"/>
    <n v="1464952752"/>
    <n v="1462360752"/>
    <b v="0"/>
    <n v="0"/>
    <b v="0"/>
    <s v="theater/plays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s v="GB"/>
    <s v="GBP"/>
    <n v="1410439161"/>
    <n v="1407847161"/>
    <b v="0"/>
    <n v="1"/>
    <b v="0"/>
    <s v="theater/plays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s v="GB"/>
    <s v="GBP"/>
    <n v="1407168000"/>
    <n v="1406131023"/>
    <b v="0"/>
    <n v="3"/>
    <b v="0"/>
    <s v="theater/plays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n v="2"/>
    <x v="2"/>
    <s v="GB"/>
    <s v="GBP"/>
    <n v="1453075200"/>
    <n v="1450628773"/>
    <b v="0"/>
    <n v="3"/>
    <b v="0"/>
    <s v="theater/plays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s v="GB"/>
    <s v="GBP"/>
    <n v="1479032260"/>
    <n v="1476436660"/>
    <b v="0"/>
    <n v="3"/>
    <b v="0"/>
    <s v="theater/plays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s v="GB"/>
    <s v="GBP"/>
    <n v="1414346400"/>
    <n v="1413291655"/>
    <b v="0"/>
    <n v="0"/>
    <b v="0"/>
    <s v="theater/plays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s v="US"/>
    <s v="USD"/>
    <n v="1425337200"/>
    <n v="1421432810"/>
    <b v="0"/>
    <n v="6"/>
    <b v="0"/>
    <s v="theater/plays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s v="GB"/>
    <s v="GBP"/>
    <n v="1428622271"/>
    <n v="1426203071"/>
    <b v="0"/>
    <n v="17"/>
    <b v="0"/>
    <s v="theater/plays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s v="US"/>
    <s v="USD"/>
    <n v="1403823722"/>
    <n v="1401231722"/>
    <b v="0"/>
    <n v="40"/>
    <b v="0"/>
    <s v="theater/plays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n v="10"/>
    <x v="2"/>
    <s v="US"/>
    <s v="USD"/>
    <n v="1406753639"/>
    <n v="1404161639"/>
    <b v="0"/>
    <n v="3"/>
    <b v="0"/>
    <s v="theater/plays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n v="0"/>
    <x v="2"/>
    <s v="AU"/>
    <s v="AUD"/>
    <n v="1419645748"/>
    <n v="1417053748"/>
    <b v="0"/>
    <n v="1"/>
    <b v="0"/>
    <s v="theater/plays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s v="GB"/>
    <s v="GBP"/>
    <n v="1407565504"/>
    <n v="1404973504"/>
    <b v="0"/>
    <n v="2"/>
    <b v="0"/>
    <s v="theater/plays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s v="US"/>
    <s v="USD"/>
    <n v="1444971540"/>
    <n v="1442593427"/>
    <b v="0"/>
    <n v="7"/>
    <b v="0"/>
    <s v="theater/plays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s v="US"/>
    <s v="USD"/>
    <n v="1474228265"/>
    <n v="1471636265"/>
    <b v="0"/>
    <n v="14"/>
    <b v="0"/>
    <s v="theater/plays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s v="AU"/>
    <s v="AUD"/>
    <n v="1459490400"/>
    <n v="1457078868"/>
    <b v="0"/>
    <n v="0"/>
    <b v="0"/>
    <s v="theater/plays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n v="0"/>
    <x v="2"/>
    <s v="US"/>
    <s v="USD"/>
    <n v="1441510707"/>
    <n v="1439350707"/>
    <b v="0"/>
    <n v="0"/>
    <b v="0"/>
    <s v="theater/plays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s v="US"/>
    <s v="USD"/>
    <n v="1458097364"/>
    <n v="1455508964"/>
    <b v="0"/>
    <n v="1"/>
    <b v="0"/>
    <s v="theater/plays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s v="US"/>
    <s v="USD"/>
    <n v="1468716180"/>
    <n v="1466205262"/>
    <b v="0"/>
    <n v="12"/>
    <b v="0"/>
    <s v="theater/plays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s v="US"/>
    <s v="USD"/>
    <n v="1443704400"/>
    <n v="1439827639"/>
    <b v="0"/>
    <n v="12"/>
    <b v="0"/>
    <s v="theater/plays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s v="GB"/>
    <s v="GBP"/>
    <n v="1443973546"/>
    <n v="1438789546"/>
    <b v="0"/>
    <n v="23"/>
    <b v="0"/>
    <s v="theater/plays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s v="US"/>
    <s v="USD"/>
    <n v="1480576720"/>
    <n v="1477981120"/>
    <b v="0"/>
    <n v="0"/>
    <b v="0"/>
    <s v="theater/plays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s v="US"/>
    <s v="USD"/>
    <n v="1468249760"/>
    <n v="1465830560"/>
    <b v="0"/>
    <n v="10"/>
    <b v="0"/>
    <s v="theater/plays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s v="US"/>
    <s v="USD"/>
    <n v="1435441454"/>
    <n v="1432763054"/>
    <b v="0"/>
    <n v="5"/>
    <b v="0"/>
    <s v="theater/plays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s v="AU"/>
    <s v="AUD"/>
    <n v="1412656200"/>
    <n v="1412328979"/>
    <b v="0"/>
    <n v="1"/>
    <b v="0"/>
    <s v="theater/plays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n v="0"/>
    <x v="2"/>
    <s v="US"/>
    <s v="USD"/>
    <n v="1420199351"/>
    <n v="1416311351"/>
    <b v="0"/>
    <n v="2"/>
    <b v="0"/>
    <s v="theater/plays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s v="US"/>
    <s v="USD"/>
    <n v="1416877200"/>
    <n v="1414505137"/>
    <b v="0"/>
    <n v="2"/>
    <b v="0"/>
    <s v="theater/plays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n v="0"/>
    <x v="2"/>
    <s v="US"/>
    <s v="USD"/>
    <n v="1434490914"/>
    <n v="1429306914"/>
    <b v="0"/>
    <n v="0"/>
    <b v="0"/>
    <s v="theater/plays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s v="US"/>
    <s v="USD"/>
    <n v="1446483000"/>
    <n v="1443811268"/>
    <b v="0"/>
    <n v="13"/>
    <b v="0"/>
    <s v="theater/plays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s v="US"/>
    <s v="USD"/>
    <n v="1440690875"/>
    <n v="1438098875"/>
    <b v="0"/>
    <n v="0"/>
    <b v="0"/>
    <s v="theater/plays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s v="US"/>
    <s v="USD"/>
    <n v="1431717268"/>
    <n v="1429125268"/>
    <b v="0"/>
    <n v="1"/>
    <b v="0"/>
    <s v="theater/plays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n v="3"/>
    <x v="2"/>
    <s v="US"/>
    <s v="USD"/>
    <n v="1425110400"/>
    <n v="1422388822"/>
    <b v="0"/>
    <n v="5"/>
    <b v="0"/>
    <s v="theater/plays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s v="US"/>
    <s v="USD"/>
    <n v="1475378744"/>
    <n v="1472786744"/>
    <b v="0"/>
    <n v="2"/>
    <b v="0"/>
    <s v="theater/plays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s v="AU"/>
    <s v="AUD"/>
    <n v="1410076123"/>
    <n v="1404892123"/>
    <b v="0"/>
    <n v="0"/>
    <b v="0"/>
    <s v="theater/plays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s v="AU"/>
    <s v="AUD"/>
    <n v="1423623221"/>
    <n v="1421031221"/>
    <b v="0"/>
    <n v="32"/>
    <b v="0"/>
    <s v="theater/plays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s v="US"/>
    <s v="USD"/>
    <n v="1460140500"/>
    <n v="1457628680"/>
    <b v="0"/>
    <n v="1"/>
    <b v="0"/>
    <s v="theater/plays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s v="IE"/>
    <s v="EUR"/>
    <n v="1462301342"/>
    <n v="1457120942"/>
    <b v="0"/>
    <n v="1"/>
    <b v="0"/>
    <s v="theater/plays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s v="US"/>
    <s v="USD"/>
    <n v="1445885890"/>
    <n v="1440701890"/>
    <b v="0"/>
    <n v="1"/>
    <b v="0"/>
    <s v="theater/plays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n v="0"/>
    <x v="2"/>
    <s v="US"/>
    <s v="USD"/>
    <n v="1469834940"/>
    <n v="1467162586"/>
    <b v="0"/>
    <n v="0"/>
    <b v="0"/>
    <s v="theater/plays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s v="CA"/>
    <s v="CAD"/>
    <n v="1405352264"/>
    <n v="1400168264"/>
    <b v="0"/>
    <n v="0"/>
    <b v="0"/>
    <s v="theater/plays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s v="US"/>
    <s v="USD"/>
    <n v="1448745741"/>
    <n v="1446150141"/>
    <b v="0"/>
    <n v="8"/>
    <b v="0"/>
    <s v="theater/plays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s v="US"/>
    <s v="USD"/>
    <n v="1461543600"/>
    <n v="1459203727"/>
    <b v="0"/>
    <n v="0"/>
    <b v="0"/>
    <s v="theater/plays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s v="US"/>
    <s v="USD"/>
    <n v="1468020354"/>
    <n v="1464045954"/>
    <b v="0"/>
    <n v="1"/>
    <b v="0"/>
    <s v="theater/plays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s v="US"/>
    <s v="USD"/>
    <n v="1406988000"/>
    <n v="1403822912"/>
    <b v="0"/>
    <n v="16"/>
    <b v="0"/>
    <s v="theater/plays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s v="US"/>
    <s v="USD"/>
    <n v="1411930556"/>
    <n v="1409338556"/>
    <b v="0"/>
    <n v="12"/>
    <b v="0"/>
    <s v="theater/plays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s v="US"/>
    <s v="USD"/>
    <n v="1451852256"/>
    <n v="1449260256"/>
    <b v="0"/>
    <n v="4"/>
    <b v="0"/>
    <s v="theater/plays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s v="GB"/>
    <s v="GBP"/>
    <n v="1399584210"/>
    <n v="1397683410"/>
    <b v="0"/>
    <n v="2"/>
    <b v="0"/>
    <s v="theater/plays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s v="GB"/>
    <s v="GBP"/>
    <n v="1448722494"/>
    <n v="1446562494"/>
    <b v="0"/>
    <n v="3"/>
    <b v="0"/>
    <s v="theater/plays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s v="CA"/>
    <s v="CAD"/>
    <n v="1447821717"/>
    <n v="1445226117"/>
    <b v="0"/>
    <n v="0"/>
    <b v="0"/>
    <s v="theater/plays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n v="6"/>
    <x v="2"/>
    <s v="US"/>
    <s v="USD"/>
    <n v="1429460386"/>
    <n v="1424279986"/>
    <b v="0"/>
    <n v="3"/>
    <b v="0"/>
    <s v="theater/plays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s v="US"/>
    <s v="USD"/>
    <n v="1460608780"/>
    <n v="1455428380"/>
    <b v="0"/>
    <n v="4"/>
    <b v="0"/>
    <s v="theater/plays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s v="US"/>
    <s v="USD"/>
    <n v="1406170740"/>
    <n v="1402506278"/>
    <b v="0"/>
    <n v="2"/>
    <b v="0"/>
    <s v="theater/plays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s v="US"/>
    <s v="USD"/>
    <n v="1488783507"/>
    <n v="1486191507"/>
    <b v="0"/>
    <n v="10"/>
    <b v="0"/>
    <s v="theater/plays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s v="US"/>
    <s v="USD"/>
    <n v="1463945673"/>
    <n v="1458761673"/>
    <b v="0"/>
    <n v="11"/>
    <b v="0"/>
    <s v="theater/plays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s v="US"/>
    <s v="USD"/>
    <n v="1472442900"/>
    <n v="1471638646"/>
    <b v="0"/>
    <n v="6"/>
    <b v="0"/>
    <s v="theater/plays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s v="US"/>
    <s v="USD"/>
    <n v="1460925811"/>
    <n v="1458333811"/>
    <b v="0"/>
    <n v="2"/>
    <b v="0"/>
    <s v="theater/plays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s v="US"/>
    <s v="USD"/>
    <n v="1405947126"/>
    <n v="1403355126"/>
    <b v="0"/>
    <n v="6"/>
    <b v="0"/>
    <s v="theater/plays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n v="21"/>
    <x v="2"/>
    <s v="US"/>
    <s v="USD"/>
    <n v="1423186634"/>
    <n v="1418002634"/>
    <b v="0"/>
    <n v="8"/>
    <b v="0"/>
    <s v="theater/plays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s v="US"/>
    <s v="USD"/>
    <n v="1462766400"/>
    <n v="1460219110"/>
    <b v="0"/>
    <n v="37"/>
    <b v="0"/>
    <s v="theater/plays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s v="GB"/>
    <s v="GBP"/>
    <n v="1464872848"/>
    <n v="1462280848"/>
    <b v="0"/>
    <n v="11"/>
    <b v="0"/>
    <s v="theater/plays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n v="0"/>
    <x v="2"/>
    <s v="US"/>
    <s v="USD"/>
    <n v="1468442898"/>
    <n v="1465850898"/>
    <b v="0"/>
    <n v="0"/>
    <b v="0"/>
    <s v="theater/plays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s v="US"/>
    <s v="USD"/>
    <n v="1406876400"/>
    <n v="1405024561"/>
    <b v="0"/>
    <n v="10"/>
    <b v="0"/>
    <s v="theater/plays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s v="US"/>
    <s v="USD"/>
    <n v="1469213732"/>
    <n v="1466621732"/>
    <b v="0"/>
    <n v="6"/>
    <b v="0"/>
    <s v="theater/plays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s v="US"/>
    <s v="USD"/>
    <n v="1422717953"/>
    <n v="1417533953"/>
    <b v="0"/>
    <n v="8"/>
    <b v="0"/>
    <s v="theater/plays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s v="GB"/>
    <s v="GBP"/>
    <n v="1427659200"/>
    <n v="1425678057"/>
    <b v="0"/>
    <n v="6"/>
    <b v="0"/>
    <s v="theater/plays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s v="US"/>
    <s v="USD"/>
    <n v="1404570147"/>
    <n v="1401978147"/>
    <b v="0"/>
    <n v="7"/>
    <b v="0"/>
    <s v="theater/plays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n v="4"/>
    <x v="2"/>
    <s v="US"/>
    <s v="USD"/>
    <n v="1468729149"/>
    <n v="1463545149"/>
    <b v="0"/>
    <n v="7"/>
    <b v="0"/>
    <s v="theater/plays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s v="GB"/>
    <s v="GBP"/>
    <n v="1436297180"/>
    <n v="1431113180"/>
    <b v="0"/>
    <n v="5"/>
    <b v="0"/>
    <s v="theater/plays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s v="US"/>
    <s v="USD"/>
    <n v="1400569140"/>
    <n v="1397854356"/>
    <b v="0"/>
    <n v="46"/>
    <b v="0"/>
    <s v="theater/plays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s v="GB"/>
    <s v="GBP"/>
    <n v="1415404800"/>
    <n v="1412809644"/>
    <b v="0"/>
    <n v="10"/>
    <b v="0"/>
    <s v="theater/plays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s v="US"/>
    <s v="USD"/>
    <n v="1456002300"/>
    <n v="1454173120"/>
    <b v="0"/>
    <n v="19"/>
    <b v="0"/>
    <s v="theater/plays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s v="GB"/>
    <s v="GBP"/>
    <n v="1462539840"/>
    <n v="1460034594"/>
    <b v="0"/>
    <n v="13"/>
    <b v="0"/>
    <s v="theater/plays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n v="38"/>
    <x v="2"/>
    <s v="GB"/>
    <s v="GBP"/>
    <n v="1400278290"/>
    <n v="1399414290"/>
    <b v="0"/>
    <n v="13"/>
    <b v="0"/>
    <s v="theater/plays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n v="2"/>
    <x v="2"/>
    <s v="US"/>
    <s v="USD"/>
    <n v="1440813413"/>
    <n v="1439517413"/>
    <b v="0"/>
    <n v="4"/>
    <b v="0"/>
    <s v="theater/plays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s v="US"/>
    <s v="USD"/>
    <n v="1447009181"/>
    <n v="1444413581"/>
    <b v="0"/>
    <n v="0"/>
    <b v="0"/>
    <s v="theater/plays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s v="GB"/>
    <s v="GBP"/>
    <n v="1456934893"/>
    <n v="1454342893"/>
    <b v="0"/>
    <n v="3"/>
    <b v="0"/>
    <s v="theater/plays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n v="20"/>
    <x v="2"/>
    <s v="US"/>
    <s v="USD"/>
    <n v="1433086082"/>
    <n v="1430494082"/>
    <b v="0"/>
    <n v="1"/>
    <b v="0"/>
    <s v="theater/plays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s v="US"/>
    <s v="USD"/>
    <n v="1449876859"/>
    <n v="1444689259"/>
    <b v="0"/>
    <n v="9"/>
    <b v="0"/>
    <s v="theater/plays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s v="US"/>
    <s v="USD"/>
    <n v="1431549912"/>
    <n v="1428957912"/>
    <b v="0"/>
    <n v="1"/>
    <b v="0"/>
    <s v="theater/plays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n v="0"/>
    <x v="2"/>
    <s v="US"/>
    <s v="USD"/>
    <n v="1405761690"/>
    <n v="1403169690"/>
    <b v="0"/>
    <n v="1"/>
    <b v="0"/>
    <s v="theater/plays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s v="GB"/>
    <s v="GBP"/>
    <n v="1423913220"/>
    <n v="1421339077"/>
    <b v="0"/>
    <n v="4"/>
    <b v="0"/>
    <s v="theater/plays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s v="US"/>
    <s v="USD"/>
    <n v="1416499440"/>
    <n v="1415341464"/>
    <b v="0"/>
    <n v="17"/>
    <b v="0"/>
    <s v="theater/plays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s v="GB"/>
    <s v="GBP"/>
    <n v="1428222221"/>
    <n v="1425633821"/>
    <b v="0"/>
    <n v="0"/>
    <b v="0"/>
    <s v="theater/plays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n v="57"/>
    <x v="2"/>
    <s v="US"/>
    <s v="USD"/>
    <n v="1427580426"/>
    <n v="1424992026"/>
    <b v="0"/>
    <n v="12"/>
    <b v="0"/>
    <s v="theater/plays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s v="US"/>
    <s v="USD"/>
    <n v="1409514709"/>
    <n v="1406058798"/>
    <b v="0"/>
    <n v="14"/>
    <b v="0"/>
    <s v="theater/plays"/>
    <n v="82.57"/>
    <x v="1"/>
    <s v="plays"/>
    <x v="3999"/>
    <d v="2014-08-31T19:51:49"/>
  </r>
  <r>
    <n v="4000"/>
    <s v="The Escorts"/>
    <s v="An Enticing Trip into the World of Assisted Dying"/>
    <n v="8000"/>
    <n v="10"/>
    <n v="0"/>
    <x v="2"/>
    <s v="US"/>
    <s v="USD"/>
    <n v="1462631358"/>
    <n v="1457450958"/>
    <b v="0"/>
    <n v="1"/>
    <b v="0"/>
    <s v="theater/plays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s v="GB"/>
    <s v="GBP"/>
    <n v="1488394800"/>
    <n v="1486681708"/>
    <b v="0"/>
    <n v="14"/>
    <b v="0"/>
    <s v="theater/plays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s v="US"/>
    <s v="USD"/>
    <n v="1411779761"/>
    <n v="1409187761"/>
    <b v="0"/>
    <n v="4"/>
    <b v="0"/>
    <s v="theater/plays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n v="10"/>
    <x v="2"/>
    <s v="US"/>
    <s v="USD"/>
    <n v="1424009147"/>
    <n v="1421417147"/>
    <b v="0"/>
    <n v="2"/>
    <b v="0"/>
    <s v="theater/plays"/>
    <n v="100.5"/>
    <x v="1"/>
    <s v="plays"/>
    <x v="4003"/>
    <d v="2015-02-15T14:05:47"/>
  </r>
  <r>
    <n v="4004"/>
    <s v="South Florida Tours"/>
    <s v="Help Launch The Queen Into South Florida!"/>
    <n v="500"/>
    <n v="1"/>
    <n v="0"/>
    <x v="2"/>
    <s v="US"/>
    <s v="USD"/>
    <n v="1412740457"/>
    <n v="1410148457"/>
    <b v="0"/>
    <n v="1"/>
    <b v="0"/>
    <s v="theater/plays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s v="US"/>
    <s v="USD"/>
    <n v="1413832985"/>
    <n v="1408648985"/>
    <b v="0"/>
    <n v="2"/>
    <b v="0"/>
    <s v="theater/plays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s v="US"/>
    <s v="USD"/>
    <n v="1455647587"/>
    <n v="1453487587"/>
    <b v="0"/>
    <n v="1"/>
    <b v="0"/>
    <s v="theater/plays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s v="US"/>
    <s v="USD"/>
    <n v="1409070480"/>
    <n v="1406572381"/>
    <b v="0"/>
    <n v="1"/>
    <b v="0"/>
    <s v="theater/plays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s v="GB"/>
    <s v="GBP"/>
    <n v="1437606507"/>
    <n v="1435014507"/>
    <b v="0"/>
    <n v="4"/>
    <b v="0"/>
    <s v="theater/plays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s v="GB"/>
    <s v="GBP"/>
    <n v="1410281360"/>
    <n v="1406825360"/>
    <b v="0"/>
    <n v="3"/>
    <b v="0"/>
    <s v="theater/plays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n v="24"/>
    <x v="2"/>
    <s v="US"/>
    <s v="USD"/>
    <n v="1414348166"/>
    <n v="1412879366"/>
    <b v="0"/>
    <n v="38"/>
    <b v="0"/>
    <s v="theater/plays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s v="GB"/>
    <s v="GBP"/>
    <n v="1422450278"/>
    <n v="1419858278"/>
    <b v="0"/>
    <n v="4"/>
    <b v="0"/>
    <s v="theater/plays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s v="GB"/>
    <s v="GBP"/>
    <n v="1430571849"/>
    <n v="1427979849"/>
    <b v="0"/>
    <n v="0"/>
    <b v="0"/>
    <s v="theater/plays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s v="US"/>
    <s v="USD"/>
    <n v="1424070823"/>
    <n v="1421478823"/>
    <b v="0"/>
    <n v="2"/>
    <b v="0"/>
    <s v="theater/plays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n v="0"/>
    <x v="2"/>
    <s v="US"/>
    <s v="USD"/>
    <n v="1457157269"/>
    <n v="1455861269"/>
    <b v="0"/>
    <n v="0"/>
    <b v="0"/>
    <s v="theater/plays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s v="US"/>
    <s v="USD"/>
    <n v="1437331463"/>
    <n v="1434739463"/>
    <b v="0"/>
    <n v="1"/>
    <b v="0"/>
    <s v="theater/plays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n v="14"/>
    <x v="2"/>
    <s v="GB"/>
    <s v="GBP"/>
    <n v="1410987400"/>
    <n v="1408395400"/>
    <b v="0"/>
    <n v="7"/>
    <b v="0"/>
    <s v="theater/plays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s v="US"/>
    <s v="USD"/>
    <n v="1409846874"/>
    <n v="1407254874"/>
    <b v="0"/>
    <n v="2"/>
    <b v="0"/>
    <s v="theater/plays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n v="9"/>
    <x v="2"/>
    <s v="GB"/>
    <s v="GBP"/>
    <n v="1475877108"/>
    <n v="1473285108"/>
    <b v="0"/>
    <n v="4"/>
    <b v="0"/>
    <s v="theater/plays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s v="US"/>
    <s v="USD"/>
    <n v="1460737680"/>
    <n v="1455725596"/>
    <b v="0"/>
    <n v="4"/>
    <b v="0"/>
    <s v="theater/plays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s v="US"/>
    <s v="USD"/>
    <n v="1427168099"/>
    <n v="1424579699"/>
    <b v="0"/>
    <n v="3"/>
    <b v="0"/>
    <s v="theater/plays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n v="1"/>
    <x v="2"/>
    <s v="US"/>
    <s v="USD"/>
    <n v="1414360358"/>
    <n v="1409176358"/>
    <b v="0"/>
    <n v="2"/>
    <b v="0"/>
    <s v="theater/plays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n v="70"/>
    <x v="2"/>
    <s v="US"/>
    <s v="USD"/>
    <n v="1422759240"/>
    <n v="1418824867"/>
    <b v="0"/>
    <n v="197"/>
    <b v="0"/>
    <s v="theater/plays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n v="0"/>
    <x v="2"/>
    <s v="US"/>
    <s v="USD"/>
    <n v="1458860363"/>
    <n v="1454975963"/>
    <b v="0"/>
    <n v="0"/>
    <b v="0"/>
    <s v="theater/plays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s v="US"/>
    <s v="USD"/>
    <n v="1441037097"/>
    <n v="1438445097"/>
    <b v="0"/>
    <n v="1"/>
    <b v="0"/>
    <s v="theater/plays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s v="FR"/>
    <s v="EUR"/>
    <n v="1437889336"/>
    <n v="1432705336"/>
    <b v="0"/>
    <n v="4"/>
    <b v="0"/>
    <s v="theater/plays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n v="0"/>
    <x v="2"/>
    <s v="US"/>
    <s v="USD"/>
    <n v="1449247439"/>
    <n v="1444059839"/>
    <b v="0"/>
    <n v="0"/>
    <b v="0"/>
    <s v="theater/plays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s v="US"/>
    <s v="USD"/>
    <n v="1487811600"/>
    <n v="1486077481"/>
    <b v="0"/>
    <n v="7"/>
    <b v="0"/>
    <s v="theater/plays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s v="US"/>
    <s v="USD"/>
    <n v="1402007500"/>
    <n v="1399415500"/>
    <b v="0"/>
    <n v="11"/>
    <b v="0"/>
    <s v="theater/plays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n v="0"/>
    <x v="2"/>
    <s v="US"/>
    <s v="USD"/>
    <n v="1450053370"/>
    <n v="1447461370"/>
    <b v="0"/>
    <n v="0"/>
    <b v="0"/>
    <s v="theater/plays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s v="US"/>
    <s v="USD"/>
    <n v="1454525340"/>
    <n v="1452008599"/>
    <b v="0"/>
    <n v="6"/>
    <b v="0"/>
    <s v="theater/plays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s v="US"/>
    <s v="USD"/>
    <n v="1418914964"/>
    <n v="1414591364"/>
    <b v="0"/>
    <n v="0"/>
    <b v="0"/>
    <s v="theater/plays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s v="US"/>
    <s v="USD"/>
    <n v="1450211116"/>
    <n v="1445023516"/>
    <b v="0"/>
    <n v="7"/>
    <b v="0"/>
    <s v="theater/plays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s v="GB"/>
    <s v="GBP"/>
    <n v="1475398800"/>
    <n v="1472711224"/>
    <b v="0"/>
    <n v="94"/>
    <b v="0"/>
    <s v="theater/plays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s v="US"/>
    <s v="USD"/>
    <n v="1428097450"/>
    <n v="1425509050"/>
    <b v="0"/>
    <n v="2"/>
    <b v="0"/>
    <s v="theater/plays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n v="37"/>
    <x v="2"/>
    <s v="US"/>
    <s v="USD"/>
    <n v="1413925887"/>
    <n v="1411333887"/>
    <b v="0"/>
    <n v="25"/>
    <b v="0"/>
    <s v="theater/plays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s v="US"/>
    <s v="USD"/>
    <n v="1404253800"/>
    <n v="1402784964"/>
    <b v="0"/>
    <n v="17"/>
    <b v="0"/>
    <s v="theater/plays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s v="US"/>
    <s v="USD"/>
    <n v="1464099900"/>
    <n v="1462585315"/>
    <b v="0"/>
    <n v="2"/>
    <b v="0"/>
    <s v="theater/plays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s v="US"/>
    <s v="USD"/>
    <n v="1413573010"/>
    <n v="1408389010"/>
    <b v="0"/>
    <n v="4"/>
    <b v="0"/>
    <s v="theater/plays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n v="60"/>
    <x v="2"/>
    <s v="US"/>
    <s v="USD"/>
    <n v="1448949540"/>
    <n v="1446048367"/>
    <b v="0"/>
    <n v="5"/>
    <b v="0"/>
    <s v="theater/plays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s v="US"/>
    <s v="USD"/>
    <n v="1437188400"/>
    <n v="1432100004"/>
    <b v="0"/>
    <n v="2"/>
    <b v="0"/>
    <s v="theater/plays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n v="0"/>
    <x v="2"/>
    <s v="GB"/>
    <s v="GBP"/>
    <n v="1473160954"/>
    <n v="1467976954"/>
    <b v="0"/>
    <n v="2"/>
    <b v="0"/>
    <s v="theater/plays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n v="0"/>
    <x v="2"/>
    <s v="US"/>
    <s v="USD"/>
    <n v="1421781360"/>
    <n v="1419213664"/>
    <b v="0"/>
    <n v="3"/>
    <b v="0"/>
    <s v="theater/plays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n v="0"/>
    <x v="2"/>
    <s v="CA"/>
    <s v="CAD"/>
    <n v="1416524325"/>
    <n v="1415228325"/>
    <b v="0"/>
    <n v="0"/>
    <b v="0"/>
    <s v="theater/plays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s v="US"/>
    <s v="USD"/>
    <n v="1428642000"/>
    <n v="1426050982"/>
    <b v="0"/>
    <n v="4"/>
    <b v="0"/>
    <s v="theater/plays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s v="AU"/>
    <s v="AUD"/>
    <n v="1408596589"/>
    <n v="1406004589"/>
    <b v="0"/>
    <n v="1"/>
    <b v="0"/>
    <s v="theater/plays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s v="US"/>
    <s v="USD"/>
    <n v="1413992210"/>
    <n v="1411400210"/>
    <b v="0"/>
    <n v="12"/>
    <b v="0"/>
    <s v="theater/plays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s v="US"/>
    <s v="USD"/>
    <n v="1420938000"/>
    <n v="1418862743"/>
    <b v="0"/>
    <n v="4"/>
    <b v="0"/>
    <s v="theater/plays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s v="GB"/>
    <s v="GBP"/>
    <n v="1460373187"/>
    <n v="1457352787"/>
    <b v="0"/>
    <n v="91"/>
    <b v="0"/>
    <s v="theater/plays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s v="US"/>
    <s v="USD"/>
    <n v="1436914815"/>
    <n v="1434322815"/>
    <b v="0"/>
    <n v="1"/>
    <b v="0"/>
    <s v="theater/plays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s v="US"/>
    <s v="USD"/>
    <n v="1414077391"/>
    <n v="1411485391"/>
    <b v="0"/>
    <n v="1"/>
    <b v="0"/>
    <s v="theater/plays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n v="0"/>
    <x v="2"/>
    <s v="US"/>
    <s v="USD"/>
    <n v="1399618380"/>
    <n v="1399058797"/>
    <b v="0"/>
    <n v="0"/>
    <b v="0"/>
    <s v="theater/plays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s v="US"/>
    <s v="USD"/>
    <n v="1413234316"/>
    <n v="1408050316"/>
    <b v="0"/>
    <n v="13"/>
    <b v="0"/>
    <s v="theater/plays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s v="GB"/>
    <s v="GBP"/>
    <n v="1416081600"/>
    <n v="1413477228"/>
    <b v="0"/>
    <n v="2"/>
    <b v="0"/>
    <s v="theater/plays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s v="US"/>
    <s v="USD"/>
    <n v="1475294400"/>
    <n v="1472674285"/>
    <b v="0"/>
    <n v="0"/>
    <b v="0"/>
    <s v="theater/plays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s v="GB"/>
    <s v="GBP"/>
    <n v="1403192031"/>
    <n v="1400600031"/>
    <b v="0"/>
    <n v="21"/>
    <b v="0"/>
    <s v="theater/plays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n v="53"/>
    <x v="2"/>
    <s v="US"/>
    <s v="USD"/>
    <n v="1467575940"/>
    <n v="1465856639"/>
    <b v="0"/>
    <n v="9"/>
    <b v="0"/>
    <s v="theater/plays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s v="GB"/>
    <s v="GBP"/>
    <n v="1448492400"/>
    <n v="1446506080"/>
    <b v="0"/>
    <n v="6"/>
    <b v="0"/>
    <s v="theater/plays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s v="US"/>
    <s v="USD"/>
    <n v="1459483140"/>
    <n v="1458178044"/>
    <b v="0"/>
    <n v="4"/>
    <b v="0"/>
    <s v="theater/plays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n v="3"/>
    <x v="2"/>
    <s v="CA"/>
    <s v="CAD"/>
    <n v="1410836400"/>
    <n v="1408116152"/>
    <b v="0"/>
    <n v="7"/>
    <b v="0"/>
    <s v="theater/plays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s v="CA"/>
    <s v="CAD"/>
    <n v="1403539200"/>
    <n v="1400604056"/>
    <b v="0"/>
    <n v="5"/>
    <b v="0"/>
    <s v="theater/plays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n v="0"/>
    <x v="2"/>
    <s v="US"/>
    <s v="USD"/>
    <n v="1461205423"/>
    <n v="1456025023"/>
    <b v="0"/>
    <n v="0"/>
    <b v="0"/>
    <s v="theater/plays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s v="US"/>
    <s v="USD"/>
    <n v="1467481468"/>
    <n v="1464889468"/>
    <b v="0"/>
    <n v="3"/>
    <b v="0"/>
    <s v="theater/plays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s v="GB"/>
    <s v="GBP"/>
    <n v="1403886084"/>
    <n v="1401294084"/>
    <b v="0"/>
    <n v="9"/>
    <b v="0"/>
    <s v="theater/plays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s v="AU"/>
    <s v="AUD"/>
    <n v="1430316426"/>
    <n v="1427724426"/>
    <b v="0"/>
    <n v="6"/>
    <b v="0"/>
    <s v="theater/plays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n v="1"/>
    <x v="2"/>
    <s v="US"/>
    <s v="USD"/>
    <n v="1407883811"/>
    <n v="1405291811"/>
    <b v="0"/>
    <n v="4"/>
    <b v="0"/>
    <s v="theater/plays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s v="US"/>
    <s v="USD"/>
    <n v="1463619388"/>
    <n v="1461027388"/>
    <b v="0"/>
    <n v="1"/>
    <b v="0"/>
    <s v="theater/plays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s v="US"/>
    <s v="USD"/>
    <n v="1443408550"/>
    <n v="1439952550"/>
    <b v="0"/>
    <n v="17"/>
    <b v="0"/>
    <s v="theater/plays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s v="US"/>
    <s v="USD"/>
    <n v="1484348700"/>
    <n v="1481756855"/>
    <b v="0"/>
    <n v="1"/>
    <b v="0"/>
    <s v="theater/plays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n v="34"/>
    <x v="2"/>
    <s v="GB"/>
    <s v="GBP"/>
    <n v="1425124800"/>
    <n v="1421596356"/>
    <b v="0"/>
    <n v="13"/>
    <b v="0"/>
    <s v="theater/plays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n v="17"/>
    <x v="2"/>
    <s v="US"/>
    <s v="USD"/>
    <n v="1425178800"/>
    <n v="1422374420"/>
    <b v="0"/>
    <n v="6"/>
    <b v="0"/>
    <s v="theater/plays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s v="MX"/>
    <s v="MXN"/>
    <n v="1482779931"/>
    <n v="1480187931"/>
    <b v="0"/>
    <n v="0"/>
    <b v="0"/>
    <s v="theater/plays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s v="GB"/>
    <s v="GBP"/>
    <n v="1408646111"/>
    <n v="1403462111"/>
    <b v="0"/>
    <n v="2"/>
    <b v="0"/>
    <s v="theater/plays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s v="US"/>
    <s v="USD"/>
    <n v="1431144000"/>
    <n v="1426407426"/>
    <b v="0"/>
    <n v="2"/>
    <b v="0"/>
    <s v="theater/plays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s v="GB"/>
    <s v="GBP"/>
    <n v="1446732975"/>
    <n v="1444137375"/>
    <b v="0"/>
    <n v="21"/>
    <b v="0"/>
    <s v="theater/plays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s v="GB"/>
    <s v="GBP"/>
    <n v="1404149280"/>
    <n v="1400547969"/>
    <b v="0"/>
    <n v="13"/>
    <b v="0"/>
    <s v="theater/plays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s v="US"/>
    <s v="USD"/>
    <n v="1413921060"/>
    <n v="1411499149"/>
    <b v="0"/>
    <n v="0"/>
    <b v="0"/>
    <s v="theater/plays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s v="US"/>
    <s v="USD"/>
    <n v="1482339794"/>
    <n v="1479747794"/>
    <b v="0"/>
    <n v="6"/>
    <b v="0"/>
    <s v="theater/plays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n v="0"/>
    <x v="2"/>
    <s v="GB"/>
    <s v="GBP"/>
    <n v="1485543242"/>
    <n v="1482951242"/>
    <b v="0"/>
    <n v="0"/>
    <b v="0"/>
    <s v="theater/plays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s v="US"/>
    <s v="USD"/>
    <n v="1466375521"/>
    <n v="1463783521"/>
    <b v="0"/>
    <n v="1"/>
    <b v="0"/>
    <s v="theater/plays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s v="US"/>
    <s v="USD"/>
    <n v="1465930440"/>
    <n v="1463849116"/>
    <b v="0"/>
    <n v="0"/>
    <b v="0"/>
    <s v="theater/plays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s v="US"/>
    <s v="USD"/>
    <n v="1425819425"/>
    <n v="1423231025"/>
    <b v="0"/>
    <n v="12"/>
    <b v="0"/>
    <s v="theater/plays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s v="US"/>
    <s v="USD"/>
    <n v="1447542000"/>
    <n v="1446179553"/>
    <b v="0"/>
    <n v="2"/>
    <b v="0"/>
    <s v="theater/plays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s v="US"/>
    <s v="USD"/>
    <n v="1452795416"/>
    <n v="1450203416"/>
    <b v="0"/>
    <n v="6"/>
    <b v="0"/>
    <s v="theater/plays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s v="IT"/>
    <s v="EUR"/>
    <n v="1476008906"/>
    <n v="1473416906"/>
    <b v="0"/>
    <n v="1"/>
    <b v="0"/>
    <s v="theater/plays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s v="US"/>
    <s v="USD"/>
    <n v="1427169540"/>
    <n v="1424701775"/>
    <b v="0"/>
    <n v="1"/>
    <b v="0"/>
    <s v="theater/plays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s v="US"/>
    <s v="USD"/>
    <n v="1448078400"/>
    <n v="1445985299"/>
    <b v="0"/>
    <n v="5"/>
    <b v="0"/>
    <s v="theater/plays"/>
    <n v="9.4"/>
    <x v="1"/>
    <s v="plays"/>
    <x v="4086"/>
    <d v="2015-11-21T04:00:00"/>
  </r>
  <r>
    <n v="4087"/>
    <s v="Stage Production &quot;The Nail Shop&quot;"/>
    <s v="Comedy Stage Play"/>
    <n v="9600"/>
    <n v="0"/>
    <n v="0"/>
    <x v="2"/>
    <s v="US"/>
    <s v="USD"/>
    <n v="1468777786"/>
    <n v="1466185786"/>
    <b v="0"/>
    <n v="0"/>
    <b v="0"/>
    <s v="theater/plays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s v="GB"/>
    <s v="GBP"/>
    <n v="1421403960"/>
    <n v="1418827324"/>
    <b v="0"/>
    <n v="3"/>
    <b v="0"/>
    <s v="theater/plays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s v="US"/>
    <s v="USD"/>
    <n v="1433093700"/>
    <n v="1430242488"/>
    <b v="0"/>
    <n v="8"/>
    <b v="0"/>
    <s v="theater/plays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s v="US"/>
    <s v="USD"/>
    <n v="1438959600"/>
    <n v="1437754137"/>
    <b v="0"/>
    <n v="3"/>
    <b v="0"/>
    <s v="theater/plays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s v="US"/>
    <s v="USD"/>
    <n v="1421410151"/>
    <n v="1418818151"/>
    <b v="0"/>
    <n v="8"/>
    <b v="0"/>
    <s v="theater/plays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s v="US"/>
    <s v="USD"/>
    <n v="1428205247"/>
    <n v="1423024847"/>
    <b v="0"/>
    <n v="1"/>
    <b v="0"/>
    <s v="theater/plays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s v="GB"/>
    <s v="GBP"/>
    <n v="1440272093"/>
    <n v="1435088093"/>
    <b v="0"/>
    <n v="4"/>
    <b v="0"/>
    <s v="theater/plays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s v="US"/>
    <s v="USD"/>
    <n v="1413953940"/>
    <n v="1410141900"/>
    <b v="0"/>
    <n v="8"/>
    <b v="0"/>
    <s v="theater/plays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n v="3"/>
    <x v="2"/>
    <s v="MX"/>
    <s v="MXN"/>
    <n v="1482108350"/>
    <n v="1479516350"/>
    <b v="0"/>
    <n v="1"/>
    <b v="0"/>
    <s v="theater/plays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s v="GB"/>
    <s v="GBP"/>
    <n v="1488271860"/>
    <n v="1484484219"/>
    <b v="0"/>
    <n v="5"/>
    <b v="0"/>
    <s v="theater/plays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s v="GB"/>
    <s v="GBP"/>
    <n v="1454284500"/>
    <n v="1449431237"/>
    <b v="0"/>
    <n v="0"/>
    <b v="0"/>
    <s v="theater/plays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n v="0"/>
    <x v="2"/>
    <s v="US"/>
    <s v="USD"/>
    <n v="1465060797"/>
    <n v="1462468797"/>
    <b v="0"/>
    <n v="0"/>
    <b v="0"/>
    <s v="theater/plays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s v="US"/>
    <s v="USD"/>
    <n v="1472847873"/>
    <n v="1468959873"/>
    <b v="0"/>
    <n v="1"/>
    <b v="0"/>
    <s v="theater/plays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n v="0"/>
    <x v="2"/>
    <s v="US"/>
    <s v="USD"/>
    <n v="1414205990"/>
    <n v="1413341990"/>
    <b v="0"/>
    <n v="0"/>
    <b v="0"/>
    <s v="theater/plays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s v="US"/>
    <s v="USD"/>
    <n v="1485380482"/>
    <n v="1482788482"/>
    <b v="0"/>
    <n v="0"/>
    <b v="0"/>
    <s v="theater/plays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n v="27"/>
    <x v="2"/>
    <s v="US"/>
    <s v="USD"/>
    <n v="1463343673"/>
    <n v="1460751673"/>
    <b v="0"/>
    <n v="6"/>
    <b v="0"/>
    <s v="theater/plays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n v="10"/>
    <x v="2"/>
    <s v="US"/>
    <s v="USD"/>
    <n v="1440613920"/>
    <n v="1435953566"/>
    <b v="0"/>
    <n v="6"/>
    <b v="0"/>
    <s v="theater/plays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s v="AU"/>
    <s v="AUD"/>
    <n v="1477550434"/>
    <n v="1474958434"/>
    <b v="0"/>
    <n v="14"/>
    <b v="0"/>
    <s v="theater/plays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s v="MX"/>
    <s v="MXN"/>
    <n v="1482711309"/>
    <n v="1479860109"/>
    <b v="0"/>
    <n v="6"/>
    <b v="0"/>
    <s v="theater/plays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s v="US"/>
    <s v="USD"/>
    <n v="1427936400"/>
    <n v="1424221866"/>
    <b v="0"/>
    <n v="33"/>
    <b v="0"/>
    <s v="theater/plays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n v="2"/>
    <x v="2"/>
    <s v="US"/>
    <s v="USD"/>
    <n v="1411596001"/>
    <n v="1409608801"/>
    <b v="0"/>
    <n v="4"/>
    <b v="0"/>
    <s v="theater/plays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s v="US"/>
    <s v="USD"/>
    <n v="1488517200"/>
    <n v="1485909937"/>
    <b v="0"/>
    <n v="1"/>
    <b v="0"/>
    <s v="theater/plays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n v="0"/>
    <x v="2"/>
    <s v="GB"/>
    <s v="GBP"/>
    <n v="1448805404"/>
    <n v="1446209804"/>
    <b v="0"/>
    <n v="0"/>
    <b v="0"/>
    <s v="theater/plays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s v="GB"/>
    <s v="GBP"/>
    <n v="1469113351"/>
    <n v="1463929351"/>
    <b v="0"/>
    <n v="6"/>
    <b v="0"/>
    <s v="theater/plays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n v="3"/>
    <x v="2"/>
    <s v="US"/>
    <s v="USD"/>
    <n v="1424747740"/>
    <n v="1422155740"/>
    <b v="0"/>
    <n v="6"/>
    <b v="0"/>
    <s v="theater/plays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s v="IE"/>
    <s v="EUR"/>
    <n v="1456617600"/>
    <n v="1454280186"/>
    <b v="0"/>
    <n v="1"/>
    <b v="0"/>
    <s v="theater/plays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s v="US"/>
    <s v="USD"/>
    <n v="1452234840"/>
    <n v="1450619123"/>
    <b v="0"/>
    <n v="3"/>
    <b v="0"/>
    <s v="theater/plays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C70C3B-87F1-4473-9669-C25CB6A8A396}" name="PivotTable2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item="20" hier="-1"/>
  </pageFields>
  <dataFields count="1">
    <dataField name="Count of outcomes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E50B2B-CC57-4CB6-A9A2-AC18A630FB95}" name="PivotTable3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6"/>
  </colFields>
  <colItems count="4">
    <i>
      <x v="1"/>
    </i>
    <i>
      <x v="2"/>
    </i>
    <i>
      <x v="3"/>
    </i>
    <i t="grand">
      <x/>
    </i>
  </colItems>
  <pageFields count="2">
    <pageField fld="7" item="9" hier="-1"/>
    <pageField fld="16" hier="-1"/>
  </pageFields>
  <dataFields count="1">
    <dataField name="Count of outcomes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E013AB-87CD-4DC7-A943-360C0450DF7F}" name="PivotTable4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5" zoomScaleNormal="95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5.6328125" style="5" bestFit="1" customWidth="1"/>
    <col min="5" max="5" width="16.453125" style="7" customWidth="1"/>
    <col min="6" max="6" width="21.81640625" style="7" bestFit="1" customWidth="1"/>
    <col min="7" max="7" width="21.36328125" customWidth="1"/>
    <col min="8" max="8" width="17.81640625" customWidth="1"/>
    <col min="9" max="9" width="19.81640625" customWidth="1"/>
    <col min="10" max="10" width="19.36328125" customWidth="1"/>
    <col min="11" max="11" width="17.81640625" customWidth="1"/>
    <col min="12" max="12" width="15.453125" customWidth="1"/>
    <col min="13" max="13" width="24.453125" customWidth="1"/>
    <col min="14" max="14" width="36.453125" customWidth="1"/>
    <col min="15" max="15" width="41.1796875" customWidth="1"/>
    <col min="16" max="16" width="15.90625" bestFit="1" customWidth="1"/>
    <col min="17" max="17" width="41.1796875" customWidth="1"/>
    <col min="18" max="18" width="15.632812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6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1" t="s">
        <v>8307</v>
      </c>
      <c r="Q1" s="10" t="s">
        <v>8360</v>
      </c>
      <c r="R1" s="1" t="s">
        <v>8361</v>
      </c>
      <c r="S1" s="1" t="s">
        <v>8365</v>
      </c>
      <c r="T1" s="1" t="s">
        <v>8366</v>
      </c>
    </row>
    <row r="2" spans="1:20" ht="43.5" hidden="1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s="7">
        <f>ROUND(E2/D2*100,0)</f>
        <v>137</v>
      </c>
      <c r="G2" t="s">
        <v>8218</v>
      </c>
      <c r="H2" t="s">
        <v>8223</v>
      </c>
      <c r="I2" t="s">
        <v>8245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t="s">
        <v>8263</v>
      </c>
      <c r="P2">
        <f>IFERROR(ROUND(E2/M2,2),0)</f>
        <v>63.92</v>
      </c>
      <c r="Q2" s="11" t="s">
        <v>8308</v>
      </c>
      <c r="R2" t="s">
        <v>8309</v>
      </c>
      <c r="S2" s="15">
        <f>(((K2/60)/60)/24)+DATE(1970,1,1)</f>
        <v>42177.007071759261</v>
      </c>
      <c r="T2" s="15">
        <f>(((J2/60)/60)/24)+DATE(1970,1,1)</f>
        <v>42208.125</v>
      </c>
    </row>
    <row r="3" spans="1:20" ht="29" hidden="1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s="7">
        <f t="shared" ref="F3:F66" si="0">ROUND(E3/D3*100,0)</f>
        <v>143</v>
      </c>
      <c r="G3" t="s">
        <v>8218</v>
      </c>
      <c r="H3" t="s">
        <v>8223</v>
      </c>
      <c r="I3" t="s">
        <v>8245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t="s">
        <v>8263</v>
      </c>
      <c r="P3">
        <f t="shared" ref="P3:P66" si="1">IFERROR(ROUND(E3/M3,2),0)</f>
        <v>185.48</v>
      </c>
      <c r="Q3" s="11" t="s">
        <v>8308</v>
      </c>
      <c r="R3" t="s">
        <v>8309</v>
      </c>
      <c r="S3" s="15">
        <f t="shared" ref="S3:S66" si="2">(((K3/60)/60)/24)+DATE(1970,1,1)</f>
        <v>42766.600497685184</v>
      </c>
      <c r="T3" s="15">
        <f t="shared" ref="T3:T66" si="3">(((J3/60)/60)/24)+DATE(1970,1,1)</f>
        <v>42796.600497685184</v>
      </c>
    </row>
    <row r="4" spans="1:20" ht="43.5" hidden="1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s="7">
        <f t="shared" si="0"/>
        <v>105</v>
      </c>
      <c r="G4" t="s">
        <v>8218</v>
      </c>
      <c r="H4" t="s">
        <v>8224</v>
      </c>
      <c r="I4" t="s">
        <v>8246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t="s">
        <v>8263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29" hidden="1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s="7">
        <f t="shared" si="0"/>
        <v>104</v>
      </c>
      <c r="G5" t="s">
        <v>8218</v>
      </c>
      <c r="H5" t="s">
        <v>8223</v>
      </c>
      <c r="I5" t="s">
        <v>8245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t="s">
        <v>8263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58" hidden="1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s="7">
        <f t="shared" si="0"/>
        <v>123</v>
      </c>
      <c r="G6" t="s">
        <v>8218</v>
      </c>
      <c r="H6" t="s">
        <v>8223</v>
      </c>
      <c r="I6" t="s">
        <v>8245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t="s">
        <v>8263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3.5" hidden="1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s="7">
        <f t="shared" si="0"/>
        <v>110</v>
      </c>
      <c r="G7" t="s">
        <v>8218</v>
      </c>
      <c r="H7" t="s">
        <v>8223</v>
      </c>
      <c r="I7" t="s">
        <v>8245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t="s">
        <v>8263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3.5" hidden="1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s="7">
        <f t="shared" si="0"/>
        <v>106</v>
      </c>
      <c r="G8" t="s">
        <v>8218</v>
      </c>
      <c r="H8" t="s">
        <v>8223</v>
      </c>
      <c r="I8" t="s">
        <v>8245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t="s">
        <v>8263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58" hidden="1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s="7">
        <f t="shared" si="0"/>
        <v>101</v>
      </c>
      <c r="G9" t="s">
        <v>8218</v>
      </c>
      <c r="H9" t="s">
        <v>8223</v>
      </c>
      <c r="I9" t="s">
        <v>8245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t="s">
        <v>8263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29" hidden="1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s="7">
        <f t="shared" si="0"/>
        <v>100</v>
      </c>
      <c r="G10" t="s">
        <v>8218</v>
      </c>
      <c r="H10" t="s">
        <v>8223</v>
      </c>
      <c r="I10" t="s">
        <v>8245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t="s">
        <v>8263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3.5" hidden="1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s="7">
        <f t="shared" si="0"/>
        <v>126</v>
      </c>
      <c r="G11" t="s">
        <v>8218</v>
      </c>
      <c r="H11" t="s">
        <v>8223</v>
      </c>
      <c r="I11" t="s">
        <v>8245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t="s">
        <v>8263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3.5" hidden="1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s="7">
        <f t="shared" si="0"/>
        <v>101</v>
      </c>
      <c r="G12" t="s">
        <v>8218</v>
      </c>
      <c r="H12" t="s">
        <v>8223</v>
      </c>
      <c r="I12" t="s">
        <v>8245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t="s">
        <v>8263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58" hidden="1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s="7">
        <f t="shared" si="0"/>
        <v>121</v>
      </c>
      <c r="G13" t="s">
        <v>8218</v>
      </c>
      <c r="H13" t="s">
        <v>8223</v>
      </c>
      <c r="I13" t="s">
        <v>8245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t="s">
        <v>8263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58" hidden="1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s="7">
        <f t="shared" si="0"/>
        <v>165</v>
      </c>
      <c r="G14" t="s">
        <v>8218</v>
      </c>
      <c r="H14" t="s">
        <v>8223</v>
      </c>
      <c r="I14" t="s">
        <v>8245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t="s">
        <v>8263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3.5" hidden="1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s="7">
        <f t="shared" si="0"/>
        <v>160</v>
      </c>
      <c r="G15" t="s">
        <v>8218</v>
      </c>
      <c r="H15" t="s">
        <v>8223</v>
      </c>
      <c r="I15" t="s">
        <v>8245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t="s">
        <v>8263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29" hidden="1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s="7">
        <f t="shared" si="0"/>
        <v>101</v>
      </c>
      <c r="G16" t="s">
        <v>8218</v>
      </c>
      <c r="H16" t="s">
        <v>8225</v>
      </c>
      <c r="I16" t="s">
        <v>8247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t="s">
        <v>8263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3.5" hidden="1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s="7">
        <f t="shared" si="0"/>
        <v>107</v>
      </c>
      <c r="G17" t="s">
        <v>8218</v>
      </c>
      <c r="H17" t="s">
        <v>8226</v>
      </c>
      <c r="I17" t="s">
        <v>8248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t="s">
        <v>8263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3.5" hidden="1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s="7">
        <f t="shared" si="0"/>
        <v>100</v>
      </c>
      <c r="G18" t="s">
        <v>8218</v>
      </c>
      <c r="H18" t="s">
        <v>8223</v>
      </c>
      <c r="I18" t="s">
        <v>8245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t="s">
        <v>8263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3.5" hidden="1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s="7">
        <f t="shared" si="0"/>
        <v>101</v>
      </c>
      <c r="G19" t="s">
        <v>8218</v>
      </c>
      <c r="H19" t="s">
        <v>8224</v>
      </c>
      <c r="I19" t="s">
        <v>8246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t="s">
        <v>8263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3.5" hidden="1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s="7">
        <f t="shared" si="0"/>
        <v>106</v>
      </c>
      <c r="G20" t="s">
        <v>8218</v>
      </c>
      <c r="H20" t="s">
        <v>8223</v>
      </c>
      <c r="I20" t="s">
        <v>8245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t="s">
        <v>8263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3.5" hidden="1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s="7">
        <f t="shared" si="0"/>
        <v>145</v>
      </c>
      <c r="G21" t="s">
        <v>8218</v>
      </c>
      <c r="H21" t="s">
        <v>8223</v>
      </c>
      <c r="I21" t="s">
        <v>8245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t="s">
        <v>8263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3.5" hidden="1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s="7">
        <f t="shared" si="0"/>
        <v>100</v>
      </c>
      <c r="G22" t="s">
        <v>8218</v>
      </c>
      <c r="H22" t="s">
        <v>8223</v>
      </c>
      <c r="I22" t="s">
        <v>8245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t="s">
        <v>8263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3.5" hidden="1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s="7">
        <f t="shared" si="0"/>
        <v>109</v>
      </c>
      <c r="G23" t="s">
        <v>8218</v>
      </c>
      <c r="H23" t="s">
        <v>8223</v>
      </c>
      <c r="I23" t="s">
        <v>8245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t="s">
        <v>8263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29" hidden="1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s="7">
        <f t="shared" si="0"/>
        <v>117</v>
      </c>
      <c r="G24" t="s">
        <v>8218</v>
      </c>
      <c r="H24" t="s">
        <v>8223</v>
      </c>
      <c r="I24" t="s">
        <v>8245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t="s">
        <v>8263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3.5" hidden="1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s="7">
        <f t="shared" si="0"/>
        <v>119</v>
      </c>
      <c r="G25" t="s">
        <v>8218</v>
      </c>
      <c r="H25" t="s">
        <v>8223</v>
      </c>
      <c r="I25" t="s">
        <v>8245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t="s">
        <v>8263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29" hidden="1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s="7">
        <f t="shared" si="0"/>
        <v>109</v>
      </c>
      <c r="G26" t="s">
        <v>8218</v>
      </c>
      <c r="H26" t="s">
        <v>8223</v>
      </c>
      <c r="I26" t="s">
        <v>8245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t="s">
        <v>8263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3.5" hidden="1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s="7">
        <f t="shared" si="0"/>
        <v>133</v>
      </c>
      <c r="G27" t="s">
        <v>8218</v>
      </c>
      <c r="H27" t="s">
        <v>8223</v>
      </c>
      <c r="I27" t="s">
        <v>8245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t="s">
        <v>8263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3.5" hidden="1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s="7">
        <f t="shared" si="0"/>
        <v>155</v>
      </c>
      <c r="G28" t="s">
        <v>8218</v>
      </c>
      <c r="H28" t="s">
        <v>8223</v>
      </c>
      <c r="I28" t="s">
        <v>8245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t="s">
        <v>8263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3.5" hidden="1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s="7">
        <f t="shared" si="0"/>
        <v>112</v>
      </c>
      <c r="G29" t="s">
        <v>8218</v>
      </c>
      <c r="H29" t="s">
        <v>8227</v>
      </c>
      <c r="I29" t="s">
        <v>8249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t="s">
        <v>8263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29" hidden="1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s="7">
        <f t="shared" si="0"/>
        <v>100</v>
      </c>
      <c r="G30" t="s">
        <v>8218</v>
      </c>
      <c r="H30" t="s">
        <v>8223</v>
      </c>
      <c r="I30" t="s">
        <v>8245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t="s">
        <v>8263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3.5" hidden="1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s="7">
        <f t="shared" si="0"/>
        <v>123</v>
      </c>
      <c r="G31" t="s">
        <v>8218</v>
      </c>
      <c r="H31" t="s">
        <v>8224</v>
      </c>
      <c r="I31" t="s">
        <v>8246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t="s">
        <v>8263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3.5" hidden="1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s="7">
        <f t="shared" si="0"/>
        <v>101</v>
      </c>
      <c r="G32" t="s">
        <v>8218</v>
      </c>
      <c r="H32" t="s">
        <v>8223</v>
      </c>
      <c r="I32" t="s">
        <v>8245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t="s">
        <v>8263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3.5" hidden="1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s="7">
        <f t="shared" si="0"/>
        <v>100</v>
      </c>
      <c r="G33" t="s">
        <v>8218</v>
      </c>
      <c r="H33" t="s">
        <v>8223</v>
      </c>
      <c r="I33" t="s">
        <v>8245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t="s">
        <v>8263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58" hidden="1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s="7">
        <f t="shared" si="0"/>
        <v>100</v>
      </c>
      <c r="G34" t="s">
        <v>8218</v>
      </c>
      <c r="H34" t="s">
        <v>8223</v>
      </c>
      <c r="I34" t="s">
        <v>8245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t="s">
        <v>8263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3.5" hidden="1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s="7">
        <f t="shared" si="0"/>
        <v>102</v>
      </c>
      <c r="G35" t="s">
        <v>8218</v>
      </c>
      <c r="H35" t="s">
        <v>8223</v>
      </c>
      <c r="I35" t="s">
        <v>8245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t="s">
        <v>8263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3.5" hidden="1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s="7">
        <f t="shared" si="0"/>
        <v>130</v>
      </c>
      <c r="G36" t="s">
        <v>8218</v>
      </c>
      <c r="H36" t="s">
        <v>8223</v>
      </c>
      <c r="I36" t="s">
        <v>8245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t="s">
        <v>8263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3.5" hidden="1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s="7">
        <f t="shared" si="0"/>
        <v>167</v>
      </c>
      <c r="G37" t="s">
        <v>8218</v>
      </c>
      <c r="H37" t="s">
        <v>8223</v>
      </c>
      <c r="I37" t="s">
        <v>8245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t="s">
        <v>8263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29" hidden="1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s="7">
        <f t="shared" si="0"/>
        <v>142</v>
      </c>
      <c r="G38" t="s">
        <v>8218</v>
      </c>
      <c r="H38" t="s">
        <v>8223</v>
      </c>
      <c r="I38" t="s">
        <v>8245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t="s">
        <v>8263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3.5" hidden="1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s="7">
        <f t="shared" si="0"/>
        <v>183</v>
      </c>
      <c r="G39" t="s">
        <v>8218</v>
      </c>
      <c r="H39" t="s">
        <v>8223</v>
      </c>
      <c r="I39" t="s">
        <v>8245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t="s">
        <v>8263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3.5" hidden="1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s="7">
        <f t="shared" si="0"/>
        <v>110</v>
      </c>
      <c r="G40" t="s">
        <v>8218</v>
      </c>
      <c r="H40" t="s">
        <v>8223</v>
      </c>
      <c r="I40" t="s">
        <v>8245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t="s">
        <v>8263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58" hidden="1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s="7">
        <f t="shared" si="0"/>
        <v>131</v>
      </c>
      <c r="G41" t="s">
        <v>8218</v>
      </c>
      <c r="H41" t="s">
        <v>8224</v>
      </c>
      <c r="I41" t="s">
        <v>8246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t="s">
        <v>8263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58" hidden="1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s="7">
        <f t="shared" si="0"/>
        <v>101</v>
      </c>
      <c r="G42" t="s">
        <v>8218</v>
      </c>
      <c r="H42" t="s">
        <v>8223</v>
      </c>
      <c r="I42" t="s">
        <v>8245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t="s">
        <v>8263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3.5" hidden="1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s="7">
        <f t="shared" si="0"/>
        <v>100</v>
      </c>
      <c r="G43" t="s">
        <v>8218</v>
      </c>
      <c r="H43" t="s">
        <v>8223</v>
      </c>
      <c r="I43" t="s">
        <v>8245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t="s">
        <v>8263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3.5" hidden="1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s="7">
        <f t="shared" si="0"/>
        <v>142</v>
      </c>
      <c r="G44" t="s">
        <v>8218</v>
      </c>
      <c r="H44" t="s">
        <v>8223</v>
      </c>
      <c r="I44" t="s">
        <v>8245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t="s">
        <v>8263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3.5" hidden="1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s="7">
        <f t="shared" si="0"/>
        <v>309</v>
      </c>
      <c r="G45" t="s">
        <v>8218</v>
      </c>
      <c r="H45" t="s">
        <v>8223</v>
      </c>
      <c r="I45" t="s">
        <v>8245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t="s">
        <v>8263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58" hidden="1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s="7">
        <f t="shared" si="0"/>
        <v>100</v>
      </c>
      <c r="G46" t="s">
        <v>8218</v>
      </c>
      <c r="H46" t="s">
        <v>8223</v>
      </c>
      <c r="I46" t="s">
        <v>8245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t="s">
        <v>8263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3.5" hidden="1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s="7">
        <f t="shared" si="0"/>
        <v>120</v>
      </c>
      <c r="G47" t="s">
        <v>8218</v>
      </c>
      <c r="H47" t="s">
        <v>8223</v>
      </c>
      <c r="I47" t="s">
        <v>8245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t="s">
        <v>8263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3.5" hidden="1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s="7">
        <f t="shared" si="0"/>
        <v>104</v>
      </c>
      <c r="G48" t="s">
        <v>8218</v>
      </c>
      <c r="H48" t="s">
        <v>8225</v>
      </c>
      <c r="I48" t="s">
        <v>8247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t="s">
        <v>8263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58" hidden="1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s="7">
        <f t="shared" si="0"/>
        <v>108</v>
      </c>
      <c r="G49" t="s">
        <v>8218</v>
      </c>
      <c r="H49" t="s">
        <v>8223</v>
      </c>
      <c r="I49" t="s">
        <v>8245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t="s">
        <v>8263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3.5" hidden="1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s="7">
        <f t="shared" si="0"/>
        <v>108</v>
      </c>
      <c r="G50" t="s">
        <v>8218</v>
      </c>
      <c r="H50" t="s">
        <v>8224</v>
      </c>
      <c r="I50" t="s">
        <v>8246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t="s">
        <v>8263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idden="1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s="7">
        <f t="shared" si="0"/>
        <v>100</v>
      </c>
      <c r="G51" t="s">
        <v>8218</v>
      </c>
      <c r="H51" t="s">
        <v>8223</v>
      </c>
      <c r="I51" t="s">
        <v>8245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t="s">
        <v>8263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3.5" hidden="1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s="7">
        <f t="shared" si="0"/>
        <v>100</v>
      </c>
      <c r="G52" t="s">
        <v>8218</v>
      </c>
      <c r="H52" t="s">
        <v>8224</v>
      </c>
      <c r="I52" t="s">
        <v>8246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t="s">
        <v>8263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3.5" hidden="1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s="7">
        <f t="shared" si="0"/>
        <v>128</v>
      </c>
      <c r="G53" t="s">
        <v>8218</v>
      </c>
      <c r="H53" t="s">
        <v>8223</v>
      </c>
      <c r="I53" t="s">
        <v>8245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t="s">
        <v>8263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3.5" hidden="1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s="7">
        <f t="shared" si="0"/>
        <v>116</v>
      </c>
      <c r="G54" t="s">
        <v>8218</v>
      </c>
      <c r="H54" t="s">
        <v>8223</v>
      </c>
      <c r="I54" t="s">
        <v>8245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t="s">
        <v>8263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29" hidden="1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s="7">
        <f t="shared" si="0"/>
        <v>110</v>
      </c>
      <c r="G55" t="s">
        <v>8218</v>
      </c>
      <c r="H55" t="s">
        <v>8223</v>
      </c>
      <c r="I55" t="s">
        <v>8245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t="s">
        <v>8263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58" hidden="1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s="7">
        <f t="shared" si="0"/>
        <v>101</v>
      </c>
      <c r="G56" t="s">
        <v>8218</v>
      </c>
      <c r="H56" t="s">
        <v>8223</v>
      </c>
      <c r="I56" t="s">
        <v>8245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t="s">
        <v>8263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3.5" hidden="1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s="7">
        <f t="shared" si="0"/>
        <v>129</v>
      </c>
      <c r="G57" t="s">
        <v>8218</v>
      </c>
      <c r="H57" t="s">
        <v>8223</v>
      </c>
      <c r="I57" t="s">
        <v>8245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t="s">
        <v>8263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29" hidden="1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s="7">
        <f t="shared" si="0"/>
        <v>107</v>
      </c>
      <c r="G58" t="s">
        <v>8218</v>
      </c>
      <c r="H58" t="s">
        <v>8224</v>
      </c>
      <c r="I58" t="s">
        <v>8246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t="s">
        <v>8263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3.5" hidden="1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s="7">
        <f t="shared" si="0"/>
        <v>102</v>
      </c>
      <c r="G59" t="s">
        <v>8218</v>
      </c>
      <c r="H59" t="s">
        <v>8223</v>
      </c>
      <c r="I59" t="s">
        <v>8245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t="s">
        <v>8263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3.5" hidden="1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s="7">
        <f t="shared" si="0"/>
        <v>103</v>
      </c>
      <c r="G60" t="s">
        <v>8218</v>
      </c>
      <c r="H60" t="s">
        <v>8223</v>
      </c>
      <c r="I60" t="s">
        <v>8245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t="s">
        <v>8263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3.5" hidden="1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s="7">
        <f t="shared" si="0"/>
        <v>100</v>
      </c>
      <c r="G61" t="s">
        <v>8218</v>
      </c>
      <c r="H61" t="s">
        <v>8223</v>
      </c>
      <c r="I61" t="s">
        <v>8245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t="s">
        <v>8263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3.5" hidden="1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s="7">
        <f t="shared" si="0"/>
        <v>103</v>
      </c>
      <c r="G62" t="s">
        <v>8218</v>
      </c>
      <c r="H62" t="s">
        <v>8224</v>
      </c>
      <c r="I62" t="s">
        <v>8246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t="s">
        <v>8264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3.5" hidden="1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s="7">
        <f t="shared" si="0"/>
        <v>148</v>
      </c>
      <c r="G63" t="s">
        <v>8218</v>
      </c>
      <c r="H63" t="s">
        <v>8223</v>
      </c>
      <c r="I63" t="s">
        <v>8245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t="s">
        <v>8264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3.5" hidden="1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s="7">
        <f t="shared" si="0"/>
        <v>155</v>
      </c>
      <c r="G64" t="s">
        <v>8218</v>
      </c>
      <c r="H64" t="s">
        <v>8223</v>
      </c>
      <c r="I64" t="s">
        <v>8245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t="s">
        <v>8264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3.5" hidden="1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s="7">
        <f t="shared" si="0"/>
        <v>114</v>
      </c>
      <c r="G65" t="s">
        <v>8218</v>
      </c>
      <c r="H65" t="s">
        <v>8223</v>
      </c>
      <c r="I65" t="s">
        <v>8245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t="s">
        <v>8264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58" hidden="1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s="7">
        <f t="shared" si="0"/>
        <v>173</v>
      </c>
      <c r="G66" t="s">
        <v>8218</v>
      </c>
      <c r="H66" t="s">
        <v>8223</v>
      </c>
      <c r="I66" t="s">
        <v>8245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t="s">
        <v>8264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3.5" hidden="1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s="7">
        <f t="shared" ref="F67:F130" si="4">ROUND(E67/D67*100,0)</f>
        <v>108</v>
      </c>
      <c r="G67" t="s">
        <v>8218</v>
      </c>
      <c r="H67" t="s">
        <v>8228</v>
      </c>
      <c r="I67" t="s">
        <v>8250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t="s">
        <v>8264</v>
      </c>
      <c r="P67">
        <f t="shared" ref="P67:P130" si="5">IFERROR(ROUND(E67/M67,2),0)</f>
        <v>132.05000000000001</v>
      </c>
      <c r="Q67" s="11" t="s">
        <v>8308</v>
      </c>
      <c r="R67" t="s">
        <v>8310</v>
      </c>
      <c r="S67" s="15">
        <f t="shared" ref="S67:S130" si="6">(((K67/60)/60)/24)+DATE(1970,1,1)</f>
        <v>41835.821226851855</v>
      </c>
      <c r="T67" s="15">
        <f t="shared" ref="T67:T130" si="7">(((J67/60)/60)/24)+DATE(1970,1,1)</f>
        <v>41862.249305555553</v>
      </c>
    </row>
    <row r="68" spans="1:20" ht="29" hidden="1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s="7">
        <f t="shared" si="4"/>
        <v>119</v>
      </c>
      <c r="G68" t="s">
        <v>8218</v>
      </c>
      <c r="H68" t="s">
        <v>8223</v>
      </c>
      <c r="I68" t="s">
        <v>8245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t="s">
        <v>8264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3.5" hidden="1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s="7">
        <f t="shared" si="4"/>
        <v>116</v>
      </c>
      <c r="G69" t="s">
        <v>8218</v>
      </c>
      <c r="H69" t="s">
        <v>8223</v>
      </c>
      <c r="I69" t="s">
        <v>8245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t="s">
        <v>8264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58" hidden="1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s="7">
        <f t="shared" si="4"/>
        <v>127</v>
      </c>
      <c r="G70" t="s">
        <v>8218</v>
      </c>
      <c r="H70" t="s">
        <v>8224</v>
      </c>
      <c r="I70" t="s">
        <v>8246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t="s">
        <v>8264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3.5" hidden="1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s="7">
        <f t="shared" si="4"/>
        <v>111</v>
      </c>
      <c r="G71" t="s">
        <v>8218</v>
      </c>
      <c r="H71" t="s">
        <v>8223</v>
      </c>
      <c r="I71" t="s">
        <v>8245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t="s">
        <v>8264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3.5" hidden="1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s="7">
        <f t="shared" si="4"/>
        <v>127</v>
      </c>
      <c r="G72" t="s">
        <v>8218</v>
      </c>
      <c r="H72" t="s">
        <v>8223</v>
      </c>
      <c r="I72" t="s">
        <v>8245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t="s">
        <v>8264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3.5" hidden="1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s="7">
        <f t="shared" si="4"/>
        <v>124</v>
      </c>
      <c r="G73" t="s">
        <v>8218</v>
      </c>
      <c r="H73" t="s">
        <v>8223</v>
      </c>
      <c r="I73" t="s">
        <v>8245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t="s">
        <v>8264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3.5" hidden="1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s="7">
        <f t="shared" si="4"/>
        <v>108</v>
      </c>
      <c r="G74" t="s">
        <v>8218</v>
      </c>
      <c r="H74" t="s">
        <v>8223</v>
      </c>
      <c r="I74" t="s">
        <v>8245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t="s">
        <v>8264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3.5" hidden="1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s="7">
        <f t="shared" si="4"/>
        <v>100</v>
      </c>
      <c r="G75" t="s">
        <v>8218</v>
      </c>
      <c r="H75" t="s">
        <v>8223</v>
      </c>
      <c r="I75" t="s">
        <v>8245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t="s">
        <v>8264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3.5" hidden="1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s="7">
        <f t="shared" si="4"/>
        <v>113</v>
      </c>
      <c r="G76" t="s">
        <v>8218</v>
      </c>
      <c r="H76" t="s">
        <v>8229</v>
      </c>
      <c r="I76" t="s">
        <v>8248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t="s">
        <v>8264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3.5" hidden="1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s="7">
        <f t="shared" si="4"/>
        <v>115</v>
      </c>
      <c r="G77" t="s">
        <v>8218</v>
      </c>
      <c r="H77" t="s">
        <v>8223</v>
      </c>
      <c r="I77" t="s">
        <v>8245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t="s">
        <v>8264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3.5" hidden="1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s="7">
        <f t="shared" si="4"/>
        <v>153</v>
      </c>
      <c r="G78" t="s">
        <v>8218</v>
      </c>
      <c r="H78" t="s">
        <v>8223</v>
      </c>
      <c r="I78" t="s">
        <v>8245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t="s">
        <v>8264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3.5" hidden="1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s="7">
        <f t="shared" si="4"/>
        <v>393</v>
      </c>
      <c r="G79" t="s">
        <v>8218</v>
      </c>
      <c r="H79" t="s">
        <v>8223</v>
      </c>
      <c r="I79" t="s">
        <v>8245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t="s">
        <v>8264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87" hidden="1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s="7">
        <f t="shared" si="4"/>
        <v>2702</v>
      </c>
      <c r="G80" t="s">
        <v>8218</v>
      </c>
      <c r="H80" t="s">
        <v>8229</v>
      </c>
      <c r="I80" t="s">
        <v>8248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t="s">
        <v>8264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3.5" hidden="1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s="7">
        <f t="shared" si="4"/>
        <v>127</v>
      </c>
      <c r="G81" t="s">
        <v>8218</v>
      </c>
      <c r="H81" t="s">
        <v>8224</v>
      </c>
      <c r="I81" t="s">
        <v>8246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t="s">
        <v>8264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3.5" hidden="1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s="7">
        <f t="shared" si="4"/>
        <v>107</v>
      </c>
      <c r="G82" t="s">
        <v>8218</v>
      </c>
      <c r="H82" t="s">
        <v>8223</v>
      </c>
      <c r="I82" t="s">
        <v>8245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t="s">
        <v>8264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3.5" hidden="1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s="7">
        <f t="shared" si="4"/>
        <v>198</v>
      </c>
      <c r="G83" t="s">
        <v>8218</v>
      </c>
      <c r="H83" t="s">
        <v>8223</v>
      </c>
      <c r="I83" t="s">
        <v>8245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t="s">
        <v>8264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3.5" hidden="1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s="7">
        <f t="shared" si="4"/>
        <v>100</v>
      </c>
      <c r="G84" t="s">
        <v>8218</v>
      </c>
      <c r="H84" t="s">
        <v>8223</v>
      </c>
      <c r="I84" t="s">
        <v>8245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t="s">
        <v>8264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3.5" hidden="1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s="7">
        <f t="shared" si="4"/>
        <v>103</v>
      </c>
      <c r="G85" t="s">
        <v>8218</v>
      </c>
      <c r="H85" t="s">
        <v>8224</v>
      </c>
      <c r="I85" t="s">
        <v>8246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t="s">
        <v>8264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3.5" hidden="1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s="7">
        <f t="shared" si="4"/>
        <v>100</v>
      </c>
      <c r="G86" t="s">
        <v>8218</v>
      </c>
      <c r="H86" t="s">
        <v>8223</v>
      </c>
      <c r="I86" t="s">
        <v>8245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t="s">
        <v>8264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3.5" hidden="1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s="7">
        <f t="shared" si="4"/>
        <v>126</v>
      </c>
      <c r="G87" t="s">
        <v>8218</v>
      </c>
      <c r="H87" t="s">
        <v>8223</v>
      </c>
      <c r="I87" t="s">
        <v>8245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t="s">
        <v>8264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58" hidden="1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s="7">
        <f t="shared" si="4"/>
        <v>106</v>
      </c>
      <c r="G88" t="s">
        <v>8218</v>
      </c>
      <c r="H88" t="s">
        <v>8229</v>
      </c>
      <c r="I88" t="s">
        <v>8248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t="s">
        <v>8264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3.5" hidden="1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s="7">
        <f t="shared" si="4"/>
        <v>105</v>
      </c>
      <c r="G89" t="s">
        <v>8218</v>
      </c>
      <c r="H89" t="s">
        <v>8223</v>
      </c>
      <c r="I89" t="s">
        <v>8245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t="s">
        <v>8264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58" hidden="1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s="7">
        <f t="shared" si="4"/>
        <v>103</v>
      </c>
      <c r="G90" t="s">
        <v>8218</v>
      </c>
      <c r="H90" t="s">
        <v>8223</v>
      </c>
      <c r="I90" t="s">
        <v>8245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t="s">
        <v>8264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3.5" hidden="1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s="7">
        <f t="shared" si="4"/>
        <v>115</v>
      </c>
      <c r="G91" t="s">
        <v>8218</v>
      </c>
      <c r="H91" t="s">
        <v>8223</v>
      </c>
      <c r="I91" t="s">
        <v>8245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t="s">
        <v>8264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29" hidden="1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s="7">
        <f t="shared" si="4"/>
        <v>100</v>
      </c>
      <c r="G92" t="s">
        <v>8218</v>
      </c>
      <c r="H92" t="s">
        <v>8223</v>
      </c>
      <c r="I92" t="s">
        <v>8245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t="s">
        <v>8264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3.5" hidden="1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s="7">
        <f t="shared" si="4"/>
        <v>120</v>
      </c>
      <c r="G93" t="s">
        <v>8218</v>
      </c>
      <c r="H93" t="s">
        <v>8223</v>
      </c>
      <c r="I93" t="s">
        <v>8245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t="s">
        <v>8264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3.5" hidden="1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s="7">
        <f t="shared" si="4"/>
        <v>105</v>
      </c>
      <c r="G94" t="s">
        <v>8218</v>
      </c>
      <c r="H94" t="s">
        <v>8228</v>
      </c>
      <c r="I94" t="s">
        <v>8250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t="s">
        <v>8264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58" hidden="1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s="7">
        <f t="shared" si="4"/>
        <v>111</v>
      </c>
      <c r="G95" t="s">
        <v>8218</v>
      </c>
      <c r="H95" t="s">
        <v>8223</v>
      </c>
      <c r="I95" t="s">
        <v>8245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t="s">
        <v>8264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3.5" hidden="1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s="7">
        <f t="shared" si="4"/>
        <v>104</v>
      </c>
      <c r="G96" t="s">
        <v>8218</v>
      </c>
      <c r="H96" t="s">
        <v>8224</v>
      </c>
      <c r="I96" t="s">
        <v>8246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t="s">
        <v>8264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3.5" hidden="1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s="7">
        <f t="shared" si="4"/>
        <v>131</v>
      </c>
      <c r="G97" t="s">
        <v>8218</v>
      </c>
      <c r="H97" t="s">
        <v>8223</v>
      </c>
      <c r="I97" t="s">
        <v>8245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t="s">
        <v>8264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58" hidden="1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s="7">
        <f t="shared" si="4"/>
        <v>115</v>
      </c>
      <c r="G98" t="s">
        <v>8218</v>
      </c>
      <c r="H98" t="s">
        <v>8223</v>
      </c>
      <c r="I98" t="s">
        <v>8245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t="s">
        <v>8264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3.5" hidden="1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s="7">
        <f t="shared" si="4"/>
        <v>106</v>
      </c>
      <c r="G99" t="s">
        <v>8218</v>
      </c>
      <c r="H99" t="s">
        <v>8223</v>
      </c>
      <c r="I99" t="s">
        <v>8245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t="s">
        <v>8264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3.5" hidden="1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s="7">
        <f t="shared" si="4"/>
        <v>106</v>
      </c>
      <c r="G100" t="s">
        <v>8218</v>
      </c>
      <c r="H100" t="s">
        <v>8223</v>
      </c>
      <c r="I100" t="s">
        <v>8245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t="s">
        <v>8264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29" hidden="1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s="7">
        <f t="shared" si="4"/>
        <v>106</v>
      </c>
      <c r="G101" t="s">
        <v>8218</v>
      </c>
      <c r="H101" t="s">
        <v>8223</v>
      </c>
      <c r="I101" t="s">
        <v>8245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t="s">
        <v>8264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3.5" hidden="1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s="7">
        <f t="shared" si="4"/>
        <v>100</v>
      </c>
      <c r="G102" t="s">
        <v>8218</v>
      </c>
      <c r="H102" t="s">
        <v>8223</v>
      </c>
      <c r="I102" t="s">
        <v>8245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t="s">
        <v>8264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3.5" hidden="1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s="7">
        <f t="shared" si="4"/>
        <v>100</v>
      </c>
      <c r="G103" t="s">
        <v>8218</v>
      </c>
      <c r="H103" t="s">
        <v>8223</v>
      </c>
      <c r="I103" t="s">
        <v>8245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t="s">
        <v>8264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3.5" hidden="1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s="7">
        <f t="shared" si="4"/>
        <v>128</v>
      </c>
      <c r="G104" t="s">
        <v>8218</v>
      </c>
      <c r="H104" t="s">
        <v>8223</v>
      </c>
      <c r="I104" t="s">
        <v>8245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t="s">
        <v>8264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3.5" hidden="1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s="7">
        <f t="shared" si="4"/>
        <v>105</v>
      </c>
      <c r="G105" t="s">
        <v>8218</v>
      </c>
      <c r="H105" t="s">
        <v>8224</v>
      </c>
      <c r="I105" t="s">
        <v>8246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t="s">
        <v>8264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29" hidden="1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s="7">
        <f t="shared" si="4"/>
        <v>120</v>
      </c>
      <c r="G106" t="s">
        <v>8218</v>
      </c>
      <c r="H106" t="s">
        <v>8223</v>
      </c>
      <c r="I106" t="s">
        <v>8245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t="s">
        <v>8264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3.5" hidden="1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s="7">
        <f t="shared" si="4"/>
        <v>107</v>
      </c>
      <c r="G107" t="s">
        <v>8218</v>
      </c>
      <c r="H107" t="s">
        <v>8223</v>
      </c>
      <c r="I107" t="s">
        <v>8245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t="s">
        <v>8264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s="7">
        <f t="shared" si="4"/>
        <v>101</v>
      </c>
      <c r="G108" t="s">
        <v>8218</v>
      </c>
      <c r="H108" t="s">
        <v>8223</v>
      </c>
      <c r="I108" t="s">
        <v>8245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t="s">
        <v>8264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3.5" hidden="1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s="7">
        <f t="shared" si="4"/>
        <v>102</v>
      </c>
      <c r="G109" t="s">
        <v>8218</v>
      </c>
      <c r="H109" t="s">
        <v>8223</v>
      </c>
      <c r="I109" t="s">
        <v>8245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t="s">
        <v>8264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3.5" hidden="1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s="7">
        <f t="shared" si="4"/>
        <v>247</v>
      </c>
      <c r="G110" t="s">
        <v>8218</v>
      </c>
      <c r="H110" t="s">
        <v>8223</v>
      </c>
      <c r="I110" t="s">
        <v>8245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t="s">
        <v>8264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3.5" hidden="1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s="7">
        <f t="shared" si="4"/>
        <v>220</v>
      </c>
      <c r="G111" t="s">
        <v>8218</v>
      </c>
      <c r="H111" t="s">
        <v>8223</v>
      </c>
      <c r="I111" t="s">
        <v>8245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t="s">
        <v>8264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3.5" hidden="1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s="7">
        <f t="shared" si="4"/>
        <v>131</v>
      </c>
      <c r="G112" t="s">
        <v>8218</v>
      </c>
      <c r="H112" t="s">
        <v>8223</v>
      </c>
      <c r="I112" t="s">
        <v>8245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t="s">
        <v>8264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3.5" hidden="1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s="7">
        <f t="shared" si="4"/>
        <v>155</v>
      </c>
      <c r="G113" t="s">
        <v>8218</v>
      </c>
      <c r="H113" t="s">
        <v>8225</v>
      </c>
      <c r="I113" t="s">
        <v>8247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t="s">
        <v>8264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3.5" hidden="1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s="7">
        <f t="shared" si="4"/>
        <v>104</v>
      </c>
      <c r="G114" t="s">
        <v>8218</v>
      </c>
      <c r="H114" t="s">
        <v>8223</v>
      </c>
      <c r="I114" t="s">
        <v>8245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t="s">
        <v>8264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29" hidden="1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s="7">
        <f t="shared" si="4"/>
        <v>141</v>
      </c>
      <c r="G115" t="s">
        <v>8218</v>
      </c>
      <c r="H115" t="s">
        <v>8223</v>
      </c>
      <c r="I115" t="s">
        <v>8245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t="s">
        <v>8264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3.5" hidden="1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s="7">
        <f t="shared" si="4"/>
        <v>103</v>
      </c>
      <c r="G116" t="s">
        <v>8218</v>
      </c>
      <c r="H116" t="s">
        <v>8223</v>
      </c>
      <c r="I116" t="s">
        <v>8245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t="s">
        <v>8264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idden="1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s="7">
        <f t="shared" si="4"/>
        <v>140</v>
      </c>
      <c r="G117" t="s">
        <v>8218</v>
      </c>
      <c r="H117" t="s">
        <v>8223</v>
      </c>
      <c r="I117" t="s">
        <v>8245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t="s">
        <v>8264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3.5" hidden="1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s="7">
        <f t="shared" si="4"/>
        <v>114</v>
      </c>
      <c r="G118" t="s">
        <v>8218</v>
      </c>
      <c r="H118" t="s">
        <v>8223</v>
      </c>
      <c r="I118" t="s">
        <v>8245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t="s">
        <v>8264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58" hidden="1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s="7">
        <f t="shared" si="4"/>
        <v>100</v>
      </c>
      <c r="G119" t="s">
        <v>8218</v>
      </c>
      <c r="H119" t="s">
        <v>8223</v>
      </c>
      <c r="I119" t="s">
        <v>8245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t="s">
        <v>8264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29" hidden="1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s="7">
        <f t="shared" si="4"/>
        <v>113</v>
      </c>
      <c r="G120" t="s">
        <v>8218</v>
      </c>
      <c r="H120" t="s">
        <v>8223</v>
      </c>
      <c r="I120" t="s">
        <v>8245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t="s">
        <v>8264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3.5" hidden="1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s="7">
        <f t="shared" si="4"/>
        <v>105</v>
      </c>
      <c r="G121" t="s">
        <v>8218</v>
      </c>
      <c r="H121" t="s">
        <v>8223</v>
      </c>
      <c r="I121" t="s">
        <v>8245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t="s">
        <v>8264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58" hidden="1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s="7">
        <f t="shared" si="4"/>
        <v>0</v>
      </c>
      <c r="G122" t="s">
        <v>8219</v>
      </c>
      <c r="H122" t="s">
        <v>8230</v>
      </c>
      <c r="I122" t="s">
        <v>8251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t="s">
        <v>8265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58" hidden="1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s="7">
        <f t="shared" si="4"/>
        <v>0</v>
      </c>
      <c r="G123" t="s">
        <v>8219</v>
      </c>
      <c r="H123" t="s">
        <v>8223</v>
      </c>
      <c r="I123" t="s">
        <v>8245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t="s">
        <v>8265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29" hidden="1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s="7">
        <f t="shared" si="4"/>
        <v>0</v>
      </c>
      <c r="G124" t="s">
        <v>8219</v>
      </c>
      <c r="H124" t="s">
        <v>8223</v>
      </c>
      <c r="I124" t="s">
        <v>8245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t="s">
        <v>8265</v>
      </c>
      <c r="P124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58" hidden="1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s="7">
        <f t="shared" si="4"/>
        <v>0</v>
      </c>
      <c r="G125" t="s">
        <v>8219</v>
      </c>
      <c r="H125" t="s">
        <v>8223</v>
      </c>
      <c r="I125" t="s">
        <v>8245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t="s">
        <v>8265</v>
      </c>
      <c r="P125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3.5" hidden="1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s="7">
        <f t="shared" si="4"/>
        <v>0</v>
      </c>
      <c r="G126" t="s">
        <v>8219</v>
      </c>
      <c r="H126" t="s">
        <v>8223</v>
      </c>
      <c r="I126" t="s">
        <v>8245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t="s">
        <v>8265</v>
      </c>
      <c r="P126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3.5" hidden="1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s="7">
        <f t="shared" si="4"/>
        <v>14</v>
      </c>
      <c r="G127" t="s">
        <v>8219</v>
      </c>
      <c r="H127" t="s">
        <v>8228</v>
      </c>
      <c r="I127" t="s">
        <v>8250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t="s">
        <v>8265</v>
      </c>
      <c r="P127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3.5" hidden="1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s="7">
        <f t="shared" si="4"/>
        <v>6</v>
      </c>
      <c r="G128" t="s">
        <v>8219</v>
      </c>
      <c r="H128" t="s">
        <v>8223</v>
      </c>
      <c r="I128" t="s">
        <v>8245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t="s">
        <v>8265</v>
      </c>
      <c r="P128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3.5" hidden="1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s="7">
        <f t="shared" si="4"/>
        <v>2</v>
      </c>
      <c r="G129" t="s">
        <v>8219</v>
      </c>
      <c r="H129" t="s">
        <v>8223</v>
      </c>
      <c r="I129" t="s">
        <v>8245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t="s">
        <v>8265</v>
      </c>
      <c r="P12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29" hidden="1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s="7">
        <f t="shared" si="4"/>
        <v>2</v>
      </c>
      <c r="G130" t="s">
        <v>8219</v>
      </c>
      <c r="H130" t="s">
        <v>8223</v>
      </c>
      <c r="I130" t="s">
        <v>8245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t="s">
        <v>8265</v>
      </c>
      <c r="P130">
        <f t="shared" si="5"/>
        <v>311.17</v>
      </c>
      <c r="Q130" s="11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58" hidden="1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s="7">
        <f t="shared" ref="F131:F194" si="8">ROUND(E131/D131*100,0)</f>
        <v>0</v>
      </c>
      <c r="G131" t="s">
        <v>8219</v>
      </c>
      <c r="H131" t="s">
        <v>8223</v>
      </c>
      <c r="I131" t="s">
        <v>8245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t="s">
        <v>8265</v>
      </c>
      <c r="P131">
        <f t="shared" ref="P131:P194" si="9">IFERROR(ROUND(E131/M131,2),0)</f>
        <v>0</v>
      </c>
      <c r="Q131" s="11" t="s">
        <v>8308</v>
      </c>
      <c r="R131" t="s">
        <v>8311</v>
      </c>
      <c r="S131" s="15">
        <f t="shared" ref="S131:S194" si="10">(((K131/60)/60)/24)+DATE(1970,1,1)</f>
        <v>41882.937303240738</v>
      </c>
      <c r="T131" s="15">
        <f t="shared" ref="T131:T194" si="11">(((J131/60)/60)/24)+DATE(1970,1,1)</f>
        <v>41942.937303240738</v>
      </c>
    </row>
    <row r="132" spans="1:20" ht="43.5" hidden="1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s="7">
        <f t="shared" si="8"/>
        <v>0</v>
      </c>
      <c r="G132" t="s">
        <v>8219</v>
      </c>
      <c r="H132" t="s">
        <v>8224</v>
      </c>
      <c r="I132" t="s">
        <v>8246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t="s">
        <v>8265</v>
      </c>
      <c r="P132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s="7">
        <f t="shared" si="8"/>
        <v>0</v>
      </c>
      <c r="G133" t="s">
        <v>8219</v>
      </c>
      <c r="H133" t="s">
        <v>8223</v>
      </c>
      <c r="I133" t="s">
        <v>8245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t="s">
        <v>8265</v>
      </c>
      <c r="P133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58" hidden="1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s="7">
        <f t="shared" si="8"/>
        <v>10</v>
      </c>
      <c r="G134" t="s">
        <v>8219</v>
      </c>
      <c r="H134" t="s">
        <v>8223</v>
      </c>
      <c r="I134" t="s">
        <v>8245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t="s">
        <v>8265</v>
      </c>
      <c r="P134">
        <f t="shared" si="9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29" hidden="1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s="7">
        <f t="shared" si="8"/>
        <v>0</v>
      </c>
      <c r="G135" t="s">
        <v>8219</v>
      </c>
      <c r="H135" t="s">
        <v>8223</v>
      </c>
      <c r="I135" t="s">
        <v>8245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t="s">
        <v>8265</v>
      </c>
      <c r="P135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29" hidden="1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s="7">
        <f t="shared" si="8"/>
        <v>0</v>
      </c>
      <c r="G136" t="s">
        <v>8219</v>
      </c>
      <c r="H136" t="s">
        <v>8223</v>
      </c>
      <c r="I136" t="s">
        <v>8245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t="s">
        <v>8265</v>
      </c>
      <c r="P136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3.5" hidden="1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s="7">
        <f t="shared" si="8"/>
        <v>13</v>
      </c>
      <c r="G137" t="s">
        <v>8219</v>
      </c>
      <c r="H137" t="s">
        <v>8223</v>
      </c>
      <c r="I137" t="s">
        <v>8245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t="s">
        <v>8265</v>
      </c>
      <c r="P137">
        <f t="shared" si="9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58" hidden="1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s="7">
        <f t="shared" si="8"/>
        <v>0</v>
      </c>
      <c r="G138" t="s">
        <v>8219</v>
      </c>
      <c r="H138" t="s">
        <v>8223</v>
      </c>
      <c r="I138" t="s">
        <v>8245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t="s">
        <v>8265</v>
      </c>
      <c r="P138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3.5" hidden="1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s="7">
        <f t="shared" si="8"/>
        <v>0</v>
      </c>
      <c r="G139" t="s">
        <v>8219</v>
      </c>
      <c r="H139" t="s">
        <v>8231</v>
      </c>
      <c r="I139" t="s">
        <v>8252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t="s">
        <v>8265</v>
      </c>
      <c r="P139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3.5" hidden="1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s="7">
        <f t="shared" si="8"/>
        <v>3</v>
      </c>
      <c r="G140" t="s">
        <v>8219</v>
      </c>
      <c r="H140" t="s">
        <v>8223</v>
      </c>
      <c r="I140" t="s">
        <v>8245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t="s">
        <v>8265</v>
      </c>
      <c r="P140">
        <f t="shared" si="9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3.5" hidden="1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s="7">
        <f t="shared" si="8"/>
        <v>100</v>
      </c>
      <c r="G141" t="s">
        <v>8219</v>
      </c>
      <c r="H141" t="s">
        <v>8223</v>
      </c>
      <c r="I141" t="s">
        <v>8245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t="s">
        <v>8265</v>
      </c>
      <c r="P141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3.5" hidden="1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s="7">
        <f t="shared" si="8"/>
        <v>0</v>
      </c>
      <c r="G142" t="s">
        <v>8219</v>
      </c>
      <c r="H142" t="s">
        <v>8223</v>
      </c>
      <c r="I142" t="s">
        <v>8245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t="s">
        <v>8265</v>
      </c>
      <c r="P142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3.5" hidden="1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s="7">
        <f t="shared" si="8"/>
        <v>11</v>
      </c>
      <c r="G143" t="s">
        <v>8219</v>
      </c>
      <c r="H143" t="s">
        <v>8223</v>
      </c>
      <c r="I143" t="s">
        <v>8245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t="s">
        <v>8265</v>
      </c>
      <c r="P143">
        <f t="shared" si="9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3.5" hidden="1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s="7">
        <f t="shared" si="8"/>
        <v>0</v>
      </c>
      <c r="G144" t="s">
        <v>8219</v>
      </c>
      <c r="H144" t="s">
        <v>8223</v>
      </c>
      <c r="I144" t="s">
        <v>8245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t="s">
        <v>8265</v>
      </c>
      <c r="P144">
        <f t="shared" si="9"/>
        <v>10</v>
      </c>
      <c r="Q144" s="11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3.5" hidden="1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s="7">
        <f t="shared" si="8"/>
        <v>0</v>
      </c>
      <c r="G145" t="s">
        <v>8219</v>
      </c>
      <c r="H145" t="s">
        <v>8225</v>
      </c>
      <c r="I145" t="s">
        <v>8247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t="s">
        <v>8265</v>
      </c>
      <c r="P145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3.5" hidden="1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s="7">
        <f t="shared" si="8"/>
        <v>28</v>
      </c>
      <c r="G146" t="s">
        <v>8219</v>
      </c>
      <c r="H146" t="s">
        <v>8228</v>
      </c>
      <c r="I146" t="s">
        <v>8250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t="s">
        <v>8265</v>
      </c>
      <c r="P146">
        <f t="shared" si="9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3.5" hidden="1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s="7">
        <f t="shared" si="8"/>
        <v>8</v>
      </c>
      <c r="G147" t="s">
        <v>8219</v>
      </c>
      <c r="H147" t="s">
        <v>8223</v>
      </c>
      <c r="I147" t="s">
        <v>8245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t="s">
        <v>8265</v>
      </c>
      <c r="P147">
        <f t="shared" si="9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3.5" hidden="1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s="7">
        <f t="shared" si="8"/>
        <v>1</v>
      </c>
      <c r="G148" t="s">
        <v>8219</v>
      </c>
      <c r="H148" t="s">
        <v>8223</v>
      </c>
      <c r="I148" t="s">
        <v>8245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t="s">
        <v>8265</v>
      </c>
      <c r="P148">
        <f t="shared" si="9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29" hidden="1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s="7">
        <f t="shared" si="8"/>
        <v>0</v>
      </c>
      <c r="G149" t="s">
        <v>8219</v>
      </c>
      <c r="H149" t="s">
        <v>8224</v>
      </c>
      <c r="I149" t="s">
        <v>8246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t="s">
        <v>8265</v>
      </c>
      <c r="P149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3.5" hidden="1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s="7">
        <f t="shared" si="8"/>
        <v>0</v>
      </c>
      <c r="G150" t="s">
        <v>8219</v>
      </c>
      <c r="H150" t="s">
        <v>8223</v>
      </c>
      <c r="I150" t="s">
        <v>8245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t="s">
        <v>8265</v>
      </c>
      <c r="P150">
        <f t="shared" si="9"/>
        <v>20</v>
      </c>
      <c r="Q150" s="11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3.5" hidden="1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s="7">
        <f t="shared" si="8"/>
        <v>1</v>
      </c>
      <c r="G151" t="s">
        <v>8219</v>
      </c>
      <c r="H151" t="s">
        <v>8223</v>
      </c>
      <c r="I151" t="s">
        <v>8245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t="s">
        <v>8265</v>
      </c>
      <c r="P151">
        <f t="shared" si="9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3.5" hidden="1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s="7">
        <f t="shared" si="8"/>
        <v>23</v>
      </c>
      <c r="G152" t="s">
        <v>8219</v>
      </c>
      <c r="H152" t="s">
        <v>8223</v>
      </c>
      <c r="I152" t="s">
        <v>8245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t="s">
        <v>8265</v>
      </c>
      <c r="P152">
        <f t="shared" si="9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3.5" hidden="1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s="7">
        <f t="shared" si="8"/>
        <v>0</v>
      </c>
      <c r="G153" t="s">
        <v>8219</v>
      </c>
      <c r="H153" t="s">
        <v>8225</v>
      </c>
      <c r="I153" t="s">
        <v>8247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t="s">
        <v>8265</v>
      </c>
      <c r="P153">
        <f t="shared" si="9"/>
        <v>28</v>
      </c>
      <c r="Q153" s="11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29" hidden="1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s="7">
        <f t="shared" si="8"/>
        <v>0</v>
      </c>
      <c r="G154" t="s">
        <v>8219</v>
      </c>
      <c r="H154" t="s">
        <v>8223</v>
      </c>
      <c r="I154" t="s">
        <v>8245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t="s">
        <v>8265</v>
      </c>
      <c r="P154">
        <f t="shared" si="9"/>
        <v>15</v>
      </c>
      <c r="Q154" s="11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3.5" hidden="1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s="7">
        <f t="shared" si="8"/>
        <v>1</v>
      </c>
      <c r="G155" t="s">
        <v>8219</v>
      </c>
      <c r="H155" t="s">
        <v>8223</v>
      </c>
      <c r="I155" t="s">
        <v>8245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t="s">
        <v>8265</v>
      </c>
      <c r="P155">
        <f t="shared" si="9"/>
        <v>35.9</v>
      </c>
      <c r="Q155" s="11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3.5" hidden="1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s="7">
        <f t="shared" si="8"/>
        <v>3</v>
      </c>
      <c r="G156" t="s">
        <v>8219</v>
      </c>
      <c r="H156" t="s">
        <v>8223</v>
      </c>
      <c r="I156" t="s">
        <v>8245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t="s">
        <v>8265</v>
      </c>
      <c r="P156">
        <f t="shared" si="9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58" hidden="1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s="7">
        <f t="shared" si="8"/>
        <v>0</v>
      </c>
      <c r="G157" t="s">
        <v>8219</v>
      </c>
      <c r="H157" t="s">
        <v>8223</v>
      </c>
      <c r="I157" t="s">
        <v>8245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t="s">
        <v>8265</v>
      </c>
      <c r="P157">
        <f t="shared" si="9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58" hidden="1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s="7">
        <f t="shared" si="8"/>
        <v>5</v>
      </c>
      <c r="G158" t="s">
        <v>8219</v>
      </c>
      <c r="H158" t="s">
        <v>8228</v>
      </c>
      <c r="I158" t="s">
        <v>8250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t="s">
        <v>8265</v>
      </c>
      <c r="P158">
        <f t="shared" si="9"/>
        <v>119</v>
      </c>
      <c r="Q158" s="11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3.5" hidden="1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s="7">
        <f t="shared" si="8"/>
        <v>0</v>
      </c>
      <c r="G159" t="s">
        <v>8219</v>
      </c>
      <c r="H159" t="s">
        <v>8223</v>
      </c>
      <c r="I159" t="s">
        <v>8245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t="s">
        <v>8265</v>
      </c>
      <c r="P159">
        <f t="shared" si="9"/>
        <v>4</v>
      </c>
      <c r="Q159" s="11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3.5" hidden="1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s="7">
        <f t="shared" si="8"/>
        <v>0</v>
      </c>
      <c r="G160" t="s">
        <v>8219</v>
      </c>
      <c r="H160" t="s">
        <v>8223</v>
      </c>
      <c r="I160" t="s">
        <v>8245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t="s">
        <v>8265</v>
      </c>
      <c r="P160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3.5" hidden="1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s="7">
        <f t="shared" si="8"/>
        <v>0</v>
      </c>
      <c r="G161" t="s">
        <v>8219</v>
      </c>
      <c r="H161" t="s">
        <v>8223</v>
      </c>
      <c r="I161" t="s">
        <v>8245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t="s">
        <v>8265</v>
      </c>
      <c r="P161">
        <f t="shared" si="9"/>
        <v>10</v>
      </c>
      <c r="Q161" s="1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3.5" hidden="1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s="7">
        <f t="shared" si="8"/>
        <v>0</v>
      </c>
      <c r="G162" t="s">
        <v>8220</v>
      </c>
      <c r="H162" t="s">
        <v>8223</v>
      </c>
      <c r="I162" t="s">
        <v>8245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t="s">
        <v>8266</v>
      </c>
      <c r="P162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3.5" hidden="1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s="7">
        <f t="shared" si="8"/>
        <v>0</v>
      </c>
      <c r="G163" t="s">
        <v>8220</v>
      </c>
      <c r="H163" t="s">
        <v>8223</v>
      </c>
      <c r="I163" t="s">
        <v>8245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t="s">
        <v>8266</v>
      </c>
      <c r="P163">
        <f t="shared" si="9"/>
        <v>5</v>
      </c>
      <c r="Q163" s="11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3.5" hidden="1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s="7">
        <f t="shared" si="8"/>
        <v>16</v>
      </c>
      <c r="G164" t="s">
        <v>8220</v>
      </c>
      <c r="H164" t="s">
        <v>8223</v>
      </c>
      <c r="I164" t="s">
        <v>8245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t="s">
        <v>8266</v>
      </c>
      <c r="P164">
        <f t="shared" si="9"/>
        <v>43.5</v>
      </c>
      <c r="Q164" s="11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58" hidden="1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s="7">
        <f t="shared" si="8"/>
        <v>0</v>
      </c>
      <c r="G165" t="s">
        <v>8220</v>
      </c>
      <c r="H165" t="s">
        <v>8223</v>
      </c>
      <c r="I165" t="s">
        <v>8245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t="s">
        <v>8266</v>
      </c>
      <c r="P165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58" hidden="1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s="7">
        <f t="shared" si="8"/>
        <v>1</v>
      </c>
      <c r="G166" t="s">
        <v>8220</v>
      </c>
      <c r="H166" t="s">
        <v>8223</v>
      </c>
      <c r="I166" t="s">
        <v>8245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t="s">
        <v>8266</v>
      </c>
      <c r="P166">
        <f t="shared" si="9"/>
        <v>91.43</v>
      </c>
      <c r="Q166" s="11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29" hidden="1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s="7">
        <f t="shared" si="8"/>
        <v>0</v>
      </c>
      <c r="G167" t="s">
        <v>8220</v>
      </c>
      <c r="H167" t="s">
        <v>8224</v>
      </c>
      <c r="I167" t="s">
        <v>8246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t="s">
        <v>8266</v>
      </c>
      <c r="P167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3.5" hidden="1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s="7">
        <f t="shared" si="8"/>
        <v>60</v>
      </c>
      <c r="G168" t="s">
        <v>8220</v>
      </c>
      <c r="H168" t="s">
        <v>8223</v>
      </c>
      <c r="I168" t="s">
        <v>8245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t="s">
        <v>8266</v>
      </c>
      <c r="P168">
        <f t="shared" si="9"/>
        <v>3000</v>
      </c>
      <c r="Q168" s="11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3.5" hidden="1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s="7">
        <f t="shared" si="8"/>
        <v>0</v>
      </c>
      <c r="G169" t="s">
        <v>8220</v>
      </c>
      <c r="H169" t="s">
        <v>8223</v>
      </c>
      <c r="I169" t="s">
        <v>8245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t="s">
        <v>8266</v>
      </c>
      <c r="P169">
        <f t="shared" si="9"/>
        <v>5.5</v>
      </c>
      <c r="Q169" s="11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3.5" hidden="1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s="7">
        <f t="shared" si="8"/>
        <v>4</v>
      </c>
      <c r="G170" t="s">
        <v>8220</v>
      </c>
      <c r="H170" t="s">
        <v>8223</v>
      </c>
      <c r="I170" t="s">
        <v>8245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t="s">
        <v>8266</v>
      </c>
      <c r="P170">
        <f t="shared" si="9"/>
        <v>108.33</v>
      </c>
      <c r="Q170" s="11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3.5" hidden="1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s="7">
        <f t="shared" si="8"/>
        <v>22</v>
      </c>
      <c r="G171" t="s">
        <v>8220</v>
      </c>
      <c r="H171" t="s">
        <v>8224</v>
      </c>
      <c r="I171" t="s">
        <v>8246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t="s">
        <v>8266</v>
      </c>
      <c r="P171">
        <f t="shared" si="9"/>
        <v>56</v>
      </c>
      <c r="Q171" s="1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58" hidden="1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s="7">
        <f t="shared" si="8"/>
        <v>3</v>
      </c>
      <c r="G172" t="s">
        <v>8220</v>
      </c>
      <c r="H172" t="s">
        <v>8223</v>
      </c>
      <c r="I172" t="s">
        <v>8245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t="s">
        <v>8266</v>
      </c>
      <c r="P172">
        <f t="shared" si="9"/>
        <v>32.5</v>
      </c>
      <c r="Q172" s="11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3.5" hidden="1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s="7">
        <f t="shared" si="8"/>
        <v>0</v>
      </c>
      <c r="G173" t="s">
        <v>8220</v>
      </c>
      <c r="H173" t="s">
        <v>8223</v>
      </c>
      <c r="I173" t="s">
        <v>8245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t="s">
        <v>8266</v>
      </c>
      <c r="P173">
        <f t="shared" si="9"/>
        <v>1</v>
      </c>
      <c r="Q173" s="11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3.5" hidden="1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s="7">
        <f t="shared" si="8"/>
        <v>0</v>
      </c>
      <c r="G174" t="s">
        <v>8220</v>
      </c>
      <c r="H174" t="s">
        <v>8223</v>
      </c>
      <c r="I174" t="s">
        <v>8245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t="s">
        <v>8266</v>
      </c>
      <c r="P174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3.5" hidden="1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s="7">
        <f t="shared" si="8"/>
        <v>0</v>
      </c>
      <c r="G175" t="s">
        <v>8220</v>
      </c>
      <c r="H175" t="s">
        <v>8224</v>
      </c>
      <c r="I175" t="s">
        <v>8246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t="s">
        <v>8266</v>
      </c>
      <c r="P175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3.5" hidden="1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s="7">
        <f t="shared" si="8"/>
        <v>0</v>
      </c>
      <c r="G176" t="s">
        <v>8220</v>
      </c>
      <c r="H176" t="s">
        <v>8232</v>
      </c>
      <c r="I176" t="s">
        <v>8248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t="s">
        <v>8266</v>
      </c>
      <c r="P176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58" hidden="1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s="7">
        <f t="shared" si="8"/>
        <v>6</v>
      </c>
      <c r="G177" t="s">
        <v>8220</v>
      </c>
      <c r="H177" t="s">
        <v>8224</v>
      </c>
      <c r="I177" t="s">
        <v>8246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t="s">
        <v>8266</v>
      </c>
      <c r="P177">
        <f t="shared" si="9"/>
        <v>49.88</v>
      </c>
      <c r="Q177" s="11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3.5" hidden="1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s="7">
        <f t="shared" si="8"/>
        <v>0</v>
      </c>
      <c r="G178" t="s">
        <v>8220</v>
      </c>
      <c r="H178" t="s">
        <v>8223</v>
      </c>
      <c r="I178" t="s">
        <v>8245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t="s">
        <v>8266</v>
      </c>
      <c r="P178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29" hidden="1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s="7">
        <f t="shared" si="8"/>
        <v>40</v>
      </c>
      <c r="G179" t="s">
        <v>8220</v>
      </c>
      <c r="H179" t="s">
        <v>8223</v>
      </c>
      <c r="I179" t="s">
        <v>8245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t="s">
        <v>8266</v>
      </c>
      <c r="P179">
        <f t="shared" si="9"/>
        <v>25.71</v>
      </c>
      <c r="Q179" s="11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29" hidden="1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s="7">
        <f t="shared" si="8"/>
        <v>0</v>
      </c>
      <c r="G180" t="s">
        <v>8220</v>
      </c>
      <c r="H180" t="s">
        <v>8226</v>
      </c>
      <c r="I180" t="s">
        <v>8248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t="s">
        <v>8266</v>
      </c>
      <c r="P180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29" hidden="1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s="7">
        <f t="shared" si="8"/>
        <v>20</v>
      </c>
      <c r="G181" t="s">
        <v>8220</v>
      </c>
      <c r="H181" t="s">
        <v>8223</v>
      </c>
      <c r="I181" t="s">
        <v>8245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t="s">
        <v>8266</v>
      </c>
      <c r="P181">
        <f t="shared" si="9"/>
        <v>100</v>
      </c>
      <c r="Q181" s="1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3.5" hidden="1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s="7">
        <f t="shared" si="8"/>
        <v>33</v>
      </c>
      <c r="G182" t="s">
        <v>8220</v>
      </c>
      <c r="H182" t="s">
        <v>8224</v>
      </c>
      <c r="I182" t="s">
        <v>8246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t="s">
        <v>8266</v>
      </c>
      <c r="P182">
        <f t="shared" si="9"/>
        <v>30.85</v>
      </c>
      <c r="Q182" s="11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3.5" hidden="1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s="7">
        <f t="shared" si="8"/>
        <v>21</v>
      </c>
      <c r="G183" t="s">
        <v>8220</v>
      </c>
      <c r="H183" t="s">
        <v>8224</v>
      </c>
      <c r="I183" t="s">
        <v>8246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t="s">
        <v>8266</v>
      </c>
      <c r="P183">
        <f t="shared" si="9"/>
        <v>180.5</v>
      </c>
      <c r="Q183" s="11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58" hidden="1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s="7">
        <f t="shared" si="8"/>
        <v>0</v>
      </c>
      <c r="G184" t="s">
        <v>8220</v>
      </c>
      <c r="H184" t="s">
        <v>8223</v>
      </c>
      <c r="I184" t="s">
        <v>8245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t="s">
        <v>8266</v>
      </c>
      <c r="P184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s="7">
        <f t="shared" si="8"/>
        <v>36</v>
      </c>
      <c r="G185" t="s">
        <v>8220</v>
      </c>
      <c r="H185" t="s">
        <v>8224</v>
      </c>
      <c r="I185" t="s">
        <v>8246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t="s">
        <v>8266</v>
      </c>
      <c r="P185">
        <f t="shared" si="9"/>
        <v>373.5</v>
      </c>
      <c r="Q185" s="11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58" hidden="1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s="7">
        <f t="shared" si="8"/>
        <v>3</v>
      </c>
      <c r="G186" t="s">
        <v>8220</v>
      </c>
      <c r="H186" t="s">
        <v>8228</v>
      </c>
      <c r="I186" t="s">
        <v>8250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t="s">
        <v>8266</v>
      </c>
      <c r="P186">
        <f t="shared" si="9"/>
        <v>25.5</v>
      </c>
      <c r="Q186" s="11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s="7">
        <f t="shared" si="8"/>
        <v>6</v>
      </c>
      <c r="G187" t="s">
        <v>8220</v>
      </c>
      <c r="H187" t="s">
        <v>8233</v>
      </c>
      <c r="I187" t="s">
        <v>8253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t="s">
        <v>8266</v>
      </c>
      <c r="P187">
        <f t="shared" si="9"/>
        <v>220</v>
      </c>
      <c r="Q187" s="11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3.5" hidden="1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s="7">
        <f t="shared" si="8"/>
        <v>0</v>
      </c>
      <c r="G188" t="s">
        <v>8220</v>
      </c>
      <c r="H188" t="s">
        <v>8223</v>
      </c>
      <c r="I188" t="s">
        <v>8245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t="s">
        <v>8266</v>
      </c>
      <c r="P188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3.5" hidden="1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s="7">
        <f t="shared" si="8"/>
        <v>16</v>
      </c>
      <c r="G189" t="s">
        <v>8220</v>
      </c>
      <c r="H189" t="s">
        <v>8223</v>
      </c>
      <c r="I189" t="s">
        <v>8245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t="s">
        <v>8266</v>
      </c>
      <c r="P189">
        <f t="shared" si="9"/>
        <v>160</v>
      </c>
      <c r="Q189" s="11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58" hidden="1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s="7">
        <f t="shared" si="8"/>
        <v>0</v>
      </c>
      <c r="G190" t="s">
        <v>8220</v>
      </c>
      <c r="H190" t="s">
        <v>8223</v>
      </c>
      <c r="I190" t="s">
        <v>8245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t="s">
        <v>8266</v>
      </c>
      <c r="P190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3.5" hidden="1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s="7">
        <f t="shared" si="8"/>
        <v>0</v>
      </c>
      <c r="G191" t="s">
        <v>8220</v>
      </c>
      <c r="H191" t="s">
        <v>8223</v>
      </c>
      <c r="I191" t="s">
        <v>8245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t="s">
        <v>8266</v>
      </c>
      <c r="P191">
        <f t="shared" si="9"/>
        <v>69</v>
      </c>
      <c r="Q191" s="1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s="7">
        <f t="shared" si="8"/>
        <v>0</v>
      </c>
      <c r="G192" t="s">
        <v>8220</v>
      </c>
      <c r="H192" t="s">
        <v>8223</v>
      </c>
      <c r="I192" t="s">
        <v>8245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t="s">
        <v>8266</v>
      </c>
      <c r="P192">
        <f t="shared" si="9"/>
        <v>50</v>
      </c>
      <c r="Q192" s="11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3.5" hidden="1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s="7">
        <f t="shared" si="8"/>
        <v>5</v>
      </c>
      <c r="G193" t="s">
        <v>8220</v>
      </c>
      <c r="H193" t="s">
        <v>8225</v>
      </c>
      <c r="I193" t="s">
        <v>8247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t="s">
        <v>8266</v>
      </c>
      <c r="P193">
        <f t="shared" si="9"/>
        <v>83.33</v>
      </c>
      <c r="Q193" s="11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58" hidden="1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s="7">
        <f t="shared" si="8"/>
        <v>0</v>
      </c>
      <c r="G194" t="s">
        <v>8220</v>
      </c>
      <c r="H194" t="s">
        <v>8223</v>
      </c>
      <c r="I194" t="s">
        <v>8245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t="s">
        <v>8266</v>
      </c>
      <c r="P194">
        <f t="shared" si="9"/>
        <v>5.67</v>
      </c>
      <c r="Q194" s="11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58" hidden="1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s="7">
        <f t="shared" ref="F195:F258" si="12">ROUND(E195/D195*100,0)</f>
        <v>0</v>
      </c>
      <c r="G195" t="s">
        <v>8220</v>
      </c>
      <c r="H195" t="s">
        <v>8224</v>
      </c>
      <c r="I195" t="s">
        <v>8246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t="s">
        <v>8266</v>
      </c>
      <c r="P195">
        <f t="shared" ref="P195:P258" si="13">IFERROR(ROUND(E195/M195,2),0)</f>
        <v>0</v>
      </c>
      <c r="Q195" s="11" t="s">
        <v>8308</v>
      </c>
      <c r="R195" t="s">
        <v>8312</v>
      </c>
      <c r="S195" s="15">
        <f t="shared" ref="S195:S258" si="14">(((K195/60)/60)/24)+DATE(1970,1,1)</f>
        <v>41911.934791666667</v>
      </c>
      <c r="T195" s="15">
        <f t="shared" ref="T195:T258" si="15">(((J195/60)/60)/24)+DATE(1970,1,1)</f>
        <v>41971.976458333331</v>
      </c>
    </row>
    <row r="196" spans="1:20" ht="43.5" hidden="1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s="7">
        <f t="shared" si="12"/>
        <v>0</v>
      </c>
      <c r="G196" t="s">
        <v>8220</v>
      </c>
      <c r="H196" t="s">
        <v>8224</v>
      </c>
      <c r="I196" t="s">
        <v>8246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t="s">
        <v>8266</v>
      </c>
      <c r="P196">
        <f t="shared" si="13"/>
        <v>1</v>
      </c>
      <c r="Q196" s="11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3.5" hidden="1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s="7">
        <f t="shared" si="12"/>
        <v>0</v>
      </c>
      <c r="G197" t="s">
        <v>8220</v>
      </c>
      <c r="H197" t="s">
        <v>8223</v>
      </c>
      <c r="I197" t="s">
        <v>8245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t="s">
        <v>8266</v>
      </c>
      <c r="P197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3.5" hidden="1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s="7">
        <f t="shared" si="12"/>
        <v>42</v>
      </c>
      <c r="G198" t="s">
        <v>8220</v>
      </c>
      <c r="H198" t="s">
        <v>8224</v>
      </c>
      <c r="I198" t="s">
        <v>8246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t="s">
        <v>8266</v>
      </c>
      <c r="P198">
        <f t="shared" si="13"/>
        <v>77.11</v>
      </c>
      <c r="Q198" s="11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3.5" hidden="1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s="7">
        <f t="shared" si="12"/>
        <v>10</v>
      </c>
      <c r="G199" t="s">
        <v>8220</v>
      </c>
      <c r="H199" t="s">
        <v>8224</v>
      </c>
      <c r="I199" t="s">
        <v>8246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t="s">
        <v>8266</v>
      </c>
      <c r="P199">
        <f t="shared" si="13"/>
        <v>32.75</v>
      </c>
      <c r="Q199" s="11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3.5" hidden="1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s="7">
        <f t="shared" si="12"/>
        <v>1</v>
      </c>
      <c r="G200" t="s">
        <v>8220</v>
      </c>
      <c r="H200" t="s">
        <v>8223</v>
      </c>
      <c r="I200" t="s">
        <v>8245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t="s">
        <v>8266</v>
      </c>
      <c r="P200">
        <f t="shared" si="13"/>
        <v>46.5</v>
      </c>
      <c r="Q200" s="11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3.5" hidden="1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s="7">
        <f t="shared" si="12"/>
        <v>0</v>
      </c>
      <c r="G201" t="s">
        <v>8220</v>
      </c>
      <c r="H201" t="s">
        <v>8223</v>
      </c>
      <c r="I201" t="s">
        <v>8245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t="s">
        <v>8266</v>
      </c>
      <c r="P201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29" hidden="1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s="7">
        <f t="shared" si="12"/>
        <v>26</v>
      </c>
      <c r="G202" t="s">
        <v>8220</v>
      </c>
      <c r="H202" t="s">
        <v>8223</v>
      </c>
      <c r="I202" t="s">
        <v>8245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t="s">
        <v>8266</v>
      </c>
      <c r="P202">
        <f t="shared" si="13"/>
        <v>87.31</v>
      </c>
      <c r="Q202" s="11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3.5" hidden="1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s="7">
        <f t="shared" si="12"/>
        <v>58</v>
      </c>
      <c r="G203" t="s">
        <v>8220</v>
      </c>
      <c r="H203" t="s">
        <v>8223</v>
      </c>
      <c r="I203" t="s">
        <v>8245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t="s">
        <v>8266</v>
      </c>
      <c r="P203">
        <f t="shared" si="13"/>
        <v>54.29</v>
      </c>
      <c r="Q203" s="11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s="7">
        <f t="shared" si="12"/>
        <v>0</v>
      </c>
      <c r="G204" t="s">
        <v>8220</v>
      </c>
      <c r="H204" t="s">
        <v>8223</v>
      </c>
      <c r="I204" t="s">
        <v>8245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t="s">
        <v>8266</v>
      </c>
      <c r="P204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3.5" hidden="1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s="7">
        <f t="shared" si="12"/>
        <v>30</v>
      </c>
      <c r="G205" t="s">
        <v>8220</v>
      </c>
      <c r="H205" t="s">
        <v>8224</v>
      </c>
      <c r="I205" t="s">
        <v>8246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t="s">
        <v>8266</v>
      </c>
      <c r="P205">
        <f t="shared" si="13"/>
        <v>93.25</v>
      </c>
      <c r="Q205" s="11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3.5" hidden="1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s="7">
        <f t="shared" si="12"/>
        <v>51</v>
      </c>
      <c r="G206" t="s">
        <v>8220</v>
      </c>
      <c r="H206" t="s">
        <v>8225</v>
      </c>
      <c r="I206" t="s">
        <v>8247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t="s">
        <v>8266</v>
      </c>
      <c r="P206">
        <f t="shared" si="13"/>
        <v>117.68</v>
      </c>
      <c r="Q206" s="11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3.5" hidden="1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s="7">
        <f t="shared" si="12"/>
        <v>16</v>
      </c>
      <c r="G207" t="s">
        <v>8220</v>
      </c>
      <c r="H207" t="s">
        <v>8223</v>
      </c>
      <c r="I207" t="s">
        <v>8245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t="s">
        <v>8266</v>
      </c>
      <c r="P207">
        <f t="shared" si="13"/>
        <v>76.47</v>
      </c>
      <c r="Q207" s="11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3.5" hidden="1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s="7">
        <f t="shared" si="12"/>
        <v>0</v>
      </c>
      <c r="G208" t="s">
        <v>8220</v>
      </c>
      <c r="H208" t="s">
        <v>8223</v>
      </c>
      <c r="I208" t="s">
        <v>8245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t="s">
        <v>8266</v>
      </c>
      <c r="P208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3.5" hidden="1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s="7">
        <f t="shared" si="12"/>
        <v>15</v>
      </c>
      <c r="G209" t="s">
        <v>8220</v>
      </c>
      <c r="H209" t="s">
        <v>8228</v>
      </c>
      <c r="I209" t="s">
        <v>8250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t="s">
        <v>8266</v>
      </c>
      <c r="P209">
        <f t="shared" si="13"/>
        <v>163.85</v>
      </c>
      <c r="Q209" s="11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58" hidden="1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s="7">
        <f t="shared" si="12"/>
        <v>0</v>
      </c>
      <c r="G210" t="s">
        <v>8220</v>
      </c>
      <c r="H210" t="s">
        <v>8225</v>
      </c>
      <c r="I210" t="s">
        <v>8247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t="s">
        <v>8266</v>
      </c>
      <c r="P210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58" hidden="1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s="7">
        <f t="shared" si="12"/>
        <v>0</v>
      </c>
      <c r="G211" t="s">
        <v>8220</v>
      </c>
      <c r="H211" t="s">
        <v>8223</v>
      </c>
      <c r="I211" t="s">
        <v>8245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t="s">
        <v>8266</v>
      </c>
      <c r="P211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3.5" hidden="1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s="7">
        <f t="shared" si="12"/>
        <v>25</v>
      </c>
      <c r="G212" t="s">
        <v>8220</v>
      </c>
      <c r="H212" t="s">
        <v>8223</v>
      </c>
      <c r="I212" t="s">
        <v>8245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t="s">
        <v>8266</v>
      </c>
      <c r="P212">
        <f t="shared" si="13"/>
        <v>91.82</v>
      </c>
      <c r="Q212" s="11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3.5" hidden="1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s="7">
        <f t="shared" si="12"/>
        <v>45</v>
      </c>
      <c r="G213" t="s">
        <v>8220</v>
      </c>
      <c r="H213" t="s">
        <v>8223</v>
      </c>
      <c r="I213" t="s">
        <v>8245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t="s">
        <v>8266</v>
      </c>
      <c r="P213">
        <f t="shared" si="13"/>
        <v>185.83</v>
      </c>
      <c r="Q213" s="11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29" hidden="1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s="7">
        <f t="shared" si="12"/>
        <v>0</v>
      </c>
      <c r="G214" t="s">
        <v>8220</v>
      </c>
      <c r="H214" t="s">
        <v>8223</v>
      </c>
      <c r="I214" t="s">
        <v>8245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t="s">
        <v>8266</v>
      </c>
      <c r="P214">
        <f t="shared" si="13"/>
        <v>1</v>
      </c>
      <c r="Q214" s="11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3.5" hidden="1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s="7">
        <f t="shared" si="12"/>
        <v>0</v>
      </c>
      <c r="G215" t="s">
        <v>8220</v>
      </c>
      <c r="H215" t="s">
        <v>8223</v>
      </c>
      <c r="I215" t="s">
        <v>8245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t="s">
        <v>8266</v>
      </c>
      <c r="P215">
        <f t="shared" si="13"/>
        <v>20</v>
      </c>
      <c r="Q215" s="11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58" hidden="1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s="7">
        <f t="shared" si="12"/>
        <v>0</v>
      </c>
      <c r="G216" t="s">
        <v>8220</v>
      </c>
      <c r="H216" t="s">
        <v>8223</v>
      </c>
      <c r="I216" t="s">
        <v>8245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t="s">
        <v>8266</v>
      </c>
      <c r="P216">
        <f t="shared" si="13"/>
        <v>1</v>
      </c>
      <c r="Q216" s="11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3.5" hidden="1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s="7">
        <f t="shared" si="12"/>
        <v>0</v>
      </c>
      <c r="G217" t="s">
        <v>8220</v>
      </c>
      <c r="H217" t="s">
        <v>8224</v>
      </c>
      <c r="I217" t="s">
        <v>8246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t="s">
        <v>8266</v>
      </c>
      <c r="P217">
        <f t="shared" si="13"/>
        <v>10</v>
      </c>
      <c r="Q217" s="11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3.5" hidden="1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s="7">
        <f t="shared" si="12"/>
        <v>56</v>
      </c>
      <c r="G218" t="s">
        <v>8220</v>
      </c>
      <c r="H218" t="s">
        <v>8223</v>
      </c>
      <c r="I218" t="s">
        <v>8245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t="s">
        <v>8266</v>
      </c>
      <c r="P218">
        <f t="shared" si="13"/>
        <v>331.54</v>
      </c>
      <c r="Q218" s="11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s="7">
        <f t="shared" si="12"/>
        <v>12</v>
      </c>
      <c r="G219" t="s">
        <v>8220</v>
      </c>
      <c r="H219" t="s">
        <v>8234</v>
      </c>
      <c r="I219" t="s">
        <v>8254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t="s">
        <v>8266</v>
      </c>
      <c r="P219">
        <f t="shared" si="13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3.5" hidden="1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s="7">
        <f t="shared" si="12"/>
        <v>2</v>
      </c>
      <c r="G220" t="s">
        <v>8220</v>
      </c>
      <c r="H220" t="s">
        <v>8223</v>
      </c>
      <c r="I220" t="s">
        <v>8245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t="s">
        <v>8266</v>
      </c>
      <c r="P220">
        <f t="shared" si="13"/>
        <v>100</v>
      </c>
      <c r="Q220" s="11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29" hidden="1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s="7">
        <f t="shared" si="12"/>
        <v>18</v>
      </c>
      <c r="G221" t="s">
        <v>8220</v>
      </c>
      <c r="H221" t="s">
        <v>8223</v>
      </c>
      <c r="I221" t="s">
        <v>8245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t="s">
        <v>8266</v>
      </c>
      <c r="P221">
        <f t="shared" si="13"/>
        <v>115.99</v>
      </c>
      <c r="Q221" s="1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3.5" hidden="1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s="7">
        <f t="shared" si="12"/>
        <v>1</v>
      </c>
      <c r="G222" t="s">
        <v>8220</v>
      </c>
      <c r="H222" t="s">
        <v>8223</v>
      </c>
      <c r="I222" t="s">
        <v>8245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t="s">
        <v>8266</v>
      </c>
      <c r="P222">
        <f t="shared" si="13"/>
        <v>120</v>
      </c>
      <c r="Q222" s="11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idden="1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s="7">
        <f t="shared" si="12"/>
        <v>0</v>
      </c>
      <c r="G223" t="s">
        <v>8220</v>
      </c>
      <c r="H223" t="s">
        <v>8223</v>
      </c>
      <c r="I223" t="s">
        <v>8245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t="s">
        <v>8266</v>
      </c>
      <c r="P223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3.5" hidden="1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s="7">
        <f t="shared" si="12"/>
        <v>13</v>
      </c>
      <c r="G224" t="s">
        <v>8220</v>
      </c>
      <c r="H224" t="s">
        <v>8223</v>
      </c>
      <c r="I224" t="s">
        <v>8245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t="s">
        <v>8266</v>
      </c>
      <c r="P224">
        <f t="shared" si="13"/>
        <v>65</v>
      </c>
      <c r="Q224" s="11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58" hidden="1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s="7">
        <f t="shared" si="12"/>
        <v>0</v>
      </c>
      <c r="G225" t="s">
        <v>8220</v>
      </c>
      <c r="H225" t="s">
        <v>8223</v>
      </c>
      <c r="I225" t="s">
        <v>8245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t="s">
        <v>8266</v>
      </c>
      <c r="P225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58" hidden="1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s="7">
        <f t="shared" si="12"/>
        <v>0</v>
      </c>
      <c r="G226" t="s">
        <v>8220</v>
      </c>
      <c r="H226" t="s">
        <v>8225</v>
      </c>
      <c r="I226" t="s">
        <v>8247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t="s">
        <v>8266</v>
      </c>
      <c r="P226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3.5" hidden="1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s="7">
        <f t="shared" si="12"/>
        <v>0</v>
      </c>
      <c r="G227" t="s">
        <v>8220</v>
      </c>
      <c r="H227" t="s">
        <v>8223</v>
      </c>
      <c r="I227" t="s">
        <v>8245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t="s">
        <v>8266</v>
      </c>
      <c r="P227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3.5" hidden="1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s="7">
        <f t="shared" si="12"/>
        <v>1</v>
      </c>
      <c r="G228" t="s">
        <v>8220</v>
      </c>
      <c r="H228" t="s">
        <v>8224</v>
      </c>
      <c r="I228" t="s">
        <v>8246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t="s">
        <v>8266</v>
      </c>
      <c r="P228">
        <f t="shared" si="13"/>
        <v>125</v>
      </c>
      <c r="Q228" s="11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3.5" hidden="1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s="7">
        <f t="shared" si="12"/>
        <v>0</v>
      </c>
      <c r="G229" t="s">
        <v>8220</v>
      </c>
      <c r="H229" t="s">
        <v>8223</v>
      </c>
      <c r="I229" t="s">
        <v>8245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t="s">
        <v>8266</v>
      </c>
      <c r="P229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29" hidden="1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s="7">
        <f t="shared" si="12"/>
        <v>0</v>
      </c>
      <c r="G230" t="s">
        <v>8220</v>
      </c>
      <c r="H230" t="s">
        <v>8224</v>
      </c>
      <c r="I230" t="s">
        <v>8246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t="s">
        <v>8266</v>
      </c>
      <c r="P230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3.5" hidden="1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s="7">
        <f t="shared" si="12"/>
        <v>0</v>
      </c>
      <c r="G231" t="s">
        <v>8220</v>
      </c>
      <c r="H231" t="s">
        <v>8235</v>
      </c>
      <c r="I231" t="s">
        <v>8248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t="s">
        <v>8266</v>
      </c>
      <c r="P231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3.5" hidden="1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s="7">
        <f t="shared" si="12"/>
        <v>0</v>
      </c>
      <c r="G232" t="s">
        <v>8220</v>
      </c>
      <c r="H232" t="s">
        <v>8223</v>
      </c>
      <c r="I232" t="s">
        <v>8245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t="s">
        <v>8266</v>
      </c>
      <c r="P232">
        <f t="shared" si="13"/>
        <v>30</v>
      </c>
      <c r="Q232" s="11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3.5" hidden="1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s="7">
        <f t="shared" si="12"/>
        <v>0</v>
      </c>
      <c r="G233" t="s">
        <v>8220</v>
      </c>
      <c r="H233" t="s">
        <v>8223</v>
      </c>
      <c r="I233" t="s">
        <v>8245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t="s">
        <v>8266</v>
      </c>
      <c r="P233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3.5" hidden="1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s="7">
        <f t="shared" si="12"/>
        <v>3</v>
      </c>
      <c r="G234" t="s">
        <v>8220</v>
      </c>
      <c r="H234" t="s">
        <v>8224</v>
      </c>
      <c r="I234" t="s">
        <v>8246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t="s">
        <v>8266</v>
      </c>
      <c r="P234">
        <f t="shared" si="13"/>
        <v>15.71</v>
      </c>
      <c r="Q234" s="11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3.5" hidden="1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s="7">
        <f t="shared" si="12"/>
        <v>0</v>
      </c>
      <c r="G235" t="s">
        <v>8220</v>
      </c>
      <c r="H235" t="s">
        <v>8223</v>
      </c>
      <c r="I235" t="s">
        <v>8245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t="s">
        <v>8266</v>
      </c>
      <c r="P235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58" hidden="1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s="7">
        <f t="shared" si="12"/>
        <v>40</v>
      </c>
      <c r="G236" t="s">
        <v>8220</v>
      </c>
      <c r="H236" t="s">
        <v>8223</v>
      </c>
      <c r="I236" t="s">
        <v>8245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t="s">
        <v>8266</v>
      </c>
      <c r="P236">
        <f t="shared" si="13"/>
        <v>80.2</v>
      </c>
      <c r="Q236" s="11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3.5" hidden="1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s="7">
        <f t="shared" si="12"/>
        <v>0</v>
      </c>
      <c r="G237" t="s">
        <v>8220</v>
      </c>
      <c r="H237" t="s">
        <v>8223</v>
      </c>
      <c r="I237" t="s">
        <v>8245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t="s">
        <v>8266</v>
      </c>
      <c r="P237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3.5" hidden="1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s="7">
        <f t="shared" si="12"/>
        <v>0</v>
      </c>
      <c r="G238" t="s">
        <v>8220</v>
      </c>
      <c r="H238" t="s">
        <v>8223</v>
      </c>
      <c r="I238" t="s">
        <v>8245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t="s">
        <v>8266</v>
      </c>
      <c r="P238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29" hidden="1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s="7">
        <f t="shared" si="12"/>
        <v>0</v>
      </c>
      <c r="G239" t="s">
        <v>8220</v>
      </c>
      <c r="H239" t="s">
        <v>8223</v>
      </c>
      <c r="I239" t="s">
        <v>8245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t="s">
        <v>8266</v>
      </c>
      <c r="P239">
        <f t="shared" si="13"/>
        <v>50</v>
      </c>
      <c r="Q239" s="11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3.5" hidden="1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s="7">
        <f t="shared" si="12"/>
        <v>0</v>
      </c>
      <c r="G240" t="s">
        <v>8220</v>
      </c>
      <c r="H240" t="s">
        <v>8223</v>
      </c>
      <c r="I240" t="s">
        <v>8245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t="s">
        <v>8266</v>
      </c>
      <c r="P240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3.5" hidden="1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s="7">
        <f t="shared" si="12"/>
        <v>25</v>
      </c>
      <c r="G241" t="s">
        <v>8220</v>
      </c>
      <c r="H241" t="s">
        <v>8225</v>
      </c>
      <c r="I241" t="s">
        <v>8247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t="s">
        <v>8266</v>
      </c>
      <c r="P241">
        <f t="shared" si="13"/>
        <v>50</v>
      </c>
      <c r="Q241" s="1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58" hidden="1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s="7">
        <f t="shared" si="12"/>
        <v>108</v>
      </c>
      <c r="G242" t="s">
        <v>8218</v>
      </c>
      <c r="H242" t="s">
        <v>8223</v>
      </c>
      <c r="I242" t="s">
        <v>8245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t="s">
        <v>8267</v>
      </c>
      <c r="P242">
        <f t="shared" si="13"/>
        <v>117.85</v>
      </c>
      <c r="Q242" s="11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3.5" hidden="1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s="7">
        <f t="shared" si="12"/>
        <v>113</v>
      </c>
      <c r="G243" t="s">
        <v>8218</v>
      </c>
      <c r="H243" t="s">
        <v>8223</v>
      </c>
      <c r="I243" t="s">
        <v>8245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t="s">
        <v>8267</v>
      </c>
      <c r="P243">
        <f t="shared" si="13"/>
        <v>109.04</v>
      </c>
      <c r="Q243" s="11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3.5" hidden="1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s="7">
        <f t="shared" si="12"/>
        <v>113</v>
      </c>
      <c r="G244" t="s">
        <v>8218</v>
      </c>
      <c r="H244" t="s">
        <v>8223</v>
      </c>
      <c r="I244" t="s">
        <v>8245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t="s">
        <v>8267</v>
      </c>
      <c r="P244">
        <f t="shared" si="13"/>
        <v>73.02</v>
      </c>
      <c r="Q244" s="11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3.5" hidden="1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s="7">
        <f t="shared" si="12"/>
        <v>103</v>
      </c>
      <c r="G245" t="s">
        <v>8218</v>
      </c>
      <c r="H245" t="s">
        <v>8223</v>
      </c>
      <c r="I245" t="s">
        <v>8245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t="s">
        <v>8267</v>
      </c>
      <c r="P245">
        <f t="shared" si="13"/>
        <v>78.2</v>
      </c>
      <c r="Q245" s="11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58" hidden="1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s="7">
        <f t="shared" si="12"/>
        <v>114</v>
      </c>
      <c r="G246" t="s">
        <v>8218</v>
      </c>
      <c r="H246" t="s">
        <v>8223</v>
      </c>
      <c r="I246" t="s">
        <v>8245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t="s">
        <v>8267</v>
      </c>
      <c r="P246">
        <f t="shared" si="13"/>
        <v>47.4</v>
      </c>
      <c r="Q246" s="11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3.5" hidden="1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s="7">
        <f t="shared" si="12"/>
        <v>104</v>
      </c>
      <c r="G247" t="s">
        <v>8218</v>
      </c>
      <c r="H247" t="s">
        <v>8223</v>
      </c>
      <c r="I247" t="s">
        <v>8245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t="s">
        <v>8267</v>
      </c>
      <c r="P247">
        <f t="shared" si="13"/>
        <v>54.02</v>
      </c>
      <c r="Q247" s="11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3.5" hidden="1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s="7">
        <f t="shared" si="12"/>
        <v>305</v>
      </c>
      <c r="G248" t="s">
        <v>8218</v>
      </c>
      <c r="H248" t="s">
        <v>8223</v>
      </c>
      <c r="I248" t="s">
        <v>8245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t="s">
        <v>8267</v>
      </c>
      <c r="P248">
        <f t="shared" si="13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58" hidden="1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s="7">
        <f t="shared" si="12"/>
        <v>134</v>
      </c>
      <c r="G249" t="s">
        <v>8218</v>
      </c>
      <c r="H249" t="s">
        <v>8223</v>
      </c>
      <c r="I249" t="s">
        <v>8245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t="s">
        <v>8267</v>
      </c>
      <c r="P249">
        <f t="shared" si="13"/>
        <v>108.15</v>
      </c>
      <c r="Q249" s="11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3.5" hidden="1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s="7">
        <f t="shared" si="12"/>
        <v>101</v>
      </c>
      <c r="G250" t="s">
        <v>8218</v>
      </c>
      <c r="H250" t="s">
        <v>8223</v>
      </c>
      <c r="I250" t="s">
        <v>8245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t="s">
        <v>8267</v>
      </c>
      <c r="P250">
        <f t="shared" si="13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58" hidden="1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s="7">
        <f t="shared" si="12"/>
        <v>113</v>
      </c>
      <c r="G251" t="s">
        <v>8218</v>
      </c>
      <c r="H251" t="s">
        <v>8223</v>
      </c>
      <c r="I251" t="s">
        <v>8245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t="s">
        <v>8267</v>
      </c>
      <c r="P251">
        <f t="shared" si="13"/>
        <v>48.05</v>
      </c>
      <c r="Q251" s="1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3.5" hidden="1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s="7">
        <f t="shared" si="12"/>
        <v>106</v>
      </c>
      <c r="G252" t="s">
        <v>8218</v>
      </c>
      <c r="H252" t="s">
        <v>8223</v>
      </c>
      <c r="I252" t="s">
        <v>8245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t="s">
        <v>8267</v>
      </c>
      <c r="P252">
        <f t="shared" si="13"/>
        <v>72.48</v>
      </c>
      <c r="Q252" s="11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3.5" hidden="1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s="7">
        <f t="shared" si="12"/>
        <v>126</v>
      </c>
      <c r="G253" t="s">
        <v>8218</v>
      </c>
      <c r="H253" t="s">
        <v>8223</v>
      </c>
      <c r="I253" t="s">
        <v>8245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t="s">
        <v>8267</v>
      </c>
      <c r="P253">
        <f t="shared" si="13"/>
        <v>57.08</v>
      </c>
      <c r="Q253" s="11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3.5" hidden="1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s="7">
        <f t="shared" si="12"/>
        <v>185</v>
      </c>
      <c r="G254" t="s">
        <v>8218</v>
      </c>
      <c r="H254" t="s">
        <v>8223</v>
      </c>
      <c r="I254" t="s">
        <v>8245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t="s">
        <v>8267</v>
      </c>
      <c r="P254">
        <f t="shared" si="13"/>
        <v>85.44</v>
      </c>
      <c r="Q254" s="11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58" hidden="1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s="7">
        <f t="shared" si="12"/>
        <v>101</v>
      </c>
      <c r="G255" t="s">
        <v>8218</v>
      </c>
      <c r="H255" t="s">
        <v>8223</v>
      </c>
      <c r="I255" t="s">
        <v>8245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t="s">
        <v>8267</v>
      </c>
      <c r="P255">
        <f t="shared" si="13"/>
        <v>215.86</v>
      </c>
      <c r="Q255" s="11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3.5" hidden="1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s="7">
        <f t="shared" si="12"/>
        <v>117</v>
      </c>
      <c r="G256" t="s">
        <v>8218</v>
      </c>
      <c r="H256" t="s">
        <v>8223</v>
      </c>
      <c r="I256" t="s">
        <v>8245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t="s">
        <v>8267</v>
      </c>
      <c r="P256">
        <f t="shared" si="13"/>
        <v>89.39</v>
      </c>
      <c r="Q256" s="11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29" hidden="1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s="7">
        <f t="shared" si="12"/>
        <v>107</v>
      </c>
      <c r="G257" t="s">
        <v>8218</v>
      </c>
      <c r="H257" t="s">
        <v>8223</v>
      </c>
      <c r="I257" t="s">
        <v>8245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t="s">
        <v>8267</v>
      </c>
      <c r="P257">
        <f t="shared" si="13"/>
        <v>45.42</v>
      </c>
      <c r="Q257" s="11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58" hidden="1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s="7">
        <f t="shared" si="12"/>
        <v>139</v>
      </c>
      <c r="G258" t="s">
        <v>8218</v>
      </c>
      <c r="H258" t="s">
        <v>8223</v>
      </c>
      <c r="I258" t="s">
        <v>8245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t="s">
        <v>8267</v>
      </c>
      <c r="P258">
        <f t="shared" si="13"/>
        <v>65.760000000000005</v>
      </c>
      <c r="Q258" s="11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3.5" hidden="1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s="7">
        <f t="shared" ref="F259:F322" si="16">ROUND(E259/D259*100,0)</f>
        <v>107</v>
      </c>
      <c r="G259" t="s">
        <v>8218</v>
      </c>
      <c r="H259" t="s">
        <v>8223</v>
      </c>
      <c r="I259" t="s">
        <v>8245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t="s">
        <v>8267</v>
      </c>
      <c r="P259">
        <f t="shared" ref="P259:P322" si="17">IFERROR(ROUND(E259/M259,2),0)</f>
        <v>66.7</v>
      </c>
      <c r="Q259" s="11" t="s">
        <v>8308</v>
      </c>
      <c r="R259" t="s">
        <v>8313</v>
      </c>
      <c r="S259" s="15">
        <f t="shared" ref="S259:S322" si="18">(((K259/60)/60)/24)+DATE(1970,1,1)</f>
        <v>42479.626875000002</v>
      </c>
      <c r="T259" s="15">
        <f t="shared" ref="T259:T322" si="19">(((J259/60)/60)/24)+DATE(1970,1,1)</f>
        <v>42509.626875000002</v>
      </c>
    </row>
    <row r="260" spans="1:20" ht="58" hidden="1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s="7">
        <f t="shared" si="16"/>
        <v>191</v>
      </c>
      <c r="G260" t="s">
        <v>8218</v>
      </c>
      <c r="H260" t="s">
        <v>8223</v>
      </c>
      <c r="I260" t="s">
        <v>8245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t="s">
        <v>8267</v>
      </c>
      <c r="P260">
        <f t="shared" si="17"/>
        <v>83.35</v>
      </c>
      <c r="Q260" s="11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58" hidden="1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s="7">
        <f t="shared" si="16"/>
        <v>132</v>
      </c>
      <c r="G261" t="s">
        <v>8218</v>
      </c>
      <c r="H261" t="s">
        <v>8223</v>
      </c>
      <c r="I261" t="s">
        <v>8245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t="s">
        <v>8267</v>
      </c>
      <c r="P261">
        <f t="shared" si="17"/>
        <v>105.05</v>
      </c>
      <c r="Q261" s="1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3.5" hidden="1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s="7">
        <f t="shared" si="16"/>
        <v>106</v>
      </c>
      <c r="G262" t="s">
        <v>8218</v>
      </c>
      <c r="H262" t="s">
        <v>8223</v>
      </c>
      <c r="I262" t="s">
        <v>8245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t="s">
        <v>8267</v>
      </c>
      <c r="P262">
        <f t="shared" si="17"/>
        <v>120.91</v>
      </c>
      <c r="Q262" s="11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29" hidden="1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s="7">
        <f t="shared" si="16"/>
        <v>107</v>
      </c>
      <c r="G263" t="s">
        <v>8218</v>
      </c>
      <c r="H263" t="s">
        <v>8223</v>
      </c>
      <c r="I263" t="s">
        <v>8245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t="s">
        <v>8267</v>
      </c>
      <c r="P263">
        <f t="shared" si="17"/>
        <v>97.64</v>
      </c>
      <c r="Q263" s="11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29" hidden="1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s="7">
        <f t="shared" si="16"/>
        <v>240</v>
      </c>
      <c r="G264" t="s">
        <v>8218</v>
      </c>
      <c r="H264" t="s">
        <v>8223</v>
      </c>
      <c r="I264" t="s">
        <v>8245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t="s">
        <v>8267</v>
      </c>
      <c r="P264">
        <f t="shared" si="17"/>
        <v>41.38</v>
      </c>
      <c r="Q264" s="11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58" hidden="1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s="7">
        <f t="shared" si="16"/>
        <v>118</v>
      </c>
      <c r="G265" t="s">
        <v>8218</v>
      </c>
      <c r="H265" t="s">
        <v>8223</v>
      </c>
      <c r="I265" t="s">
        <v>8245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t="s">
        <v>8267</v>
      </c>
      <c r="P265">
        <f t="shared" si="17"/>
        <v>30.65</v>
      </c>
      <c r="Q265" s="11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58" hidden="1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s="7">
        <f t="shared" si="16"/>
        <v>118</v>
      </c>
      <c r="G266" t="s">
        <v>8218</v>
      </c>
      <c r="H266" t="s">
        <v>8223</v>
      </c>
      <c r="I266" t="s">
        <v>8245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t="s">
        <v>8267</v>
      </c>
      <c r="P266">
        <f t="shared" si="17"/>
        <v>64.95</v>
      </c>
      <c r="Q266" s="11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58" hidden="1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s="7">
        <f t="shared" si="16"/>
        <v>111</v>
      </c>
      <c r="G267" t="s">
        <v>8218</v>
      </c>
      <c r="H267" t="s">
        <v>8223</v>
      </c>
      <c r="I267" t="s">
        <v>8245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t="s">
        <v>8267</v>
      </c>
      <c r="P267">
        <f t="shared" si="17"/>
        <v>95.78</v>
      </c>
      <c r="Q267" s="11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58" hidden="1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s="7">
        <f t="shared" si="16"/>
        <v>146</v>
      </c>
      <c r="G268" t="s">
        <v>8218</v>
      </c>
      <c r="H268" t="s">
        <v>8223</v>
      </c>
      <c r="I268" t="s">
        <v>8245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t="s">
        <v>8267</v>
      </c>
      <c r="P268">
        <f t="shared" si="17"/>
        <v>40.42</v>
      </c>
      <c r="Q268" s="11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3.5" hidden="1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s="7">
        <f t="shared" si="16"/>
        <v>132</v>
      </c>
      <c r="G269" t="s">
        <v>8218</v>
      </c>
      <c r="H269" t="s">
        <v>8224</v>
      </c>
      <c r="I269" t="s">
        <v>8246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t="s">
        <v>8267</v>
      </c>
      <c r="P269">
        <f t="shared" si="17"/>
        <v>78.58</v>
      </c>
      <c r="Q269" s="11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3.5" hidden="1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s="7">
        <f t="shared" si="16"/>
        <v>111</v>
      </c>
      <c r="G270" t="s">
        <v>8218</v>
      </c>
      <c r="H270" t="s">
        <v>8223</v>
      </c>
      <c r="I270" t="s">
        <v>8245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t="s">
        <v>8267</v>
      </c>
      <c r="P270">
        <f t="shared" si="17"/>
        <v>50.18</v>
      </c>
      <c r="Q270" s="11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3.5" hidden="1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s="7">
        <f t="shared" si="16"/>
        <v>147</v>
      </c>
      <c r="G271" t="s">
        <v>8218</v>
      </c>
      <c r="H271" t="s">
        <v>8225</v>
      </c>
      <c r="I271" t="s">
        <v>8247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t="s">
        <v>8267</v>
      </c>
      <c r="P271">
        <f t="shared" si="17"/>
        <v>92.25</v>
      </c>
      <c r="Q271" s="1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3.5" hidden="1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s="7">
        <f t="shared" si="16"/>
        <v>153</v>
      </c>
      <c r="G272" t="s">
        <v>8218</v>
      </c>
      <c r="H272" t="s">
        <v>8223</v>
      </c>
      <c r="I272" t="s">
        <v>8245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t="s">
        <v>8267</v>
      </c>
      <c r="P272">
        <f t="shared" si="17"/>
        <v>57.54</v>
      </c>
      <c r="Q272" s="11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3.5" hidden="1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s="7">
        <f t="shared" si="16"/>
        <v>105</v>
      </c>
      <c r="G273" t="s">
        <v>8218</v>
      </c>
      <c r="H273" t="s">
        <v>8223</v>
      </c>
      <c r="I273" t="s">
        <v>8245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t="s">
        <v>8267</v>
      </c>
      <c r="P273">
        <f t="shared" si="17"/>
        <v>109.42</v>
      </c>
      <c r="Q273" s="11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3.5" hidden="1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s="7">
        <f t="shared" si="16"/>
        <v>177</v>
      </c>
      <c r="G274" t="s">
        <v>8218</v>
      </c>
      <c r="H274" t="s">
        <v>8223</v>
      </c>
      <c r="I274" t="s">
        <v>8245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t="s">
        <v>8267</v>
      </c>
      <c r="P274">
        <f t="shared" si="17"/>
        <v>81.89</v>
      </c>
      <c r="Q274" s="11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58" hidden="1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s="7">
        <f t="shared" si="16"/>
        <v>108</v>
      </c>
      <c r="G275" t="s">
        <v>8218</v>
      </c>
      <c r="H275" t="s">
        <v>8223</v>
      </c>
      <c r="I275" t="s">
        <v>8245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t="s">
        <v>8267</v>
      </c>
      <c r="P275">
        <f t="shared" si="17"/>
        <v>45.67</v>
      </c>
      <c r="Q275" s="11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3.5" hidden="1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s="7">
        <f t="shared" si="16"/>
        <v>156</v>
      </c>
      <c r="G276" t="s">
        <v>8218</v>
      </c>
      <c r="H276" t="s">
        <v>8223</v>
      </c>
      <c r="I276" t="s">
        <v>8245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t="s">
        <v>8267</v>
      </c>
      <c r="P276">
        <f t="shared" si="17"/>
        <v>55.22</v>
      </c>
      <c r="Q276" s="11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3.5" hidden="1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s="7">
        <f t="shared" si="16"/>
        <v>108</v>
      </c>
      <c r="G277" t="s">
        <v>8218</v>
      </c>
      <c r="H277" t="s">
        <v>8223</v>
      </c>
      <c r="I277" t="s">
        <v>8245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t="s">
        <v>8267</v>
      </c>
      <c r="P277">
        <f t="shared" si="17"/>
        <v>65.3</v>
      </c>
      <c r="Q277" s="11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3.5" hidden="1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s="7">
        <f t="shared" si="16"/>
        <v>148</v>
      </c>
      <c r="G278" t="s">
        <v>8218</v>
      </c>
      <c r="H278" t="s">
        <v>8223</v>
      </c>
      <c r="I278" t="s">
        <v>8245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t="s">
        <v>8267</v>
      </c>
      <c r="P278">
        <f t="shared" si="17"/>
        <v>95.23</v>
      </c>
      <c r="Q278" s="11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58" hidden="1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s="7">
        <f t="shared" si="16"/>
        <v>110</v>
      </c>
      <c r="G279" t="s">
        <v>8218</v>
      </c>
      <c r="H279" t="s">
        <v>8223</v>
      </c>
      <c r="I279" t="s">
        <v>8245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t="s">
        <v>8267</v>
      </c>
      <c r="P279">
        <f t="shared" si="17"/>
        <v>75.44</v>
      </c>
      <c r="Q279" s="11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29" hidden="1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s="7">
        <f t="shared" si="16"/>
        <v>150</v>
      </c>
      <c r="G280" t="s">
        <v>8218</v>
      </c>
      <c r="H280" t="s">
        <v>8223</v>
      </c>
      <c r="I280" t="s">
        <v>8245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t="s">
        <v>8267</v>
      </c>
      <c r="P280">
        <f t="shared" si="17"/>
        <v>97.82</v>
      </c>
      <c r="Q280" s="11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3.5" hidden="1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s="7">
        <f t="shared" si="16"/>
        <v>157</v>
      </c>
      <c r="G281" t="s">
        <v>8218</v>
      </c>
      <c r="H281" t="s">
        <v>8223</v>
      </c>
      <c r="I281" t="s">
        <v>8245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t="s">
        <v>8267</v>
      </c>
      <c r="P281">
        <f t="shared" si="17"/>
        <v>87.69</v>
      </c>
      <c r="Q281" s="1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3.5" hidden="1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s="7">
        <f t="shared" si="16"/>
        <v>156</v>
      </c>
      <c r="G282" t="s">
        <v>8218</v>
      </c>
      <c r="H282" t="s">
        <v>8223</v>
      </c>
      <c r="I282" t="s">
        <v>8245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t="s">
        <v>8267</v>
      </c>
      <c r="P282">
        <f t="shared" si="17"/>
        <v>54.75</v>
      </c>
      <c r="Q282" s="11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3.5" hidden="1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s="7">
        <f t="shared" si="16"/>
        <v>121</v>
      </c>
      <c r="G283" t="s">
        <v>8218</v>
      </c>
      <c r="H283" t="s">
        <v>8223</v>
      </c>
      <c r="I283" t="s">
        <v>8245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t="s">
        <v>8267</v>
      </c>
      <c r="P283">
        <f t="shared" si="17"/>
        <v>83.95</v>
      </c>
      <c r="Q283" s="11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3.5" hidden="1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s="7">
        <f t="shared" si="16"/>
        <v>101</v>
      </c>
      <c r="G284" t="s">
        <v>8218</v>
      </c>
      <c r="H284" t="s">
        <v>8223</v>
      </c>
      <c r="I284" t="s">
        <v>8245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t="s">
        <v>8267</v>
      </c>
      <c r="P284">
        <f t="shared" si="17"/>
        <v>254.39</v>
      </c>
      <c r="Q284" s="11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29" hidden="1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s="7">
        <f t="shared" si="16"/>
        <v>114</v>
      </c>
      <c r="G285" t="s">
        <v>8218</v>
      </c>
      <c r="H285" t="s">
        <v>8223</v>
      </c>
      <c r="I285" t="s">
        <v>8245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t="s">
        <v>8267</v>
      </c>
      <c r="P285">
        <f t="shared" si="17"/>
        <v>101.83</v>
      </c>
      <c r="Q285" s="11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3.5" hidden="1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s="7">
        <f t="shared" si="16"/>
        <v>105</v>
      </c>
      <c r="G286" t="s">
        <v>8218</v>
      </c>
      <c r="H286" t="s">
        <v>8223</v>
      </c>
      <c r="I286" t="s">
        <v>8245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t="s">
        <v>8267</v>
      </c>
      <c r="P286">
        <f t="shared" si="17"/>
        <v>55.07</v>
      </c>
      <c r="Q286" s="11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3.5" hidden="1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s="7">
        <f t="shared" si="16"/>
        <v>229</v>
      </c>
      <c r="G287" t="s">
        <v>8218</v>
      </c>
      <c r="H287" t="s">
        <v>8223</v>
      </c>
      <c r="I287" t="s">
        <v>8245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t="s">
        <v>8267</v>
      </c>
      <c r="P287">
        <f t="shared" si="17"/>
        <v>56.9</v>
      </c>
      <c r="Q287" s="11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3.5" hidden="1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s="7">
        <f t="shared" si="16"/>
        <v>109</v>
      </c>
      <c r="G288" t="s">
        <v>8218</v>
      </c>
      <c r="H288" t="s">
        <v>8223</v>
      </c>
      <c r="I288" t="s">
        <v>8245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t="s">
        <v>8267</v>
      </c>
      <c r="P288">
        <f t="shared" si="17"/>
        <v>121.28</v>
      </c>
      <c r="Q288" s="11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29" hidden="1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s="7">
        <f t="shared" si="16"/>
        <v>176</v>
      </c>
      <c r="G289" t="s">
        <v>8218</v>
      </c>
      <c r="H289" t="s">
        <v>8223</v>
      </c>
      <c r="I289" t="s">
        <v>8245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t="s">
        <v>8267</v>
      </c>
      <c r="P289">
        <f t="shared" si="17"/>
        <v>91.19</v>
      </c>
      <c r="Q289" s="11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58" hidden="1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s="7">
        <f t="shared" si="16"/>
        <v>103</v>
      </c>
      <c r="G290" t="s">
        <v>8218</v>
      </c>
      <c r="H290" t="s">
        <v>8223</v>
      </c>
      <c r="I290" t="s">
        <v>8245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t="s">
        <v>8267</v>
      </c>
      <c r="P290">
        <f t="shared" si="17"/>
        <v>115.45</v>
      </c>
      <c r="Q290" s="11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3.5" hidden="1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s="7">
        <f t="shared" si="16"/>
        <v>105</v>
      </c>
      <c r="G291" t="s">
        <v>8218</v>
      </c>
      <c r="H291" t="s">
        <v>8224</v>
      </c>
      <c r="I291" t="s">
        <v>8246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t="s">
        <v>8267</v>
      </c>
      <c r="P291">
        <f t="shared" si="17"/>
        <v>67.77</v>
      </c>
      <c r="Q291" s="1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29" hidden="1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s="7">
        <f t="shared" si="16"/>
        <v>107</v>
      </c>
      <c r="G292" t="s">
        <v>8218</v>
      </c>
      <c r="H292" t="s">
        <v>8223</v>
      </c>
      <c r="I292" t="s">
        <v>8245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t="s">
        <v>8267</v>
      </c>
      <c r="P292">
        <f t="shared" si="17"/>
        <v>28.58</v>
      </c>
      <c r="Q292" s="11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3.5" hidden="1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s="7">
        <f t="shared" si="16"/>
        <v>120</v>
      </c>
      <c r="G293" t="s">
        <v>8218</v>
      </c>
      <c r="H293" t="s">
        <v>8223</v>
      </c>
      <c r="I293" t="s">
        <v>8245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t="s">
        <v>8267</v>
      </c>
      <c r="P293">
        <f t="shared" si="17"/>
        <v>46.88</v>
      </c>
      <c r="Q293" s="11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58" hidden="1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s="7">
        <f t="shared" si="16"/>
        <v>102</v>
      </c>
      <c r="G294" t="s">
        <v>8218</v>
      </c>
      <c r="H294" t="s">
        <v>8223</v>
      </c>
      <c r="I294" t="s">
        <v>8245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t="s">
        <v>8267</v>
      </c>
      <c r="P294">
        <f t="shared" si="17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3.5" hidden="1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s="7">
        <f t="shared" si="16"/>
        <v>101</v>
      </c>
      <c r="G295" t="s">
        <v>8218</v>
      </c>
      <c r="H295" t="s">
        <v>8223</v>
      </c>
      <c r="I295" t="s">
        <v>8245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t="s">
        <v>8267</v>
      </c>
      <c r="P295">
        <f t="shared" si="17"/>
        <v>201.22</v>
      </c>
      <c r="Q295" s="11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72.5" hidden="1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s="7">
        <f t="shared" si="16"/>
        <v>100</v>
      </c>
      <c r="G296" t="s">
        <v>8218</v>
      </c>
      <c r="H296" t="s">
        <v>8223</v>
      </c>
      <c r="I296" t="s">
        <v>8245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t="s">
        <v>8267</v>
      </c>
      <c r="P296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3.5" hidden="1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s="7">
        <f t="shared" si="16"/>
        <v>133</v>
      </c>
      <c r="G297" t="s">
        <v>8218</v>
      </c>
      <c r="H297" t="s">
        <v>8223</v>
      </c>
      <c r="I297" t="s">
        <v>8245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t="s">
        <v>8267</v>
      </c>
      <c r="P297">
        <f t="shared" si="17"/>
        <v>100.08</v>
      </c>
      <c r="Q297" s="11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3.5" hidden="1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s="7">
        <f t="shared" si="16"/>
        <v>119</v>
      </c>
      <c r="G298" t="s">
        <v>8218</v>
      </c>
      <c r="H298" t="s">
        <v>8223</v>
      </c>
      <c r="I298" t="s">
        <v>8245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t="s">
        <v>8267</v>
      </c>
      <c r="P298">
        <f t="shared" si="17"/>
        <v>230.09</v>
      </c>
      <c r="Q298" s="11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3.5" hidden="1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s="7">
        <f t="shared" si="16"/>
        <v>101</v>
      </c>
      <c r="G299" t="s">
        <v>8218</v>
      </c>
      <c r="H299" t="s">
        <v>8223</v>
      </c>
      <c r="I299" t="s">
        <v>8245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t="s">
        <v>8267</v>
      </c>
      <c r="P299">
        <f t="shared" si="17"/>
        <v>141.75</v>
      </c>
      <c r="Q299" s="11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29" hidden="1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s="7">
        <f t="shared" si="16"/>
        <v>109</v>
      </c>
      <c r="G300" t="s">
        <v>8218</v>
      </c>
      <c r="H300" t="s">
        <v>8223</v>
      </c>
      <c r="I300" t="s">
        <v>8245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t="s">
        <v>8267</v>
      </c>
      <c r="P300">
        <f t="shared" si="17"/>
        <v>56.34</v>
      </c>
      <c r="Q300" s="11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58" hidden="1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s="7">
        <f t="shared" si="16"/>
        <v>179</v>
      </c>
      <c r="G301" t="s">
        <v>8218</v>
      </c>
      <c r="H301" t="s">
        <v>8223</v>
      </c>
      <c r="I301" t="s">
        <v>8245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t="s">
        <v>8267</v>
      </c>
      <c r="P301">
        <f t="shared" si="17"/>
        <v>73.34</v>
      </c>
      <c r="Q301" s="1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3.5" hidden="1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s="7">
        <f t="shared" si="16"/>
        <v>102</v>
      </c>
      <c r="G302" t="s">
        <v>8218</v>
      </c>
      <c r="H302" t="s">
        <v>8223</v>
      </c>
      <c r="I302" t="s">
        <v>8245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t="s">
        <v>8267</v>
      </c>
      <c r="P302">
        <f t="shared" si="17"/>
        <v>85.34</v>
      </c>
      <c r="Q302" s="11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3.5" hidden="1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s="7">
        <f t="shared" si="16"/>
        <v>119</v>
      </c>
      <c r="G303" t="s">
        <v>8218</v>
      </c>
      <c r="H303" t="s">
        <v>8223</v>
      </c>
      <c r="I303" t="s">
        <v>8245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t="s">
        <v>8267</v>
      </c>
      <c r="P303">
        <f t="shared" si="17"/>
        <v>61.5</v>
      </c>
      <c r="Q303" s="11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58" hidden="1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s="7">
        <f t="shared" si="16"/>
        <v>100</v>
      </c>
      <c r="G304" t="s">
        <v>8218</v>
      </c>
      <c r="H304" t="s">
        <v>8223</v>
      </c>
      <c r="I304" t="s">
        <v>8245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t="s">
        <v>8267</v>
      </c>
      <c r="P304">
        <f t="shared" si="17"/>
        <v>93.02</v>
      </c>
      <c r="Q304" s="11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3.5" hidden="1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s="7">
        <f t="shared" si="16"/>
        <v>137</v>
      </c>
      <c r="G305" t="s">
        <v>8218</v>
      </c>
      <c r="H305" t="s">
        <v>8223</v>
      </c>
      <c r="I305" t="s">
        <v>8245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t="s">
        <v>8267</v>
      </c>
      <c r="P305">
        <f t="shared" si="17"/>
        <v>50.29</v>
      </c>
      <c r="Q305" s="11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29" hidden="1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s="7">
        <f t="shared" si="16"/>
        <v>232</v>
      </c>
      <c r="G306" t="s">
        <v>8218</v>
      </c>
      <c r="H306" t="s">
        <v>8223</v>
      </c>
      <c r="I306" t="s">
        <v>8245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t="s">
        <v>8267</v>
      </c>
      <c r="P306">
        <f t="shared" si="17"/>
        <v>106.43</v>
      </c>
      <c r="Q306" s="11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3.5" hidden="1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s="7">
        <f t="shared" si="16"/>
        <v>130</v>
      </c>
      <c r="G307" t="s">
        <v>8218</v>
      </c>
      <c r="H307" t="s">
        <v>8223</v>
      </c>
      <c r="I307" t="s">
        <v>8245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t="s">
        <v>8267</v>
      </c>
      <c r="P307">
        <f t="shared" si="17"/>
        <v>51.72</v>
      </c>
      <c r="Q307" s="11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29" hidden="1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s="7">
        <f t="shared" si="16"/>
        <v>293</v>
      </c>
      <c r="G308" t="s">
        <v>8218</v>
      </c>
      <c r="H308" t="s">
        <v>8223</v>
      </c>
      <c r="I308" t="s">
        <v>8245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t="s">
        <v>8267</v>
      </c>
      <c r="P308">
        <f t="shared" si="17"/>
        <v>36.61</v>
      </c>
      <c r="Q308" s="11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s="7">
        <f t="shared" si="16"/>
        <v>111</v>
      </c>
      <c r="G309" t="s">
        <v>8218</v>
      </c>
      <c r="H309" t="s">
        <v>8223</v>
      </c>
      <c r="I309" t="s">
        <v>8245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t="s">
        <v>8267</v>
      </c>
      <c r="P309">
        <f t="shared" si="17"/>
        <v>42.52</v>
      </c>
      <c r="Q309" s="11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3.5" hidden="1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s="7">
        <f t="shared" si="16"/>
        <v>106</v>
      </c>
      <c r="G310" t="s">
        <v>8218</v>
      </c>
      <c r="H310" t="s">
        <v>8223</v>
      </c>
      <c r="I310" t="s">
        <v>8245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t="s">
        <v>8267</v>
      </c>
      <c r="P310">
        <f t="shared" si="17"/>
        <v>62.71</v>
      </c>
      <c r="Q310" s="11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3.5" hidden="1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s="7">
        <f t="shared" si="16"/>
        <v>119</v>
      </c>
      <c r="G311" t="s">
        <v>8218</v>
      </c>
      <c r="H311" t="s">
        <v>8223</v>
      </c>
      <c r="I311" t="s">
        <v>8245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t="s">
        <v>8267</v>
      </c>
      <c r="P311">
        <f t="shared" si="17"/>
        <v>89.96</v>
      </c>
      <c r="Q311" s="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3.5" hidden="1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s="7">
        <f t="shared" si="16"/>
        <v>104</v>
      </c>
      <c r="G312" t="s">
        <v>8218</v>
      </c>
      <c r="H312" t="s">
        <v>8223</v>
      </c>
      <c r="I312" t="s">
        <v>8245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t="s">
        <v>8267</v>
      </c>
      <c r="P312">
        <f t="shared" si="17"/>
        <v>28.92</v>
      </c>
      <c r="Q312" s="11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3.5" hidden="1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s="7">
        <f t="shared" si="16"/>
        <v>104</v>
      </c>
      <c r="G313" t="s">
        <v>8218</v>
      </c>
      <c r="H313" t="s">
        <v>8223</v>
      </c>
      <c r="I313" t="s">
        <v>8245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t="s">
        <v>8267</v>
      </c>
      <c r="P313">
        <f t="shared" si="17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58" hidden="1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s="7">
        <f t="shared" si="16"/>
        <v>112</v>
      </c>
      <c r="G314" t="s">
        <v>8218</v>
      </c>
      <c r="H314" t="s">
        <v>8223</v>
      </c>
      <c r="I314" t="s">
        <v>8245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t="s">
        <v>8267</v>
      </c>
      <c r="P314">
        <f t="shared" si="17"/>
        <v>61.3</v>
      </c>
      <c r="Q314" s="11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58" hidden="1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s="7">
        <f t="shared" si="16"/>
        <v>105</v>
      </c>
      <c r="G315" t="s">
        <v>8218</v>
      </c>
      <c r="H315" t="s">
        <v>8223</v>
      </c>
      <c r="I315" t="s">
        <v>8245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t="s">
        <v>8267</v>
      </c>
      <c r="P315">
        <f t="shared" si="17"/>
        <v>80.2</v>
      </c>
      <c r="Q315" s="11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3.5" hidden="1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s="7">
        <f t="shared" si="16"/>
        <v>385</v>
      </c>
      <c r="G316" t="s">
        <v>8218</v>
      </c>
      <c r="H316" t="s">
        <v>8223</v>
      </c>
      <c r="I316" t="s">
        <v>8245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t="s">
        <v>8267</v>
      </c>
      <c r="P316">
        <f t="shared" si="17"/>
        <v>32.1</v>
      </c>
      <c r="Q316" s="11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3.5" hidden="1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s="7">
        <f t="shared" si="16"/>
        <v>101</v>
      </c>
      <c r="G317" t="s">
        <v>8218</v>
      </c>
      <c r="H317" t="s">
        <v>8223</v>
      </c>
      <c r="I317" t="s">
        <v>8245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t="s">
        <v>8267</v>
      </c>
      <c r="P317">
        <f t="shared" si="17"/>
        <v>200.89</v>
      </c>
      <c r="Q317" s="11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29" hidden="1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s="7">
        <f t="shared" si="16"/>
        <v>114</v>
      </c>
      <c r="G318" t="s">
        <v>8218</v>
      </c>
      <c r="H318" t="s">
        <v>8228</v>
      </c>
      <c r="I318" t="s">
        <v>8250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t="s">
        <v>8267</v>
      </c>
      <c r="P318">
        <f t="shared" si="17"/>
        <v>108.01</v>
      </c>
      <c r="Q318" s="11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3.5" hidden="1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s="7">
        <f t="shared" si="16"/>
        <v>101</v>
      </c>
      <c r="G319" t="s">
        <v>8218</v>
      </c>
      <c r="H319" t="s">
        <v>8223</v>
      </c>
      <c r="I319" t="s">
        <v>8245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t="s">
        <v>8267</v>
      </c>
      <c r="P319">
        <f t="shared" si="17"/>
        <v>95.7</v>
      </c>
      <c r="Q319" s="11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3.5" hidden="1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s="7">
        <f t="shared" si="16"/>
        <v>283</v>
      </c>
      <c r="G320" t="s">
        <v>8218</v>
      </c>
      <c r="H320" t="s">
        <v>8223</v>
      </c>
      <c r="I320" t="s">
        <v>8245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t="s">
        <v>8267</v>
      </c>
      <c r="P320">
        <f t="shared" si="17"/>
        <v>49.88</v>
      </c>
      <c r="Q320" s="11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58" hidden="1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s="7">
        <f t="shared" si="16"/>
        <v>113</v>
      </c>
      <c r="G321" t="s">
        <v>8218</v>
      </c>
      <c r="H321" t="s">
        <v>8223</v>
      </c>
      <c r="I321" t="s">
        <v>8245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t="s">
        <v>8267</v>
      </c>
      <c r="P321">
        <f t="shared" si="17"/>
        <v>110.47</v>
      </c>
      <c r="Q321" s="1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3.5" hidden="1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s="7">
        <f t="shared" si="16"/>
        <v>107</v>
      </c>
      <c r="G322" t="s">
        <v>8218</v>
      </c>
      <c r="H322" t="s">
        <v>8224</v>
      </c>
      <c r="I322" t="s">
        <v>8246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t="s">
        <v>8267</v>
      </c>
      <c r="P322">
        <f t="shared" si="17"/>
        <v>134.91</v>
      </c>
      <c r="Q322" s="11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3.5" hidden="1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s="7">
        <f t="shared" ref="F323:F386" si="20">ROUND(E323/D323*100,0)</f>
        <v>103</v>
      </c>
      <c r="G323" t="s">
        <v>8218</v>
      </c>
      <c r="H323" t="s">
        <v>8235</v>
      </c>
      <c r="I323" t="s">
        <v>8248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t="s">
        <v>8267</v>
      </c>
      <c r="P323">
        <f t="shared" ref="P323:P386" si="21">IFERROR(ROUND(E323/M323,2),0)</f>
        <v>106.62</v>
      </c>
      <c r="Q323" s="11" t="s">
        <v>8308</v>
      </c>
      <c r="R323" t="s">
        <v>8313</v>
      </c>
      <c r="S323" s="15">
        <f t="shared" ref="S323:S386" si="22">(((K323/60)/60)/24)+DATE(1970,1,1)</f>
        <v>42647.446597222224</v>
      </c>
      <c r="T323" s="15">
        <f t="shared" ref="T323:T386" si="23">(((J323/60)/60)/24)+DATE(1970,1,1)</f>
        <v>42682.488263888896</v>
      </c>
    </row>
    <row r="324" spans="1:20" ht="43.5" hidden="1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s="7">
        <f t="shared" si="20"/>
        <v>108</v>
      </c>
      <c r="G324" t="s">
        <v>8218</v>
      </c>
      <c r="H324" t="s">
        <v>8223</v>
      </c>
      <c r="I324" t="s">
        <v>8245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t="s">
        <v>8267</v>
      </c>
      <c r="P324">
        <f t="shared" si="21"/>
        <v>145.04</v>
      </c>
      <c r="Q324" s="11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3.5" hidden="1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s="7">
        <f t="shared" si="20"/>
        <v>123</v>
      </c>
      <c r="G325" t="s">
        <v>8218</v>
      </c>
      <c r="H325" t="s">
        <v>8223</v>
      </c>
      <c r="I325" t="s">
        <v>8245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t="s">
        <v>8267</v>
      </c>
      <c r="P325">
        <f t="shared" si="21"/>
        <v>114.59</v>
      </c>
      <c r="Q325" s="11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3.5" hidden="1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s="7">
        <f t="shared" si="20"/>
        <v>102</v>
      </c>
      <c r="G326" t="s">
        <v>8218</v>
      </c>
      <c r="H326" t="s">
        <v>8223</v>
      </c>
      <c r="I326" t="s">
        <v>8245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t="s">
        <v>8267</v>
      </c>
      <c r="P326">
        <f t="shared" si="21"/>
        <v>105.32</v>
      </c>
      <c r="Q326" s="11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3.5" hidden="1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s="7">
        <f t="shared" si="20"/>
        <v>104</v>
      </c>
      <c r="G327" t="s">
        <v>8218</v>
      </c>
      <c r="H327" t="s">
        <v>8223</v>
      </c>
      <c r="I327" t="s">
        <v>8245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t="s">
        <v>8267</v>
      </c>
      <c r="P327">
        <f t="shared" si="21"/>
        <v>70.92</v>
      </c>
      <c r="Q327" s="11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3.5" hidden="1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s="7">
        <f t="shared" si="20"/>
        <v>113</v>
      </c>
      <c r="G328" t="s">
        <v>8218</v>
      </c>
      <c r="H328" t="s">
        <v>8223</v>
      </c>
      <c r="I328" t="s">
        <v>8245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t="s">
        <v>8267</v>
      </c>
      <c r="P328">
        <f t="shared" si="21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3.5" hidden="1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s="7">
        <f t="shared" si="20"/>
        <v>136</v>
      </c>
      <c r="G329" t="s">
        <v>8218</v>
      </c>
      <c r="H329" t="s">
        <v>8223</v>
      </c>
      <c r="I329" t="s">
        <v>8245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t="s">
        <v>8267</v>
      </c>
      <c r="P329">
        <f t="shared" si="21"/>
        <v>160.47</v>
      </c>
      <c r="Q329" s="11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3.5" hidden="1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s="7">
        <f t="shared" si="20"/>
        <v>104</v>
      </c>
      <c r="G330" t="s">
        <v>8218</v>
      </c>
      <c r="H330" t="s">
        <v>8223</v>
      </c>
      <c r="I330" t="s">
        <v>8245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t="s">
        <v>8267</v>
      </c>
      <c r="P330">
        <f t="shared" si="21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3.5" hidden="1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s="7">
        <f t="shared" si="20"/>
        <v>106</v>
      </c>
      <c r="G331" t="s">
        <v>8218</v>
      </c>
      <c r="H331" t="s">
        <v>8223</v>
      </c>
      <c r="I331" t="s">
        <v>8245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t="s">
        <v>8267</v>
      </c>
      <c r="P331">
        <f t="shared" si="21"/>
        <v>63.17</v>
      </c>
      <c r="Q331" s="1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3.5" hidden="1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s="7">
        <f t="shared" si="20"/>
        <v>102</v>
      </c>
      <c r="G332" t="s">
        <v>8218</v>
      </c>
      <c r="H332" t="s">
        <v>8223</v>
      </c>
      <c r="I332" t="s">
        <v>8245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t="s">
        <v>8267</v>
      </c>
      <c r="P332">
        <f t="shared" si="21"/>
        <v>104.82</v>
      </c>
      <c r="Q332" s="11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3.5" hidden="1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s="7">
        <f t="shared" si="20"/>
        <v>107</v>
      </c>
      <c r="G333" t="s">
        <v>8218</v>
      </c>
      <c r="H333" t="s">
        <v>8223</v>
      </c>
      <c r="I333" t="s">
        <v>8245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t="s">
        <v>8267</v>
      </c>
      <c r="P333">
        <f t="shared" si="21"/>
        <v>97.36</v>
      </c>
      <c r="Q333" s="11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3.5" hidden="1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s="7">
        <f t="shared" si="20"/>
        <v>113</v>
      </c>
      <c r="G334" t="s">
        <v>8218</v>
      </c>
      <c r="H334" t="s">
        <v>8223</v>
      </c>
      <c r="I334" t="s">
        <v>8245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t="s">
        <v>8267</v>
      </c>
      <c r="P334">
        <f t="shared" si="21"/>
        <v>203.63</v>
      </c>
      <c r="Q334" s="11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3.5" hidden="1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s="7">
        <f t="shared" si="20"/>
        <v>125</v>
      </c>
      <c r="G335" t="s">
        <v>8218</v>
      </c>
      <c r="H335" t="s">
        <v>8223</v>
      </c>
      <c r="I335" t="s">
        <v>8245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t="s">
        <v>8267</v>
      </c>
      <c r="P335">
        <f t="shared" si="21"/>
        <v>188.31</v>
      </c>
      <c r="Q335" s="11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58" hidden="1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s="7">
        <f t="shared" si="20"/>
        <v>101</v>
      </c>
      <c r="G336" t="s">
        <v>8218</v>
      </c>
      <c r="H336" t="s">
        <v>8223</v>
      </c>
      <c r="I336" t="s">
        <v>8245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t="s">
        <v>8267</v>
      </c>
      <c r="P336">
        <f t="shared" si="21"/>
        <v>146.65</v>
      </c>
      <c r="Q336" s="11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3.5" hidden="1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s="7">
        <f t="shared" si="20"/>
        <v>103</v>
      </c>
      <c r="G337" t="s">
        <v>8218</v>
      </c>
      <c r="H337" t="s">
        <v>8223</v>
      </c>
      <c r="I337" t="s">
        <v>8245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t="s">
        <v>8267</v>
      </c>
      <c r="P337">
        <f t="shared" si="21"/>
        <v>109.19</v>
      </c>
      <c r="Q337" s="11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3.5" hidden="1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s="7">
        <f t="shared" si="20"/>
        <v>117</v>
      </c>
      <c r="G338" t="s">
        <v>8218</v>
      </c>
      <c r="H338" t="s">
        <v>8223</v>
      </c>
      <c r="I338" t="s">
        <v>8245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t="s">
        <v>8267</v>
      </c>
      <c r="P338">
        <f t="shared" si="21"/>
        <v>59.25</v>
      </c>
      <c r="Q338" s="11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3.5" hidden="1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s="7">
        <f t="shared" si="20"/>
        <v>101</v>
      </c>
      <c r="G339" t="s">
        <v>8218</v>
      </c>
      <c r="H339" t="s">
        <v>8223</v>
      </c>
      <c r="I339" t="s">
        <v>8245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t="s">
        <v>8267</v>
      </c>
      <c r="P339">
        <f t="shared" si="21"/>
        <v>97.9</v>
      </c>
      <c r="Q339" s="11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3.5" hidden="1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s="7">
        <f t="shared" si="20"/>
        <v>110</v>
      </c>
      <c r="G340" t="s">
        <v>8218</v>
      </c>
      <c r="H340" t="s">
        <v>8223</v>
      </c>
      <c r="I340" t="s">
        <v>8245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t="s">
        <v>8267</v>
      </c>
      <c r="P340">
        <f t="shared" si="21"/>
        <v>70</v>
      </c>
      <c r="Q340" s="11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3.5" hidden="1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s="7">
        <f t="shared" si="20"/>
        <v>108</v>
      </c>
      <c r="G341" t="s">
        <v>8218</v>
      </c>
      <c r="H341" t="s">
        <v>8223</v>
      </c>
      <c r="I341" t="s">
        <v>8245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t="s">
        <v>8267</v>
      </c>
      <c r="P341">
        <f t="shared" si="21"/>
        <v>72.87</v>
      </c>
      <c r="Q341" s="1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3.5" hidden="1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s="7">
        <f t="shared" si="20"/>
        <v>125</v>
      </c>
      <c r="G342" t="s">
        <v>8218</v>
      </c>
      <c r="H342" t="s">
        <v>8223</v>
      </c>
      <c r="I342" t="s">
        <v>8245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t="s">
        <v>8267</v>
      </c>
      <c r="P342">
        <f t="shared" si="21"/>
        <v>146.35</v>
      </c>
      <c r="Q342" s="11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3.5" hidden="1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s="7">
        <f t="shared" si="20"/>
        <v>107</v>
      </c>
      <c r="G343" t="s">
        <v>8218</v>
      </c>
      <c r="H343" t="s">
        <v>8223</v>
      </c>
      <c r="I343" t="s">
        <v>8245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t="s">
        <v>8267</v>
      </c>
      <c r="P343">
        <f t="shared" si="21"/>
        <v>67.91</v>
      </c>
      <c r="Q343" s="11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29" hidden="1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s="7">
        <f t="shared" si="20"/>
        <v>100</v>
      </c>
      <c r="G344" t="s">
        <v>8218</v>
      </c>
      <c r="H344" t="s">
        <v>8223</v>
      </c>
      <c r="I344" t="s">
        <v>8245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t="s">
        <v>8267</v>
      </c>
      <c r="P344">
        <f t="shared" si="21"/>
        <v>169.85</v>
      </c>
      <c r="Q344" s="11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3.5" hidden="1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s="7">
        <f t="shared" si="20"/>
        <v>102</v>
      </c>
      <c r="G345" t="s">
        <v>8218</v>
      </c>
      <c r="H345" t="s">
        <v>8223</v>
      </c>
      <c r="I345" t="s">
        <v>8245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t="s">
        <v>8267</v>
      </c>
      <c r="P345">
        <f t="shared" si="21"/>
        <v>58.41</v>
      </c>
      <c r="Q345" s="11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58" hidden="1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s="7">
        <f t="shared" si="20"/>
        <v>102</v>
      </c>
      <c r="G346" t="s">
        <v>8218</v>
      </c>
      <c r="H346" t="s">
        <v>8223</v>
      </c>
      <c r="I346" t="s">
        <v>8245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t="s">
        <v>8267</v>
      </c>
      <c r="P346">
        <f t="shared" si="21"/>
        <v>119.99</v>
      </c>
      <c r="Q346" s="11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3.5" hidden="1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s="7">
        <f t="shared" si="20"/>
        <v>123</v>
      </c>
      <c r="G347" t="s">
        <v>8218</v>
      </c>
      <c r="H347" t="s">
        <v>8223</v>
      </c>
      <c r="I347" t="s">
        <v>8245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t="s">
        <v>8267</v>
      </c>
      <c r="P347">
        <f t="shared" si="21"/>
        <v>99.86</v>
      </c>
      <c r="Q347" s="11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3.5" hidden="1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s="7">
        <f t="shared" si="20"/>
        <v>170</v>
      </c>
      <c r="G348" t="s">
        <v>8218</v>
      </c>
      <c r="H348" t="s">
        <v>8223</v>
      </c>
      <c r="I348" t="s">
        <v>8245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t="s">
        <v>8267</v>
      </c>
      <c r="P348">
        <f t="shared" si="21"/>
        <v>90.58</v>
      </c>
      <c r="Q348" s="11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3.5" hidden="1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s="7">
        <f t="shared" si="20"/>
        <v>112</v>
      </c>
      <c r="G349" t="s">
        <v>8218</v>
      </c>
      <c r="H349" t="s">
        <v>8223</v>
      </c>
      <c r="I349" t="s">
        <v>8245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t="s">
        <v>8267</v>
      </c>
      <c r="P349">
        <f t="shared" si="21"/>
        <v>117.77</v>
      </c>
      <c r="Q349" s="11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3.5" hidden="1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s="7">
        <f t="shared" si="20"/>
        <v>103</v>
      </c>
      <c r="G350" t="s">
        <v>8218</v>
      </c>
      <c r="H350" t="s">
        <v>8223</v>
      </c>
      <c r="I350" t="s">
        <v>8245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t="s">
        <v>8267</v>
      </c>
      <c r="P350">
        <f t="shared" si="21"/>
        <v>86.55</v>
      </c>
      <c r="Q350" s="11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3.5" hidden="1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s="7">
        <f t="shared" si="20"/>
        <v>107</v>
      </c>
      <c r="G351" t="s">
        <v>8218</v>
      </c>
      <c r="H351" t="s">
        <v>8223</v>
      </c>
      <c r="I351" t="s">
        <v>8245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t="s">
        <v>8267</v>
      </c>
      <c r="P351">
        <f t="shared" si="21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3.5" hidden="1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s="7">
        <f t="shared" si="20"/>
        <v>115</v>
      </c>
      <c r="G352" t="s">
        <v>8218</v>
      </c>
      <c r="H352" t="s">
        <v>8223</v>
      </c>
      <c r="I352" t="s">
        <v>8245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t="s">
        <v>8267</v>
      </c>
      <c r="P352">
        <f t="shared" si="21"/>
        <v>129.82</v>
      </c>
      <c r="Q352" s="11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58" hidden="1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s="7">
        <f t="shared" si="20"/>
        <v>127</v>
      </c>
      <c r="G353" t="s">
        <v>8218</v>
      </c>
      <c r="H353" t="s">
        <v>8226</v>
      </c>
      <c r="I353" t="s">
        <v>8248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t="s">
        <v>8267</v>
      </c>
      <c r="P353">
        <f t="shared" si="21"/>
        <v>44.91</v>
      </c>
      <c r="Q353" s="11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3.5" hidden="1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s="7">
        <f t="shared" si="20"/>
        <v>117</v>
      </c>
      <c r="G354" t="s">
        <v>8218</v>
      </c>
      <c r="H354" t="s">
        <v>8223</v>
      </c>
      <c r="I354" t="s">
        <v>8245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t="s">
        <v>8267</v>
      </c>
      <c r="P354">
        <f t="shared" si="21"/>
        <v>40.76</v>
      </c>
      <c r="Q354" s="11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58" hidden="1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s="7">
        <f t="shared" si="20"/>
        <v>109</v>
      </c>
      <c r="G355" t="s">
        <v>8218</v>
      </c>
      <c r="H355" t="s">
        <v>8223</v>
      </c>
      <c r="I355" t="s">
        <v>8245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t="s">
        <v>8267</v>
      </c>
      <c r="P355">
        <f t="shared" si="21"/>
        <v>103.52</v>
      </c>
      <c r="Q355" s="11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3.5" hidden="1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s="7">
        <f t="shared" si="20"/>
        <v>104</v>
      </c>
      <c r="G356" t="s">
        <v>8218</v>
      </c>
      <c r="H356" t="s">
        <v>8223</v>
      </c>
      <c r="I356" t="s">
        <v>8245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t="s">
        <v>8267</v>
      </c>
      <c r="P356">
        <f t="shared" si="21"/>
        <v>125.45</v>
      </c>
      <c r="Q356" s="11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3.5" hidden="1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s="7">
        <f t="shared" si="20"/>
        <v>116</v>
      </c>
      <c r="G357" t="s">
        <v>8218</v>
      </c>
      <c r="H357" t="s">
        <v>8223</v>
      </c>
      <c r="I357" t="s">
        <v>8245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t="s">
        <v>8267</v>
      </c>
      <c r="P357">
        <f t="shared" si="21"/>
        <v>246.61</v>
      </c>
      <c r="Q357" s="11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3.5" hidden="1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s="7">
        <f t="shared" si="20"/>
        <v>103</v>
      </c>
      <c r="G358" t="s">
        <v>8218</v>
      </c>
      <c r="H358" t="s">
        <v>8223</v>
      </c>
      <c r="I358" t="s">
        <v>8245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t="s">
        <v>8267</v>
      </c>
      <c r="P358">
        <f t="shared" si="21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58" hidden="1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s="7">
        <f t="shared" si="20"/>
        <v>174</v>
      </c>
      <c r="G359" t="s">
        <v>8218</v>
      </c>
      <c r="H359" t="s">
        <v>8223</v>
      </c>
      <c r="I359" t="s">
        <v>8245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t="s">
        <v>8267</v>
      </c>
      <c r="P359">
        <f t="shared" si="21"/>
        <v>86.14</v>
      </c>
      <c r="Q359" s="11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3.5" hidden="1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s="7">
        <f t="shared" si="20"/>
        <v>103</v>
      </c>
      <c r="G360" t="s">
        <v>8218</v>
      </c>
      <c r="H360" t="s">
        <v>8223</v>
      </c>
      <c r="I360" t="s">
        <v>8245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t="s">
        <v>8267</v>
      </c>
      <c r="P360">
        <f t="shared" si="21"/>
        <v>193.05</v>
      </c>
      <c r="Q360" s="11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3.5" hidden="1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s="7">
        <f t="shared" si="20"/>
        <v>105</v>
      </c>
      <c r="G361" t="s">
        <v>8218</v>
      </c>
      <c r="H361" t="s">
        <v>8223</v>
      </c>
      <c r="I361" t="s">
        <v>8245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t="s">
        <v>8267</v>
      </c>
      <c r="P361">
        <f t="shared" si="21"/>
        <v>84.02</v>
      </c>
      <c r="Q361" s="1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3.5" hidden="1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s="7">
        <f t="shared" si="20"/>
        <v>101</v>
      </c>
      <c r="G362" t="s">
        <v>8218</v>
      </c>
      <c r="H362" t="s">
        <v>8223</v>
      </c>
      <c r="I362" t="s">
        <v>8245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t="s">
        <v>8267</v>
      </c>
      <c r="P362">
        <f t="shared" si="21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3.5" hidden="1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s="7">
        <f t="shared" si="20"/>
        <v>111</v>
      </c>
      <c r="G363" t="s">
        <v>8218</v>
      </c>
      <c r="H363" t="s">
        <v>8223</v>
      </c>
      <c r="I363" t="s">
        <v>8245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t="s">
        <v>8267</v>
      </c>
      <c r="P363">
        <f t="shared" si="21"/>
        <v>109.82</v>
      </c>
      <c r="Q363" s="11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58" hidden="1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s="7">
        <f t="shared" si="20"/>
        <v>124</v>
      </c>
      <c r="G364" t="s">
        <v>8218</v>
      </c>
      <c r="H364" t="s">
        <v>8223</v>
      </c>
      <c r="I364" t="s">
        <v>8245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t="s">
        <v>8267</v>
      </c>
      <c r="P364">
        <f t="shared" si="21"/>
        <v>139.53</v>
      </c>
      <c r="Q364" s="11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58" hidden="1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s="7">
        <f t="shared" si="20"/>
        <v>101</v>
      </c>
      <c r="G365" t="s">
        <v>8218</v>
      </c>
      <c r="H365" t="s">
        <v>8223</v>
      </c>
      <c r="I365" t="s">
        <v>8245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t="s">
        <v>8267</v>
      </c>
      <c r="P365">
        <f t="shared" si="21"/>
        <v>347.85</v>
      </c>
      <c r="Q365" s="11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3.5" hidden="1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s="7">
        <f t="shared" si="20"/>
        <v>110</v>
      </c>
      <c r="G366" t="s">
        <v>8218</v>
      </c>
      <c r="H366" t="s">
        <v>8223</v>
      </c>
      <c r="I366" t="s">
        <v>8245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t="s">
        <v>8267</v>
      </c>
      <c r="P366">
        <f t="shared" si="21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3.5" hidden="1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s="7">
        <f t="shared" si="20"/>
        <v>104</v>
      </c>
      <c r="G367" t="s">
        <v>8218</v>
      </c>
      <c r="H367" t="s">
        <v>8224</v>
      </c>
      <c r="I367" t="s">
        <v>8246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t="s">
        <v>8267</v>
      </c>
      <c r="P367">
        <f t="shared" si="21"/>
        <v>239.94</v>
      </c>
      <c r="Q367" s="11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3.5" hidden="1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s="7">
        <f t="shared" si="20"/>
        <v>101</v>
      </c>
      <c r="G368" t="s">
        <v>8218</v>
      </c>
      <c r="H368" t="s">
        <v>8223</v>
      </c>
      <c r="I368" t="s">
        <v>8245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t="s">
        <v>8267</v>
      </c>
      <c r="P368">
        <f t="shared" si="21"/>
        <v>287.31</v>
      </c>
      <c r="Q368" s="11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3.5" hidden="1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s="7">
        <f t="shared" si="20"/>
        <v>103</v>
      </c>
      <c r="G369" t="s">
        <v>8218</v>
      </c>
      <c r="H369" t="s">
        <v>8223</v>
      </c>
      <c r="I369" t="s">
        <v>8245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t="s">
        <v>8267</v>
      </c>
      <c r="P369">
        <f t="shared" si="21"/>
        <v>86.85</v>
      </c>
      <c r="Q369" s="11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3.5" hidden="1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s="7">
        <f t="shared" si="20"/>
        <v>104</v>
      </c>
      <c r="G370" t="s">
        <v>8218</v>
      </c>
      <c r="H370" t="s">
        <v>8223</v>
      </c>
      <c r="I370" t="s">
        <v>8245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t="s">
        <v>8267</v>
      </c>
      <c r="P370">
        <f t="shared" si="21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3.5" hidden="1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s="7">
        <f t="shared" si="20"/>
        <v>110</v>
      </c>
      <c r="G371" t="s">
        <v>8218</v>
      </c>
      <c r="H371" t="s">
        <v>8223</v>
      </c>
      <c r="I371" t="s">
        <v>8245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t="s">
        <v>8267</v>
      </c>
      <c r="P371">
        <f t="shared" si="21"/>
        <v>42.87</v>
      </c>
      <c r="Q371" s="1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3.5" hidden="1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s="7">
        <f t="shared" si="20"/>
        <v>122</v>
      </c>
      <c r="G372" t="s">
        <v>8218</v>
      </c>
      <c r="H372" t="s">
        <v>8223</v>
      </c>
      <c r="I372" t="s">
        <v>8245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t="s">
        <v>8267</v>
      </c>
      <c r="P372">
        <f t="shared" si="21"/>
        <v>709.42</v>
      </c>
      <c r="Q372" s="11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3.5" hidden="1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s="7">
        <f t="shared" si="20"/>
        <v>114</v>
      </c>
      <c r="G373" t="s">
        <v>8218</v>
      </c>
      <c r="H373" t="s">
        <v>8223</v>
      </c>
      <c r="I373" t="s">
        <v>8245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t="s">
        <v>8267</v>
      </c>
      <c r="P373">
        <f t="shared" si="21"/>
        <v>161.26</v>
      </c>
      <c r="Q373" s="11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29" hidden="1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s="7">
        <f t="shared" si="20"/>
        <v>125</v>
      </c>
      <c r="G374" t="s">
        <v>8218</v>
      </c>
      <c r="H374" t="s">
        <v>8224</v>
      </c>
      <c r="I374" t="s">
        <v>8246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t="s">
        <v>8267</v>
      </c>
      <c r="P374">
        <f t="shared" si="21"/>
        <v>41.78</v>
      </c>
      <c r="Q374" s="11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3.5" hidden="1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s="7">
        <f t="shared" si="20"/>
        <v>107</v>
      </c>
      <c r="G375" t="s">
        <v>8218</v>
      </c>
      <c r="H375" t="s">
        <v>8223</v>
      </c>
      <c r="I375" t="s">
        <v>8245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t="s">
        <v>8267</v>
      </c>
      <c r="P375">
        <f t="shared" si="21"/>
        <v>89.89</v>
      </c>
      <c r="Q375" s="11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3.5" hidden="1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s="7">
        <f t="shared" si="20"/>
        <v>131</v>
      </c>
      <c r="G376" t="s">
        <v>8218</v>
      </c>
      <c r="H376" t="s">
        <v>8223</v>
      </c>
      <c r="I376" t="s">
        <v>8245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t="s">
        <v>8267</v>
      </c>
      <c r="P376">
        <f t="shared" si="21"/>
        <v>45.05</v>
      </c>
      <c r="Q376" s="11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3.5" hidden="1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s="7">
        <f t="shared" si="20"/>
        <v>120</v>
      </c>
      <c r="G377" t="s">
        <v>8218</v>
      </c>
      <c r="H377" t="s">
        <v>8223</v>
      </c>
      <c r="I377" t="s">
        <v>8245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t="s">
        <v>8267</v>
      </c>
      <c r="P377">
        <f t="shared" si="21"/>
        <v>42.86</v>
      </c>
      <c r="Q377" s="11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3.5" hidden="1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s="7">
        <f t="shared" si="20"/>
        <v>106</v>
      </c>
      <c r="G378" t="s">
        <v>8218</v>
      </c>
      <c r="H378" t="s">
        <v>8224</v>
      </c>
      <c r="I378" t="s">
        <v>8246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t="s">
        <v>8267</v>
      </c>
      <c r="P378">
        <f t="shared" si="21"/>
        <v>54.08</v>
      </c>
      <c r="Q378" s="11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3.5" hidden="1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s="7">
        <f t="shared" si="20"/>
        <v>114</v>
      </c>
      <c r="G379" t="s">
        <v>8218</v>
      </c>
      <c r="H379" t="s">
        <v>8223</v>
      </c>
      <c r="I379" t="s">
        <v>8245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t="s">
        <v>8267</v>
      </c>
      <c r="P379">
        <f t="shared" si="21"/>
        <v>103.22</v>
      </c>
      <c r="Q379" s="11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58" hidden="1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s="7">
        <f t="shared" si="20"/>
        <v>112</v>
      </c>
      <c r="G380" t="s">
        <v>8218</v>
      </c>
      <c r="H380" t="s">
        <v>8228</v>
      </c>
      <c r="I380" t="s">
        <v>8250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t="s">
        <v>8267</v>
      </c>
      <c r="P380">
        <f t="shared" si="21"/>
        <v>40.4</v>
      </c>
      <c r="Q380" s="11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3.5" hidden="1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s="7">
        <f t="shared" si="20"/>
        <v>116</v>
      </c>
      <c r="G381" t="s">
        <v>8218</v>
      </c>
      <c r="H381" t="s">
        <v>8223</v>
      </c>
      <c r="I381" t="s">
        <v>8245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t="s">
        <v>8267</v>
      </c>
      <c r="P381">
        <f t="shared" si="21"/>
        <v>116.86</v>
      </c>
      <c r="Q381" s="1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58" hidden="1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s="7">
        <f t="shared" si="20"/>
        <v>142</v>
      </c>
      <c r="G382" t="s">
        <v>8218</v>
      </c>
      <c r="H382" t="s">
        <v>8223</v>
      </c>
      <c r="I382" t="s">
        <v>8245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t="s">
        <v>8267</v>
      </c>
      <c r="P382">
        <f t="shared" si="21"/>
        <v>115.51</v>
      </c>
      <c r="Q382" s="11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3.5" hidden="1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s="7">
        <f t="shared" si="20"/>
        <v>105</v>
      </c>
      <c r="G383" t="s">
        <v>8218</v>
      </c>
      <c r="H383" t="s">
        <v>8223</v>
      </c>
      <c r="I383" t="s">
        <v>8245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t="s">
        <v>8267</v>
      </c>
      <c r="P383">
        <f t="shared" si="21"/>
        <v>104.31</v>
      </c>
      <c r="Q383" s="11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58" hidden="1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s="7">
        <f t="shared" si="20"/>
        <v>256</v>
      </c>
      <c r="G384" t="s">
        <v>8218</v>
      </c>
      <c r="H384" t="s">
        <v>8223</v>
      </c>
      <c r="I384" t="s">
        <v>8245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t="s">
        <v>8267</v>
      </c>
      <c r="P384">
        <f t="shared" si="21"/>
        <v>69.77</v>
      </c>
      <c r="Q384" s="11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3.5" hidden="1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s="7">
        <f t="shared" si="20"/>
        <v>207</v>
      </c>
      <c r="G385" t="s">
        <v>8218</v>
      </c>
      <c r="H385" t="s">
        <v>8223</v>
      </c>
      <c r="I385" t="s">
        <v>8245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t="s">
        <v>8267</v>
      </c>
      <c r="P385">
        <f t="shared" si="21"/>
        <v>43.02</v>
      </c>
      <c r="Q385" s="11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3.5" hidden="1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s="7">
        <f t="shared" si="20"/>
        <v>112</v>
      </c>
      <c r="G386" t="s">
        <v>8218</v>
      </c>
      <c r="H386" t="s">
        <v>8223</v>
      </c>
      <c r="I386" t="s">
        <v>8245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t="s">
        <v>8267</v>
      </c>
      <c r="P386">
        <f t="shared" si="21"/>
        <v>58.54</v>
      </c>
      <c r="Q386" s="11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3.5" hidden="1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s="7">
        <f t="shared" ref="F387:F450" si="24">ROUND(E387/D387*100,0)</f>
        <v>106</v>
      </c>
      <c r="G387" t="s">
        <v>8218</v>
      </c>
      <c r="H387" t="s">
        <v>8223</v>
      </c>
      <c r="I387" t="s">
        <v>8245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t="s">
        <v>8267</v>
      </c>
      <c r="P387">
        <f t="shared" ref="P387:P450" si="25">IFERROR(ROUND(E387/M387,2),0)</f>
        <v>111.8</v>
      </c>
      <c r="Q387" s="11" t="s">
        <v>8308</v>
      </c>
      <c r="R387" t="s">
        <v>8313</v>
      </c>
      <c r="S387" s="15">
        <f t="shared" ref="S387:S450" si="26">(((K387/60)/60)/24)+DATE(1970,1,1)</f>
        <v>41934.584502314814</v>
      </c>
      <c r="T387" s="15">
        <f t="shared" ref="T387:T450" si="27">(((J387/60)/60)/24)+DATE(1970,1,1)</f>
        <v>41964.626168981486</v>
      </c>
    </row>
    <row r="388" spans="1:20" ht="43.5" hidden="1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s="7">
        <f t="shared" si="24"/>
        <v>100</v>
      </c>
      <c r="G388" t="s">
        <v>8218</v>
      </c>
      <c r="H388" t="s">
        <v>8223</v>
      </c>
      <c r="I388" t="s">
        <v>8245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t="s">
        <v>8267</v>
      </c>
      <c r="P388">
        <f t="shared" si="25"/>
        <v>46.23</v>
      </c>
      <c r="Q388" s="11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58" hidden="1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s="7">
        <f t="shared" si="24"/>
        <v>214</v>
      </c>
      <c r="G389" t="s">
        <v>8218</v>
      </c>
      <c r="H389" t="s">
        <v>8223</v>
      </c>
      <c r="I389" t="s">
        <v>8245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t="s">
        <v>8267</v>
      </c>
      <c r="P389">
        <f t="shared" si="25"/>
        <v>144.69</v>
      </c>
      <c r="Q389" s="11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3.5" hidden="1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s="7">
        <f t="shared" si="24"/>
        <v>126</v>
      </c>
      <c r="G390" t="s">
        <v>8218</v>
      </c>
      <c r="H390" t="s">
        <v>8223</v>
      </c>
      <c r="I390" t="s">
        <v>8245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t="s">
        <v>8267</v>
      </c>
      <c r="P390">
        <f t="shared" si="25"/>
        <v>88.85</v>
      </c>
      <c r="Q390" s="11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58" hidden="1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s="7">
        <f t="shared" si="24"/>
        <v>182</v>
      </c>
      <c r="G391" t="s">
        <v>8218</v>
      </c>
      <c r="H391" t="s">
        <v>8223</v>
      </c>
      <c r="I391" t="s">
        <v>8245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t="s">
        <v>8267</v>
      </c>
      <c r="P391">
        <f t="shared" si="25"/>
        <v>81.75</v>
      </c>
      <c r="Q391" s="1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3.5" hidden="1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s="7">
        <f t="shared" si="24"/>
        <v>100</v>
      </c>
      <c r="G392" t="s">
        <v>8218</v>
      </c>
      <c r="H392" t="s">
        <v>8223</v>
      </c>
      <c r="I392" t="s">
        <v>8245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t="s">
        <v>8267</v>
      </c>
      <c r="P392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3.5" hidden="1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s="7">
        <f t="shared" si="24"/>
        <v>101</v>
      </c>
      <c r="G393" t="s">
        <v>8218</v>
      </c>
      <c r="H393" t="s">
        <v>8223</v>
      </c>
      <c r="I393" t="s">
        <v>8245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t="s">
        <v>8267</v>
      </c>
      <c r="P393">
        <f t="shared" si="25"/>
        <v>104.26</v>
      </c>
      <c r="Q393" s="11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3.5" hidden="1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s="7">
        <f t="shared" si="24"/>
        <v>101</v>
      </c>
      <c r="G394" t="s">
        <v>8218</v>
      </c>
      <c r="H394" t="s">
        <v>8223</v>
      </c>
      <c r="I394" t="s">
        <v>8245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t="s">
        <v>8267</v>
      </c>
      <c r="P394">
        <f t="shared" si="25"/>
        <v>90.62</v>
      </c>
      <c r="Q394" s="11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3.5" hidden="1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s="7">
        <f t="shared" si="24"/>
        <v>110</v>
      </c>
      <c r="G395" t="s">
        <v>8218</v>
      </c>
      <c r="H395" t="s">
        <v>8223</v>
      </c>
      <c r="I395" t="s">
        <v>8245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t="s">
        <v>8267</v>
      </c>
      <c r="P395">
        <f t="shared" si="25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3.5" hidden="1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s="7">
        <f t="shared" si="24"/>
        <v>112</v>
      </c>
      <c r="G396" t="s">
        <v>8218</v>
      </c>
      <c r="H396" t="s">
        <v>8226</v>
      </c>
      <c r="I396" t="s">
        <v>8248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t="s">
        <v>8267</v>
      </c>
      <c r="P396">
        <f t="shared" si="25"/>
        <v>105.18</v>
      </c>
      <c r="Q396" s="11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3.5" hidden="1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s="7">
        <f t="shared" si="24"/>
        <v>108</v>
      </c>
      <c r="G397" t="s">
        <v>8218</v>
      </c>
      <c r="H397" t="s">
        <v>8223</v>
      </c>
      <c r="I397" t="s">
        <v>8245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t="s">
        <v>8267</v>
      </c>
      <c r="P397">
        <f t="shared" si="25"/>
        <v>58.72</v>
      </c>
      <c r="Q397" s="11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3.5" hidden="1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s="7">
        <f t="shared" si="24"/>
        <v>107</v>
      </c>
      <c r="G398" t="s">
        <v>8218</v>
      </c>
      <c r="H398" t="s">
        <v>8223</v>
      </c>
      <c r="I398" t="s">
        <v>8245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t="s">
        <v>8267</v>
      </c>
      <c r="P398">
        <f t="shared" si="25"/>
        <v>81.63</v>
      </c>
      <c r="Q398" s="11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58" hidden="1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s="7">
        <f t="shared" si="24"/>
        <v>104</v>
      </c>
      <c r="G399" t="s">
        <v>8218</v>
      </c>
      <c r="H399" t="s">
        <v>8223</v>
      </c>
      <c r="I399" t="s">
        <v>8245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t="s">
        <v>8267</v>
      </c>
      <c r="P399">
        <f t="shared" si="25"/>
        <v>56.46</v>
      </c>
      <c r="Q399" s="11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3.5" hidden="1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s="7">
        <f t="shared" si="24"/>
        <v>125</v>
      </c>
      <c r="G400" t="s">
        <v>8218</v>
      </c>
      <c r="H400" t="s">
        <v>8223</v>
      </c>
      <c r="I400" t="s">
        <v>8245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t="s">
        <v>8267</v>
      </c>
      <c r="P400">
        <f t="shared" si="25"/>
        <v>140.1</v>
      </c>
      <c r="Q400" s="11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58" hidden="1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s="7">
        <f t="shared" si="24"/>
        <v>107</v>
      </c>
      <c r="G401" t="s">
        <v>8218</v>
      </c>
      <c r="H401" t="s">
        <v>8224</v>
      </c>
      <c r="I401" t="s">
        <v>8246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t="s">
        <v>8267</v>
      </c>
      <c r="P401">
        <f t="shared" si="25"/>
        <v>224.85</v>
      </c>
      <c r="Q401" s="1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3.5" hidden="1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s="7">
        <f t="shared" si="24"/>
        <v>112</v>
      </c>
      <c r="G402" t="s">
        <v>8218</v>
      </c>
      <c r="H402" t="s">
        <v>8223</v>
      </c>
      <c r="I402" t="s">
        <v>8245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t="s">
        <v>8267</v>
      </c>
      <c r="P402">
        <f t="shared" si="25"/>
        <v>181.13</v>
      </c>
      <c r="Q402" s="11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3.5" hidden="1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s="7">
        <f t="shared" si="24"/>
        <v>104</v>
      </c>
      <c r="G403" t="s">
        <v>8218</v>
      </c>
      <c r="H403" t="s">
        <v>8223</v>
      </c>
      <c r="I403" t="s">
        <v>8245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t="s">
        <v>8267</v>
      </c>
      <c r="P403">
        <f t="shared" si="25"/>
        <v>711.04</v>
      </c>
      <c r="Q403" s="11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3.5" hidden="1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s="7">
        <f t="shared" si="24"/>
        <v>142</v>
      </c>
      <c r="G404" t="s">
        <v>8218</v>
      </c>
      <c r="H404" t="s">
        <v>8223</v>
      </c>
      <c r="I404" t="s">
        <v>8245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t="s">
        <v>8267</v>
      </c>
      <c r="P404">
        <f t="shared" si="25"/>
        <v>65.88</v>
      </c>
      <c r="Q404" s="11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3.5" hidden="1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s="7">
        <f t="shared" si="24"/>
        <v>105</v>
      </c>
      <c r="G405" t="s">
        <v>8218</v>
      </c>
      <c r="H405" t="s">
        <v>8223</v>
      </c>
      <c r="I405" t="s">
        <v>8245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t="s">
        <v>8267</v>
      </c>
      <c r="P405">
        <f t="shared" si="25"/>
        <v>75.19</v>
      </c>
      <c r="Q405" s="11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3.5" hidden="1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s="7">
        <f t="shared" si="24"/>
        <v>103</v>
      </c>
      <c r="G406" t="s">
        <v>8218</v>
      </c>
      <c r="H406" t="s">
        <v>8223</v>
      </c>
      <c r="I406" t="s">
        <v>8245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t="s">
        <v>8267</v>
      </c>
      <c r="P406">
        <f t="shared" si="25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3.5" hidden="1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s="7">
        <f t="shared" si="24"/>
        <v>108</v>
      </c>
      <c r="G407" t="s">
        <v>8218</v>
      </c>
      <c r="H407" t="s">
        <v>8223</v>
      </c>
      <c r="I407" t="s">
        <v>8245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t="s">
        <v>8267</v>
      </c>
      <c r="P407">
        <f t="shared" si="25"/>
        <v>55.2</v>
      </c>
      <c r="Q407" s="11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3.5" hidden="1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s="7">
        <f t="shared" si="24"/>
        <v>108</v>
      </c>
      <c r="G408" t="s">
        <v>8218</v>
      </c>
      <c r="H408" t="s">
        <v>8223</v>
      </c>
      <c r="I408" t="s">
        <v>8245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t="s">
        <v>8267</v>
      </c>
      <c r="P408">
        <f t="shared" si="25"/>
        <v>86.16</v>
      </c>
      <c r="Q408" s="11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3.5" hidden="1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s="7">
        <f t="shared" si="24"/>
        <v>102</v>
      </c>
      <c r="G409" t="s">
        <v>8218</v>
      </c>
      <c r="H409" t="s">
        <v>8223</v>
      </c>
      <c r="I409" t="s">
        <v>8245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t="s">
        <v>8267</v>
      </c>
      <c r="P409">
        <f t="shared" si="25"/>
        <v>92.32</v>
      </c>
      <c r="Q409" s="11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3.5" hidden="1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s="7">
        <f t="shared" si="24"/>
        <v>101</v>
      </c>
      <c r="G410" t="s">
        <v>8218</v>
      </c>
      <c r="H410" t="s">
        <v>8223</v>
      </c>
      <c r="I410" t="s">
        <v>8245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t="s">
        <v>8267</v>
      </c>
      <c r="P410">
        <f t="shared" si="25"/>
        <v>160.16</v>
      </c>
      <c r="Q410" s="11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3.5" hidden="1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s="7">
        <f t="shared" si="24"/>
        <v>137</v>
      </c>
      <c r="G411" t="s">
        <v>8218</v>
      </c>
      <c r="H411" t="s">
        <v>8224</v>
      </c>
      <c r="I411" t="s">
        <v>8246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t="s">
        <v>8267</v>
      </c>
      <c r="P411">
        <f t="shared" si="25"/>
        <v>45.6</v>
      </c>
      <c r="Q411" s="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3.5" hidden="1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s="7">
        <f t="shared" si="24"/>
        <v>128</v>
      </c>
      <c r="G412" t="s">
        <v>8218</v>
      </c>
      <c r="H412" t="s">
        <v>8228</v>
      </c>
      <c r="I412" t="s">
        <v>8250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t="s">
        <v>8267</v>
      </c>
      <c r="P412">
        <f t="shared" si="25"/>
        <v>183.29</v>
      </c>
      <c r="Q412" s="11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3.5" hidden="1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s="7">
        <f t="shared" si="24"/>
        <v>101</v>
      </c>
      <c r="G413" t="s">
        <v>8218</v>
      </c>
      <c r="H413" t="s">
        <v>8223</v>
      </c>
      <c r="I413" t="s">
        <v>8245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t="s">
        <v>8267</v>
      </c>
      <c r="P413">
        <f t="shared" si="25"/>
        <v>125.79</v>
      </c>
      <c r="Q413" s="11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3.5" hidden="1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s="7">
        <f t="shared" si="24"/>
        <v>127</v>
      </c>
      <c r="G414" t="s">
        <v>8218</v>
      </c>
      <c r="H414" t="s">
        <v>8223</v>
      </c>
      <c r="I414" t="s">
        <v>8245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t="s">
        <v>8267</v>
      </c>
      <c r="P414">
        <f t="shared" si="25"/>
        <v>57.65</v>
      </c>
      <c r="Q414" s="11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3.5" hidden="1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s="7">
        <f t="shared" si="24"/>
        <v>105</v>
      </c>
      <c r="G415" t="s">
        <v>8218</v>
      </c>
      <c r="H415" t="s">
        <v>8223</v>
      </c>
      <c r="I415" t="s">
        <v>8245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t="s">
        <v>8267</v>
      </c>
      <c r="P415">
        <f t="shared" si="25"/>
        <v>78.66</v>
      </c>
      <c r="Q415" s="11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3.5" hidden="1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s="7">
        <f t="shared" si="24"/>
        <v>103</v>
      </c>
      <c r="G416" t="s">
        <v>8218</v>
      </c>
      <c r="H416" t="s">
        <v>8223</v>
      </c>
      <c r="I416" t="s">
        <v>8245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t="s">
        <v>8267</v>
      </c>
      <c r="P416">
        <f t="shared" si="25"/>
        <v>91.48</v>
      </c>
      <c r="Q416" s="11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58" hidden="1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s="7">
        <f t="shared" si="24"/>
        <v>102</v>
      </c>
      <c r="G417" t="s">
        <v>8218</v>
      </c>
      <c r="H417" t="s">
        <v>8228</v>
      </c>
      <c r="I417" t="s">
        <v>8250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t="s">
        <v>8267</v>
      </c>
      <c r="P417">
        <f t="shared" si="25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3.5" hidden="1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s="7">
        <f t="shared" si="24"/>
        <v>120</v>
      </c>
      <c r="G418" t="s">
        <v>8218</v>
      </c>
      <c r="H418" t="s">
        <v>8223</v>
      </c>
      <c r="I418" t="s">
        <v>8245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t="s">
        <v>8267</v>
      </c>
      <c r="P418">
        <f t="shared" si="25"/>
        <v>48.09</v>
      </c>
      <c r="Q418" s="11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3.5" hidden="1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s="7">
        <f t="shared" si="24"/>
        <v>100</v>
      </c>
      <c r="G419" t="s">
        <v>8218</v>
      </c>
      <c r="H419" t="s">
        <v>8223</v>
      </c>
      <c r="I419" t="s">
        <v>8245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t="s">
        <v>8267</v>
      </c>
      <c r="P419">
        <f t="shared" si="25"/>
        <v>202.42</v>
      </c>
      <c r="Q419" s="11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3.5" hidden="1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s="7">
        <f t="shared" si="24"/>
        <v>101</v>
      </c>
      <c r="G420" t="s">
        <v>8218</v>
      </c>
      <c r="H420" t="s">
        <v>8223</v>
      </c>
      <c r="I420" t="s">
        <v>8245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t="s">
        <v>8267</v>
      </c>
      <c r="P420">
        <f t="shared" si="25"/>
        <v>216.75</v>
      </c>
      <c r="Q420" s="11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3.5" hidden="1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s="7">
        <f t="shared" si="24"/>
        <v>100</v>
      </c>
      <c r="G421" t="s">
        <v>8218</v>
      </c>
      <c r="H421" t="s">
        <v>8223</v>
      </c>
      <c r="I421" t="s">
        <v>8245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t="s">
        <v>8267</v>
      </c>
      <c r="P421">
        <f t="shared" si="25"/>
        <v>110.07</v>
      </c>
      <c r="Q421" s="1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3.5" hidden="1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s="7">
        <f t="shared" si="24"/>
        <v>0</v>
      </c>
      <c r="G422" t="s">
        <v>8220</v>
      </c>
      <c r="H422" t="s">
        <v>8223</v>
      </c>
      <c r="I422" t="s">
        <v>8245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t="s">
        <v>8268</v>
      </c>
      <c r="P422">
        <f t="shared" si="25"/>
        <v>4.83</v>
      </c>
      <c r="Q422" s="11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58" hidden="1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s="7">
        <f t="shared" si="24"/>
        <v>2</v>
      </c>
      <c r="G423" t="s">
        <v>8220</v>
      </c>
      <c r="H423" t="s">
        <v>8223</v>
      </c>
      <c r="I423" t="s">
        <v>8245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t="s">
        <v>8268</v>
      </c>
      <c r="P423">
        <f t="shared" si="25"/>
        <v>50.17</v>
      </c>
      <c r="Q423" s="11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3.5" hidden="1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s="7">
        <f t="shared" si="24"/>
        <v>1</v>
      </c>
      <c r="G424" t="s">
        <v>8220</v>
      </c>
      <c r="H424" t="s">
        <v>8223</v>
      </c>
      <c r="I424" t="s">
        <v>8245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t="s">
        <v>8268</v>
      </c>
      <c r="P424">
        <f t="shared" si="25"/>
        <v>35.83</v>
      </c>
      <c r="Q424" s="11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3.5" hidden="1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s="7">
        <f t="shared" si="24"/>
        <v>1</v>
      </c>
      <c r="G425" t="s">
        <v>8220</v>
      </c>
      <c r="H425" t="s">
        <v>8223</v>
      </c>
      <c r="I425" t="s">
        <v>8245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t="s">
        <v>8268</v>
      </c>
      <c r="P425">
        <f t="shared" si="25"/>
        <v>11.77</v>
      </c>
      <c r="Q425" s="11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3.5" hidden="1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s="7">
        <f t="shared" si="24"/>
        <v>7</v>
      </c>
      <c r="G426" t="s">
        <v>8220</v>
      </c>
      <c r="H426" t="s">
        <v>8223</v>
      </c>
      <c r="I426" t="s">
        <v>8245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t="s">
        <v>8268</v>
      </c>
      <c r="P426">
        <f t="shared" si="25"/>
        <v>40.78</v>
      </c>
      <c r="Q426" s="11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3.5" hidden="1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s="7">
        <f t="shared" si="24"/>
        <v>0</v>
      </c>
      <c r="G427" t="s">
        <v>8220</v>
      </c>
      <c r="H427" t="s">
        <v>8223</v>
      </c>
      <c r="I427" t="s">
        <v>8245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t="s">
        <v>8268</v>
      </c>
      <c r="P427">
        <f t="shared" si="25"/>
        <v>3</v>
      </c>
      <c r="Q427" s="11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3.5" hidden="1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s="7">
        <f t="shared" si="24"/>
        <v>1</v>
      </c>
      <c r="G428" t="s">
        <v>8220</v>
      </c>
      <c r="H428" t="s">
        <v>8223</v>
      </c>
      <c r="I428" t="s">
        <v>8245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t="s">
        <v>8268</v>
      </c>
      <c r="P428">
        <f t="shared" si="25"/>
        <v>16.63</v>
      </c>
      <c r="Q428" s="11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58" hidden="1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s="7">
        <f t="shared" si="24"/>
        <v>0</v>
      </c>
      <c r="G429" t="s">
        <v>8220</v>
      </c>
      <c r="H429" t="s">
        <v>8223</v>
      </c>
      <c r="I429" t="s">
        <v>8245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t="s">
        <v>8268</v>
      </c>
      <c r="P429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29" hidden="1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s="7">
        <f t="shared" si="24"/>
        <v>6</v>
      </c>
      <c r="G430" t="s">
        <v>8220</v>
      </c>
      <c r="H430" t="s">
        <v>8223</v>
      </c>
      <c r="I430" t="s">
        <v>8245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t="s">
        <v>8268</v>
      </c>
      <c r="P430">
        <f t="shared" si="25"/>
        <v>52</v>
      </c>
      <c r="Q430" s="11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58" hidden="1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s="7">
        <f t="shared" si="24"/>
        <v>0</v>
      </c>
      <c r="G431" t="s">
        <v>8220</v>
      </c>
      <c r="H431" t="s">
        <v>8223</v>
      </c>
      <c r="I431" t="s">
        <v>8245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t="s">
        <v>8268</v>
      </c>
      <c r="P431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3.5" hidden="1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s="7">
        <f t="shared" si="24"/>
        <v>2</v>
      </c>
      <c r="G432" t="s">
        <v>8220</v>
      </c>
      <c r="H432" t="s">
        <v>8223</v>
      </c>
      <c r="I432" t="s">
        <v>8245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t="s">
        <v>8268</v>
      </c>
      <c r="P432">
        <f t="shared" si="25"/>
        <v>4.8</v>
      </c>
      <c r="Q432" s="11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3.5" hidden="1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s="7">
        <f t="shared" si="24"/>
        <v>14</v>
      </c>
      <c r="G433" t="s">
        <v>8220</v>
      </c>
      <c r="H433" t="s">
        <v>8224</v>
      </c>
      <c r="I433" t="s">
        <v>8246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t="s">
        <v>8268</v>
      </c>
      <c r="P433">
        <f t="shared" si="25"/>
        <v>51.88</v>
      </c>
      <c r="Q433" s="11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58" hidden="1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s="7">
        <f t="shared" si="24"/>
        <v>10</v>
      </c>
      <c r="G434" t="s">
        <v>8220</v>
      </c>
      <c r="H434" t="s">
        <v>8223</v>
      </c>
      <c r="I434" t="s">
        <v>8245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t="s">
        <v>8268</v>
      </c>
      <c r="P434">
        <f t="shared" si="25"/>
        <v>71.25</v>
      </c>
      <c r="Q434" s="11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58" hidden="1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s="7">
        <f t="shared" si="24"/>
        <v>0</v>
      </c>
      <c r="G435" t="s">
        <v>8220</v>
      </c>
      <c r="H435" t="s">
        <v>8223</v>
      </c>
      <c r="I435" t="s">
        <v>8245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t="s">
        <v>8268</v>
      </c>
      <c r="P435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58" hidden="1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s="7">
        <f t="shared" si="24"/>
        <v>5</v>
      </c>
      <c r="G436" t="s">
        <v>8220</v>
      </c>
      <c r="H436" t="s">
        <v>8223</v>
      </c>
      <c r="I436" t="s">
        <v>8245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t="s">
        <v>8268</v>
      </c>
      <c r="P436">
        <f t="shared" si="25"/>
        <v>62.5</v>
      </c>
      <c r="Q436" s="11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58" hidden="1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s="7">
        <f t="shared" si="24"/>
        <v>0</v>
      </c>
      <c r="G437" t="s">
        <v>8220</v>
      </c>
      <c r="H437" t="s">
        <v>8223</v>
      </c>
      <c r="I437" t="s">
        <v>8245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t="s">
        <v>8268</v>
      </c>
      <c r="P437">
        <f t="shared" si="25"/>
        <v>1</v>
      </c>
      <c r="Q437" s="11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3.5" hidden="1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s="7">
        <f t="shared" si="24"/>
        <v>0</v>
      </c>
      <c r="G438" t="s">
        <v>8220</v>
      </c>
      <c r="H438" t="s">
        <v>8223</v>
      </c>
      <c r="I438" t="s">
        <v>8245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t="s">
        <v>8268</v>
      </c>
      <c r="P438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3.5" hidden="1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s="7">
        <f t="shared" si="24"/>
        <v>0</v>
      </c>
      <c r="G439" t="s">
        <v>8220</v>
      </c>
      <c r="H439" t="s">
        <v>8228</v>
      </c>
      <c r="I439" t="s">
        <v>8250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t="s">
        <v>8268</v>
      </c>
      <c r="P439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3.5" hidden="1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s="7">
        <f t="shared" si="24"/>
        <v>9</v>
      </c>
      <c r="G440" t="s">
        <v>8220</v>
      </c>
      <c r="H440" t="s">
        <v>8223</v>
      </c>
      <c r="I440" t="s">
        <v>8245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t="s">
        <v>8268</v>
      </c>
      <c r="P440">
        <f t="shared" si="25"/>
        <v>170.55</v>
      </c>
      <c r="Q440" s="11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3.5" hidden="1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s="7">
        <f t="shared" si="24"/>
        <v>0</v>
      </c>
      <c r="G441" t="s">
        <v>8220</v>
      </c>
      <c r="H441" t="s">
        <v>8223</v>
      </c>
      <c r="I441" t="s">
        <v>8245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t="s">
        <v>8268</v>
      </c>
      <c r="P441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3.5" hidden="1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s="7">
        <f t="shared" si="24"/>
        <v>0</v>
      </c>
      <c r="G442" t="s">
        <v>8220</v>
      </c>
      <c r="H442" t="s">
        <v>8223</v>
      </c>
      <c r="I442" t="s">
        <v>8245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t="s">
        <v>8268</v>
      </c>
      <c r="P442">
        <f t="shared" si="25"/>
        <v>5</v>
      </c>
      <c r="Q442" s="11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3.5" hidden="1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s="7">
        <f t="shared" si="24"/>
        <v>0</v>
      </c>
      <c r="G443" t="s">
        <v>8220</v>
      </c>
      <c r="H443" t="s">
        <v>8224</v>
      </c>
      <c r="I443" t="s">
        <v>8246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t="s">
        <v>8268</v>
      </c>
      <c r="P443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s="7">
        <f t="shared" si="24"/>
        <v>39</v>
      </c>
      <c r="G444" t="s">
        <v>8220</v>
      </c>
      <c r="H444" t="s">
        <v>8223</v>
      </c>
      <c r="I444" t="s">
        <v>8245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t="s">
        <v>8268</v>
      </c>
      <c r="P444">
        <f t="shared" si="25"/>
        <v>393.59</v>
      </c>
      <c r="Q444" s="11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3.5" hidden="1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s="7">
        <f t="shared" si="24"/>
        <v>0</v>
      </c>
      <c r="G445" t="s">
        <v>8220</v>
      </c>
      <c r="H445" t="s">
        <v>8228</v>
      </c>
      <c r="I445" t="s">
        <v>8250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t="s">
        <v>8268</v>
      </c>
      <c r="P445">
        <f t="shared" si="25"/>
        <v>5</v>
      </c>
      <c r="Q445" s="11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3.5" hidden="1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s="7">
        <f t="shared" si="24"/>
        <v>5</v>
      </c>
      <c r="G446" t="s">
        <v>8220</v>
      </c>
      <c r="H446" t="s">
        <v>8223</v>
      </c>
      <c r="I446" t="s">
        <v>8245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t="s">
        <v>8268</v>
      </c>
      <c r="P446">
        <f t="shared" si="25"/>
        <v>50</v>
      </c>
      <c r="Q446" s="11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3.5" hidden="1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s="7">
        <f t="shared" si="24"/>
        <v>0</v>
      </c>
      <c r="G447" t="s">
        <v>8220</v>
      </c>
      <c r="H447" t="s">
        <v>8223</v>
      </c>
      <c r="I447" t="s">
        <v>8245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t="s">
        <v>8268</v>
      </c>
      <c r="P447">
        <f t="shared" si="25"/>
        <v>1</v>
      </c>
      <c r="Q447" s="11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3.5" hidden="1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s="7">
        <f t="shared" si="24"/>
        <v>7</v>
      </c>
      <c r="G448" t="s">
        <v>8220</v>
      </c>
      <c r="H448" t="s">
        <v>8223</v>
      </c>
      <c r="I448" t="s">
        <v>8245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t="s">
        <v>8268</v>
      </c>
      <c r="P448">
        <f t="shared" si="25"/>
        <v>47.88</v>
      </c>
      <c r="Q448" s="11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58" hidden="1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s="7">
        <f t="shared" si="24"/>
        <v>0</v>
      </c>
      <c r="G449" t="s">
        <v>8220</v>
      </c>
      <c r="H449" t="s">
        <v>8224</v>
      </c>
      <c r="I449" t="s">
        <v>8246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t="s">
        <v>8268</v>
      </c>
      <c r="P449">
        <f t="shared" si="25"/>
        <v>5</v>
      </c>
      <c r="Q449" s="11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3.5" hidden="1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s="7">
        <f t="shared" si="24"/>
        <v>3</v>
      </c>
      <c r="G450" t="s">
        <v>8220</v>
      </c>
      <c r="H450" t="s">
        <v>8223</v>
      </c>
      <c r="I450" t="s">
        <v>8245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t="s">
        <v>8268</v>
      </c>
      <c r="P450">
        <f t="shared" si="25"/>
        <v>20.5</v>
      </c>
      <c r="Q450" s="11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3.5" hidden="1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s="7">
        <f t="shared" ref="F451:F514" si="28">ROUND(E451/D451*100,0)</f>
        <v>2</v>
      </c>
      <c r="G451" t="s">
        <v>8220</v>
      </c>
      <c r="H451" t="s">
        <v>8224</v>
      </c>
      <c r="I451" t="s">
        <v>8246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t="s">
        <v>8268</v>
      </c>
      <c r="P451">
        <f t="shared" ref="P451:P514" si="29">IFERROR(ROUND(E451/M451,2),0)</f>
        <v>9</v>
      </c>
      <c r="Q451" s="11" t="s">
        <v>8308</v>
      </c>
      <c r="R451" t="s">
        <v>8314</v>
      </c>
      <c r="S451" s="15">
        <f t="shared" ref="S451:S514" si="30">(((K451/60)/60)/24)+DATE(1970,1,1)</f>
        <v>41534.568113425928</v>
      </c>
      <c r="T451" s="15">
        <f t="shared" ref="T451:T514" si="31">(((J451/60)/60)/24)+DATE(1970,1,1)</f>
        <v>41564.568113425928</v>
      </c>
    </row>
    <row r="452" spans="1:20" ht="43.5" hidden="1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s="7">
        <f t="shared" si="28"/>
        <v>1</v>
      </c>
      <c r="G452" t="s">
        <v>8220</v>
      </c>
      <c r="H452" t="s">
        <v>8223</v>
      </c>
      <c r="I452" t="s">
        <v>8245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t="s">
        <v>8268</v>
      </c>
      <c r="P452">
        <f t="shared" si="29"/>
        <v>56.57</v>
      </c>
      <c r="Q452" s="11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3.5" hidden="1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s="7">
        <f t="shared" si="28"/>
        <v>0</v>
      </c>
      <c r="G453" t="s">
        <v>8220</v>
      </c>
      <c r="H453" t="s">
        <v>8223</v>
      </c>
      <c r="I453" t="s">
        <v>8245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t="s">
        <v>8268</v>
      </c>
      <c r="P453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29" hidden="1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s="7">
        <f t="shared" si="28"/>
        <v>64</v>
      </c>
      <c r="G454" t="s">
        <v>8220</v>
      </c>
      <c r="H454" t="s">
        <v>8223</v>
      </c>
      <c r="I454" t="s">
        <v>8245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t="s">
        <v>8268</v>
      </c>
      <c r="P454">
        <f t="shared" si="29"/>
        <v>40</v>
      </c>
      <c r="Q454" s="11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3.5" hidden="1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s="7">
        <f t="shared" si="28"/>
        <v>0</v>
      </c>
      <c r="G455" t="s">
        <v>8220</v>
      </c>
      <c r="H455" t="s">
        <v>8223</v>
      </c>
      <c r="I455" t="s">
        <v>8245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t="s">
        <v>8268</v>
      </c>
      <c r="P455">
        <f t="shared" si="29"/>
        <v>13</v>
      </c>
      <c r="Q455" s="11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3.5" hidden="1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s="7">
        <f t="shared" si="28"/>
        <v>1</v>
      </c>
      <c r="G456" t="s">
        <v>8220</v>
      </c>
      <c r="H456" t="s">
        <v>8223</v>
      </c>
      <c r="I456" t="s">
        <v>8245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t="s">
        <v>8268</v>
      </c>
      <c r="P456">
        <f t="shared" si="29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3.5" hidden="1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s="7">
        <f t="shared" si="28"/>
        <v>0</v>
      </c>
      <c r="G457" t="s">
        <v>8220</v>
      </c>
      <c r="H457" t="s">
        <v>8223</v>
      </c>
      <c r="I457" t="s">
        <v>8245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t="s">
        <v>8268</v>
      </c>
      <c r="P457">
        <f t="shared" si="29"/>
        <v>22.5</v>
      </c>
      <c r="Q457" s="11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58" hidden="1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s="7">
        <f t="shared" si="28"/>
        <v>1</v>
      </c>
      <c r="G458" t="s">
        <v>8220</v>
      </c>
      <c r="H458" t="s">
        <v>8223</v>
      </c>
      <c r="I458" t="s">
        <v>8245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t="s">
        <v>8268</v>
      </c>
      <c r="P458">
        <f t="shared" si="29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3.5" hidden="1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s="7">
        <f t="shared" si="28"/>
        <v>0</v>
      </c>
      <c r="G459" t="s">
        <v>8220</v>
      </c>
      <c r="H459" t="s">
        <v>8228</v>
      </c>
      <c r="I459" t="s">
        <v>8250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t="s">
        <v>8268</v>
      </c>
      <c r="P459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3.5" hidden="1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s="7">
        <f t="shared" si="28"/>
        <v>8</v>
      </c>
      <c r="G460" t="s">
        <v>8220</v>
      </c>
      <c r="H460" t="s">
        <v>8224</v>
      </c>
      <c r="I460" t="s">
        <v>8246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t="s">
        <v>8268</v>
      </c>
      <c r="P460">
        <f t="shared" si="29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3.5" hidden="1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s="7">
        <f t="shared" si="28"/>
        <v>0</v>
      </c>
      <c r="G461" t="s">
        <v>8220</v>
      </c>
      <c r="H461" t="s">
        <v>8223</v>
      </c>
      <c r="I461" t="s">
        <v>8245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t="s">
        <v>8268</v>
      </c>
      <c r="P461">
        <f t="shared" si="29"/>
        <v>25</v>
      </c>
      <c r="Q461" s="1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29" hidden="1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s="7">
        <f t="shared" si="28"/>
        <v>0</v>
      </c>
      <c r="G462" t="s">
        <v>8220</v>
      </c>
      <c r="H462" t="s">
        <v>8223</v>
      </c>
      <c r="I462" t="s">
        <v>8245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t="s">
        <v>8268</v>
      </c>
      <c r="P462">
        <f t="shared" si="29"/>
        <v>12.5</v>
      </c>
      <c r="Q462" s="11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3.5" hidden="1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s="7">
        <f t="shared" si="28"/>
        <v>0</v>
      </c>
      <c r="G463" t="s">
        <v>8220</v>
      </c>
      <c r="H463" t="s">
        <v>8224</v>
      </c>
      <c r="I463" t="s">
        <v>8246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t="s">
        <v>8268</v>
      </c>
      <c r="P463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58" hidden="1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s="7">
        <f t="shared" si="28"/>
        <v>0</v>
      </c>
      <c r="G464" t="s">
        <v>8220</v>
      </c>
      <c r="H464" t="s">
        <v>8223</v>
      </c>
      <c r="I464" t="s">
        <v>8245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t="s">
        <v>8268</v>
      </c>
      <c r="P464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3.5" hidden="1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s="7">
        <f t="shared" si="28"/>
        <v>2</v>
      </c>
      <c r="G465" t="s">
        <v>8220</v>
      </c>
      <c r="H465" t="s">
        <v>8223</v>
      </c>
      <c r="I465" t="s">
        <v>8245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t="s">
        <v>8268</v>
      </c>
      <c r="P465">
        <f t="shared" si="29"/>
        <v>113.64</v>
      </c>
      <c r="Q465" s="11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29" hidden="1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s="7">
        <f t="shared" si="28"/>
        <v>0</v>
      </c>
      <c r="G466" t="s">
        <v>8220</v>
      </c>
      <c r="H466" t="s">
        <v>8235</v>
      </c>
      <c r="I466" t="s">
        <v>8248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t="s">
        <v>8268</v>
      </c>
      <c r="P466">
        <f t="shared" si="29"/>
        <v>1</v>
      </c>
      <c r="Q466" s="11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29" hidden="1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s="7">
        <f t="shared" si="28"/>
        <v>27</v>
      </c>
      <c r="G467" t="s">
        <v>8220</v>
      </c>
      <c r="H467" t="s">
        <v>8223</v>
      </c>
      <c r="I467" t="s">
        <v>8245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t="s">
        <v>8268</v>
      </c>
      <c r="P467">
        <f t="shared" si="29"/>
        <v>17.25</v>
      </c>
      <c r="Q467" s="11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3.5" hidden="1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s="7">
        <f t="shared" si="28"/>
        <v>1</v>
      </c>
      <c r="G468" t="s">
        <v>8220</v>
      </c>
      <c r="H468" t="s">
        <v>8223</v>
      </c>
      <c r="I468" t="s">
        <v>8245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t="s">
        <v>8268</v>
      </c>
      <c r="P468">
        <f t="shared" si="29"/>
        <v>15.2</v>
      </c>
      <c r="Q468" s="11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58" hidden="1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s="7">
        <f t="shared" si="28"/>
        <v>22</v>
      </c>
      <c r="G469" t="s">
        <v>8220</v>
      </c>
      <c r="H469" t="s">
        <v>8223</v>
      </c>
      <c r="I469" t="s">
        <v>8245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t="s">
        <v>8268</v>
      </c>
      <c r="P469">
        <f t="shared" si="29"/>
        <v>110.64</v>
      </c>
      <c r="Q469" s="11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3.5" hidden="1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s="7">
        <f t="shared" si="28"/>
        <v>0</v>
      </c>
      <c r="G470" t="s">
        <v>8220</v>
      </c>
      <c r="H470" t="s">
        <v>8223</v>
      </c>
      <c r="I470" t="s">
        <v>8245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t="s">
        <v>8268</v>
      </c>
      <c r="P470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29" hidden="1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s="7">
        <f t="shared" si="28"/>
        <v>0</v>
      </c>
      <c r="G471" t="s">
        <v>8220</v>
      </c>
      <c r="H471" t="s">
        <v>8224</v>
      </c>
      <c r="I471" t="s">
        <v>8246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t="s">
        <v>8268</v>
      </c>
      <c r="P471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3.5" hidden="1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s="7">
        <f t="shared" si="28"/>
        <v>1</v>
      </c>
      <c r="G472" t="s">
        <v>8220</v>
      </c>
      <c r="H472" t="s">
        <v>8223</v>
      </c>
      <c r="I472" t="s">
        <v>8245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t="s">
        <v>8268</v>
      </c>
      <c r="P472">
        <f t="shared" si="29"/>
        <v>25.5</v>
      </c>
      <c r="Q472" s="11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58" hidden="1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s="7">
        <f t="shared" si="28"/>
        <v>12</v>
      </c>
      <c r="G473" t="s">
        <v>8220</v>
      </c>
      <c r="H473" t="s">
        <v>8223</v>
      </c>
      <c r="I473" t="s">
        <v>8245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t="s">
        <v>8268</v>
      </c>
      <c r="P473">
        <f t="shared" si="29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3.5" hidden="1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s="7">
        <f t="shared" si="28"/>
        <v>18</v>
      </c>
      <c r="G474" t="s">
        <v>8220</v>
      </c>
      <c r="H474" t="s">
        <v>8223</v>
      </c>
      <c r="I474" t="s">
        <v>8245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t="s">
        <v>8268</v>
      </c>
      <c r="P474">
        <f t="shared" si="29"/>
        <v>28.2</v>
      </c>
      <c r="Q474" s="11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3.5" hidden="1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s="7">
        <f t="shared" si="28"/>
        <v>3</v>
      </c>
      <c r="G475" t="s">
        <v>8220</v>
      </c>
      <c r="H475" t="s">
        <v>8223</v>
      </c>
      <c r="I475" t="s">
        <v>8245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t="s">
        <v>8268</v>
      </c>
      <c r="P475">
        <f t="shared" si="29"/>
        <v>61.5</v>
      </c>
      <c r="Q475" s="11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3.5" hidden="1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s="7">
        <f t="shared" si="28"/>
        <v>0</v>
      </c>
      <c r="G476" t="s">
        <v>8220</v>
      </c>
      <c r="H476" t="s">
        <v>8223</v>
      </c>
      <c r="I476" t="s">
        <v>8245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t="s">
        <v>8268</v>
      </c>
      <c r="P476">
        <f t="shared" si="29"/>
        <v>1</v>
      </c>
      <c r="Q476" s="11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58" hidden="1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s="7">
        <f t="shared" si="28"/>
        <v>0</v>
      </c>
      <c r="G477" t="s">
        <v>8220</v>
      </c>
      <c r="H477" t="s">
        <v>8223</v>
      </c>
      <c r="I477" t="s">
        <v>8245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t="s">
        <v>8268</v>
      </c>
      <c r="P477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29" hidden="1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s="7">
        <f t="shared" si="28"/>
        <v>2</v>
      </c>
      <c r="G478" t="s">
        <v>8220</v>
      </c>
      <c r="H478" t="s">
        <v>8223</v>
      </c>
      <c r="I478" t="s">
        <v>8245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t="s">
        <v>8268</v>
      </c>
      <c r="P478">
        <f t="shared" si="29"/>
        <v>39.57</v>
      </c>
      <c r="Q478" s="11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58" hidden="1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s="7">
        <f t="shared" si="28"/>
        <v>0</v>
      </c>
      <c r="G479" t="s">
        <v>8220</v>
      </c>
      <c r="H479" t="s">
        <v>8223</v>
      </c>
      <c r="I479" t="s">
        <v>8245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t="s">
        <v>8268</v>
      </c>
      <c r="P479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3.5" hidden="1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s="7">
        <f t="shared" si="28"/>
        <v>0</v>
      </c>
      <c r="G480" t="s">
        <v>8220</v>
      </c>
      <c r="H480" t="s">
        <v>8223</v>
      </c>
      <c r="I480" t="s">
        <v>8245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t="s">
        <v>8268</v>
      </c>
      <c r="P480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3.5" hidden="1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s="7">
        <f t="shared" si="28"/>
        <v>33</v>
      </c>
      <c r="G481" t="s">
        <v>8220</v>
      </c>
      <c r="H481" t="s">
        <v>8223</v>
      </c>
      <c r="I481" t="s">
        <v>8245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t="s">
        <v>8268</v>
      </c>
      <c r="P481">
        <f t="shared" si="29"/>
        <v>88.8</v>
      </c>
      <c r="Q481" s="1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3.5" hidden="1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s="7">
        <f t="shared" si="28"/>
        <v>19</v>
      </c>
      <c r="G482" t="s">
        <v>8220</v>
      </c>
      <c r="H482" t="s">
        <v>8223</v>
      </c>
      <c r="I482" t="s">
        <v>8245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t="s">
        <v>8268</v>
      </c>
      <c r="P482">
        <f t="shared" si="29"/>
        <v>55.46</v>
      </c>
      <c r="Q482" s="11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3.5" hidden="1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s="7">
        <f t="shared" si="28"/>
        <v>6</v>
      </c>
      <c r="G483" t="s">
        <v>8220</v>
      </c>
      <c r="H483" t="s">
        <v>8223</v>
      </c>
      <c r="I483" t="s">
        <v>8245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t="s">
        <v>8268</v>
      </c>
      <c r="P483">
        <f t="shared" si="29"/>
        <v>87.14</v>
      </c>
      <c r="Q483" s="11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3.5" hidden="1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s="7">
        <f t="shared" si="28"/>
        <v>0</v>
      </c>
      <c r="G484" t="s">
        <v>8220</v>
      </c>
      <c r="H484" t="s">
        <v>8223</v>
      </c>
      <c r="I484" t="s">
        <v>8245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t="s">
        <v>8268</v>
      </c>
      <c r="P484">
        <f t="shared" si="29"/>
        <v>10</v>
      </c>
      <c r="Q484" s="11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58" hidden="1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s="7">
        <f t="shared" si="28"/>
        <v>50</v>
      </c>
      <c r="G485" t="s">
        <v>8220</v>
      </c>
      <c r="H485" t="s">
        <v>8224</v>
      </c>
      <c r="I485" t="s">
        <v>8246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t="s">
        <v>8268</v>
      </c>
      <c r="P485">
        <f t="shared" si="29"/>
        <v>51.22</v>
      </c>
      <c r="Q485" s="11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58" hidden="1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s="7">
        <f t="shared" si="28"/>
        <v>0</v>
      </c>
      <c r="G486" t="s">
        <v>8220</v>
      </c>
      <c r="H486" t="s">
        <v>8224</v>
      </c>
      <c r="I486" t="s">
        <v>8246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t="s">
        <v>8268</v>
      </c>
      <c r="P486">
        <f t="shared" si="29"/>
        <v>13.55</v>
      </c>
      <c r="Q486" s="11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3.5" hidden="1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s="7">
        <f t="shared" si="28"/>
        <v>22</v>
      </c>
      <c r="G487" t="s">
        <v>8220</v>
      </c>
      <c r="H487" t="s">
        <v>8224</v>
      </c>
      <c r="I487" t="s">
        <v>8246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t="s">
        <v>8268</v>
      </c>
      <c r="P487">
        <f t="shared" si="29"/>
        <v>66.52</v>
      </c>
      <c r="Q487" s="11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3.5" hidden="1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s="7">
        <f t="shared" si="28"/>
        <v>0</v>
      </c>
      <c r="G488" t="s">
        <v>8220</v>
      </c>
      <c r="H488" t="s">
        <v>8225</v>
      </c>
      <c r="I488" t="s">
        <v>8247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t="s">
        <v>8268</v>
      </c>
      <c r="P488">
        <f t="shared" si="29"/>
        <v>50</v>
      </c>
      <c r="Q488" s="11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3.5" hidden="1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s="7">
        <f t="shared" si="28"/>
        <v>0</v>
      </c>
      <c r="G489" t="s">
        <v>8220</v>
      </c>
      <c r="H489" t="s">
        <v>8228</v>
      </c>
      <c r="I489" t="s">
        <v>8250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t="s">
        <v>8268</v>
      </c>
      <c r="P489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3.5" hidden="1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s="7">
        <f t="shared" si="28"/>
        <v>0</v>
      </c>
      <c r="G490" t="s">
        <v>8220</v>
      </c>
      <c r="H490" t="s">
        <v>8223</v>
      </c>
      <c r="I490" t="s">
        <v>8245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t="s">
        <v>8268</v>
      </c>
      <c r="P490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3.5" hidden="1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s="7">
        <f t="shared" si="28"/>
        <v>0</v>
      </c>
      <c r="G491" t="s">
        <v>8220</v>
      </c>
      <c r="H491" t="s">
        <v>8223</v>
      </c>
      <c r="I491" t="s">
        <v>8245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t="s">
        <v>8268</v>
      </c>
      <c r="P491">
        <f t="shared" si="29"/>
        <v>71.67</v>
      </c>
      <c r="Q491" s="1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s="7">
        <f t="shared" si="28"/>
        <v>0</v>
      </c>
      <c r="G492" t="s">
        <v>8220</v>
      </c>
      <c r="H492" t="s">
        <v>8223</v>
      </c>
      <c r="I492" t="s">
        <v>8245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t="s">
        <v>8268</v>
      </c>
      <c r="P492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3.5" hidden="1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s="7">
        <f t="shared" si="28"/>
        <v>0</v>
      </c>
      <c r="G493" t="s">
        <v>8220</v>
      </c>
      <c r="H493" t="s">
        <v>8223</v>
      </c>
      <c r="I493" t="s">
        <v>8245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t="s">
        <v>8268</v>
      </c>
      <c r="P493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3.5" hidden="1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s="7">
        <f t="shared" si="28"/>
        <v>0</v>
      </c>
      <c r="G494" t="s">
        <v>8220</v>
      </c>
      <c r="H494" t="s">
        <v>8234</v>
      </c>
      <c r="I494" t="s">
        <v>8254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t="s">
        <v>8268</v>
      </c>
      <c r="P494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3.5" hidden="1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s="7">
        <f t="shared" si="28"/>
        <v>0</v>
      </c>
      <c r="G495" t="s">
        <v>8220</v>
      </c>
      <c r="H495" t="s">
        <v>8224</v>
      </c>
      <c r="I495" t="s">
        <v>8246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t="s">
        <v>8268</v>
      </c>
      <c r="P495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58" hidden="1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s="7">
        <f t="shared" si="28"/>
        <v>0</v>
      </c>
      <c r="G496" t="s">
        <v>8220</v>
      </c>
      <c r="H496" t="s">
        <v>8223</v>
      </c>
      <c r="I496" t="s">
        <v>8245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t="s">
        <v>8268</v>
      </c>
      <c r="P496">
        <f t="shared" si="29"/>
        <v>10.33</v>
      </c>
      <c r="Q496" s="11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3.5" hidden="1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s="7">
        <f t="shared" si="28"/>
        <v>0</v>
      </c>
      <c r="G497" t="s">
        <v>8220</v>
      </c>
      <c r="H497" t="s">
        <v>8223</v>
      </c>
      <c r="I497" t="s">
        <v>8245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t="s">
        <v>8268</v>
      </c>
      <c r="P497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29" hidden="1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s="7">
        <f t="shared" si="28"/>
        <v>0</v>
      </c>
      <c r="G498" t="s">
        <v>8220</v>
      </c>
      <c r="H498" t="s">
        <v>8223</v>
      </c>
      <c r="I498" t="s">
        <v>8245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t="s">
        <v>8268</v>
      </c>
      <c r="P498">
        <f t="shared" si="29"/>
        <v>1</v>
      </c>
      <c r="Q498" s="11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s="7">
        <f t="shared" si="28"/>
        <v>1</v>
      </c>
      <c r="G499" t="s">
        <v>8220</v>
      </c>
      <c r="H499" t="s">
        <v>8223</v>
      </c>
      <c r="I499" t="s">
        <v>8245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t="s">
        <v>8268</v>
      </c>
      <c r="P499">
        <f t="shared" si="29"/>
        <v>10</v>
      </c>
      <c r="Q499" s="11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3.5" hidden="1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s="7">
        <f t="shared" si="28"/>
        <v>5</v>
      </c>
      <c r="G500" t="s">
        <v>8220</v>
      </c>
      <c r="H500" t="s">
        <v>8223</v>
      </c>
      <c r="I500" t="s">
        <v>8245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t="s">
        <v>8268</v>
      </c>
      <c r="P500">
        <f t="shared" si="29"/>
        <v>136.09</v>
      </c>
      <c r="Q500" s="11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58" hidden="1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s="7">
        <f t="shared" si="28"/>
        <v>10</v>
      </c>
      <c r="G501" t="s">
        <v>8220</v>
      </c>
      <c r="H501" t="s">
        <v>8223</v>
      </c>
      <c r="I501" t="s">
        <v>8245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t="s">
        <v>8268</v>
      </c>
      <c r="P501">
        <f t="shared" si="29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58" hidden="1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s="7">
        <f t="shared" si="28"/>
        <v>3</v>
      </c>
      <c r="G502" t="s">
        <v>8220</v>
      </c>
      <c r="H502" t="s">
        <v>8223</v>
      </c>
      <c r="I502" t="s">
        <v>8245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t="s">
        <v>8268</v>
      </c>
      <c r="P502">
        <f t="shared" si="29"/>
        <v>53.75</v>
      </c>
      <c r="Q502" s="11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3.5" hidden="1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s="7">
        <f t="shared" si="28"/>
        <v>0</v>
      </c>
      <c r="G503" t="s">
        <v>8220</v>
      </c>
      <c r="H503" t="s">
        <v>8223</v>
      </c>
      <c r="I503" t="s">
        <v>8245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t="s">
        <v>8268</v>
      </c>
      <c r="P503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58" hidden="1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s="7">
        <f t="shared" si="28"/>
        <v>1</v>
      </c>
      <c r="G504" t="s">
        <v>8220</v>
      </c>
      <c r="H504" t="s">
        <v>8223</v>
      </c>
      <c r="I504" t="s">
        <v>8245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t="s">
        <v>8268</v>
      </c>
      <c r="P504">
        <f t="shared" si="29"/>
        <v>57.5</v>
      </c>
      <c r="Q504" s="11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3.5" hidden="1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s="7">
        <f t="shared" si="28"/>
        <v>2</v>
      </c>
      <c r="G505" t="s">
        <v>8220</v>
      </c>
      <c r="H505" t="s">
        <v>8224</v>
      </c>
      <c r="I505" t="s">
        <v>8246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t="s">
        <v>8268</v>
      </c>
      <c r="P505">
        <f t="shared" si="29"/>
        <v>12.67</v>
      </c>
      <c r="Q505" s="11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3.5" hidden="1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s="7">
        <f t="shared" si="28"/>
        <v>1</v>
      </c>
      <c r="G506" t="s">
        <v>8220</v>
      </c>
      <c r="H506" t="s">
        <v>8223</v>
      </c>
      <c r="I506" t="s">
        <v>8245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t="s">
        <v>8268</v>
      </c>
      <c r="P506">
        <f t="shared" si="29"/>
        <v>67</v>
      </c>
      <c r="Q506" s="11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3.5" hidden="1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s="7">
        <f t="shared" si="28"/>
        <v>0</v>
      </c>
      <c r="G507" t="s">
        <v>8220</v>
      </c>
      <c r="H507" t="s">
        <v>8223</v>
      </c>
      <c r="I507" t="s">
        <v>8245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t="s">
        <v>8268</v>
      </c>
      <c r="P507">
        <f t="shared" si="29"/>
        <v>3.71</v>
      </c>
      <c r="Q507" s="11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3.5" hidden="1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s="7">
        <f t="shared" si="28"/>
        <v>0</v>
      </c>
      <c r="G508" t="s">
        <v>8220</v>
      </c>
      <c r="H508" t="s">
        <v>8223</v>
      </c>
      <c r="I508" t="s">
        <v>8245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t="s">
        <v>8268</v>
      </c>
      <c r="P508">
        <f t="shared" si="29"/>
        <v>250</v>
      </c>
      <c r="Q508" s="11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3.5" hidden="1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s="7">
        <f t="shared" si="28"/>
        <v>3</v>
      </c>
      <c r="G509" t="s">
        <v>8220</v>
      </c>
      <c r="H509" t="s">
        <v>8223</v>
      </c>
      <c r="I509" t="s">
        <v>8245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t="s">
        <v>8268</v>
      </c>
      <c r="P509">
        <f t="shared" si="29"/>
        <v>64</v>
      </c>
      <c r="Q509" s="11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58" hidden="1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s="7">
        <f t="shared" si="28"/>
        <v>1</v>
      </c>
      <c r="G510" t="s">
        <v>8220</v>
      </c>
      <c r="H510" t="s">
        <v>8223</v>
      </c>
      <c r="I510" t="s">
        <v>8245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t="s">
        <v>8268</v>
      </c>
      <c r="P510">
        <f t="shared" si="29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3.5" hidden="1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s="7">
        <f t="shared" si="28"/>
        <v>0</v>
      </c>
      <c r="G511" t="s">
        <v>8220</v>
      </c>
      <c r="H511" t="s">
        <v>8224</v>
      </c>
      <c r="I511" t="s">
        <v>8246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t="s">
        <v>8268</v>
      </c>
      <c r="P511">
        <f t="shared" si="29"/>
        <v>10</v>
      </c>
      <c r="Q511" s="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3.5" hidden="1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s="7">
        <f t="shared" si="28"/>
        <v>0</v>
      </c>
      <c r="G512" t="s">
        <v>8220</v>
      </c>
      <c r="H512" t="s">
        <v>8223</v>
      </c>
      <c r="I512" t="s">
        <v>8245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t="s">
        <v>8268</v>
      </c>
      <c r="P512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3.5" hidden="1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s="7">
        <f t="shared" si="28"/>
        <v>3</v>
      </c>
      <c r="G513" t="s">
        <v>8220</v>
      </c>
      <c r="H513" t="s">
        <v>8223</v>
      </c>
      <c r="I513" t="s">
        <v>8245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t="s">
        <v>8268</v>
      </c>
      <c r="P513">
        <f t="shared" si="29"/>
        <v>30</v>
      </c>
      <c r="Q513" s="11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3.5" hidden="1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s="7">
        <f t="shared" si="28"/>
        <v>0</v>
      </c>
      <c r="G514" t="s">
        <v>8220</v>
      </c>
      <c r="H514" t="s">
        <v>8223</v>
      </c>
      <c r="I514" t="s">
        <v>8245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t="s">
        <v>8268</v>
      </c>
      <c r="P514">
        <f t="shared" si="29"/>
        <v>5.5</v>
      </c>
      <c r="Q514" s="11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29" hidden="1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s="7">
        <f t="shared" ref="F515:F578" si="32">ROUND(E515/D515*100,0)</f>
        <v>14</v>
      </c>
      <c r="G515" t="s">
        <v>8220</v>
      </c>
      <c r="H515" t="s">
        <v>8223</v>
      </c>
      <c r="I515" t="s">
        <v>8245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t="s">
        <v>8268</v>
      </c>
      <c r="P515">
        <f t="shared" ref="P515:P578" si="33">IFERROR(ROUND(E515/M515,2),0)</f>
        <v>102.38</v>
      </c>
      <c r="Q515" s="11" t="s">
        <v>8308</v>
      </c>
      <c r="R515" t="s">
        <v>8314</v>
      </c>
      <c r="S515" s="15">
        <f t="shared" ref="S515:S578" si="34">(((K515/60)/60)/24)+DATE(1970,1,1)</f>
        <v>42552.653993055559</v>
      </c>
      <c r="T515" s="15">
        <f t="shared" ref="T515:T578" si="35">(((J515/60)/60)/24)+DATE(1970,1,1)</f>
        <v>42597.291666666672</v>
      </c>
    </row>
    <row r="516" spans="1:20" ht="43.5" hidden="1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s="7">
        <f t="shared" si="32"/>
        <v>3</v>
      </c>
      <c r="G516" t="s">
        <v>8220</v>
      </c>
      <c r="H516" t="s">
        <v>8228</v>
      </c>
      <c r="I516" t="s">
        <v>8250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t="s">
        <v>8268</v>
      </c>
      <c r="P516">
        <f t="shared" si="33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3.5" hidden="1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s="7">
        <f t="shared" si="32"/>
        <v>25</v>
      </c>
      <c r="G517" t="s">
        <v>8220</v>
      </c>
      <c r="H517" t="s">
        <v>8223</v>
      </c>
      <c r="I517" t="s">
        <v>8245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t="s">
        <v>8268</v>
      </c>
      <c r="P517">
        <f t="shared" si="33"/>
        <v>725.03</v>
      </c>
      <c r="Q517" s="11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29" hidden="1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s="7">
        <f t="shared" si="32"/>
        <v>0</v>
      </c>
      <c r="G518" t="s">
        <v>8220</v>
      </c>
      <c r="H518" t="s">
        <v>8224</v>
      </c>
      <c r="I518" t="s">
        <v>8246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t="s">
        <v>8268</v>
      </c>
      <c r="P518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3.5" hidden="1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s="7">
        <f t="shared" si="32"/>
        <v>1</v>
      </c>
      <c r="G519" t="s">
        <v>8220</v>
      </c>
      <c r="H519" t="s">
        <v>8223</v>
      </c>
      <c r="I519" t="s">
        <v>8245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t="s">
        <v>8268</v>
      </c>
      <c r="P519">
        <f t="shared" si="33"/>
        <v>68.33</v>
      </c>
      <c r="Q519" s="11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58" hidden="1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s="7">
        <f t="shared" si="32"/>
        <v>0</v>
      </c>
      <c r="G520" t="s">
        <v>8220</v>
      </c>
      <c r="H520" t="s">
        <v>8223</v>
      </c>
      <c r="I520" t="s">
        <v>8245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t="s">
        <v>8268</v>
      </c>
      <c r="P520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3.5" hidden="1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s="7">
        <f t="shared" si="32"/>
        <v>23</v>
      </c>
      <c r="G521" t="s">
        <v>8220</v>
      </c>
      <c r="H521" t="s">
        <v>8223</v>
      </c>
      <c r="I521" t="s">
        <v>8245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t="s">
        <v>8268</v>
      </c>
      <c r="P521">
        <f t="shared" si="33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3.5" hidden="1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s="7">
        <f t="shared" si="32"/>
        <v>102</v>
      </c>
      <c r="G522" t="s">
        <v>8218</v>
      </c>
      <c r="H522" t="s">
        <v>8224</v>
      </c>
      <c r="I522" t="s">
        <v>8246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t="s">
        <v>8269</v>
      </c>
      <c r="P522">
        <f t="shared" si="33"/>
        <v>150.15</v>
      </c>
      <c r="Q522" s="11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3.5" hidden="1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s="7">
        <f t="shared" si="32"/>
        <v>105</v>
      </c>
      <c r="G523" t="s">
        <v>8218</v>
      </c>
      <c r="H523" t="s">
        <v>8223</v>
      </c>
      <c r="I523" t="s">
        <v>8245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t="s">
        <v>8269</v>
      </c>
      <c r="P523">
        <f t="shared" si="33"/>
        <v>93.43</v>
      </c>
      <c r="Q523" s="11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3.5" hidden="1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s="7">
        <f t="shared" si="32"/>
        <v>115</v>
      </c>
      <c r="G524" t="s">
        <v>8218</v>
      </c>
      <c r="H524" t="s">
        <v>8223</v>
      </c>
      <c r="I524" t="s">
        <v>8245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t="s">
        <v>8269</v>
      </c>
      <c r="P524">
        <f t="shared" si="33"/>
        <v>110.97</v>
      </c>
      <c r="Q524" s="11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3.5" hidden="1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s="7">
        <f t="shared" si="32"/>
        <v>121</v>
      </c>
      <c r="G525" t="s">
        <v>8218</v>
      </c>
      <c r="H525" t="s">
        <v>8223</v>
      </c>
      <c r="I525" t="s">
        <v>8245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t="s">
        <v>8269</v>
      </c>
      <c r="P525">
        <f t="shared" si="33"/>
        <v>71.790000000000006</v>
      </c>
      <c r="Q525" s="11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3.5" hidden="1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s="7">
        <f t="shared" si="32"/>
        <v>109</v>
      </c>
      <c r="G526" t="s">
        <v>8218</v>
      </c>
      <c r="H526" t="s">
        <v>8224</v>
      </c>
      <c r="I526" t="s">
        <v>8246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t="s">
        <v>8269</v>
      </c>
      <c r="P526">
        <f t="shared" si="33"/>
        <v>29.26</v>
      </c>
      <c r="Q526" s="11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58" hidden="1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s="7">
        <f t="shared" si="32"/>
        <v>100</v>
      </c>
      <c r="G527" t="s">
        <v>8218</v>
      </c>
      <c r="H527" t="s">
        <v>8223</v>
      </c>
      <c r="I527" t="s">
        <v>8245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t="s">
        <v>8269</v>
      </c>
      <c r="P527">
        <f t="shared" si="33"/>
        <v>1000</v>
      </c>
      <c r="Q527" s="11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3.5" hidden="1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s="7">
        <f t="shared" si="32"/>
        <v>114</v>
      </c>
      <c r="G528" t="s">
        <v>8218</v>
      </c>
      <c r="H528" t="s">
        <v>8224</v>
      </c>
      <c r="I528" t="s">
        <v>8246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t="s">
        <v>8269</v>
      </c>
      <c r="P528">
        <f t="shared" si="33"/>
        <v>74.349999999999994</v>
      </c>
      <c r="Q528" s="11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58" hidden="1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s="7">
        <f t="shared" si="32"/>
        <v>101</v>
      </c>
      <c r="G529" t="s">
        <v>8218</v>
      </c>
      <c r="H529" t="s">
        <v>8223</v>
      </c>
      <c r="I529" t="s">
        <v>8245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t="s">
        <v>8269</v>
      </c>
      <c r="P529">
        <f t="shared" si="33"/>
        <v>63.83</v>
      </c>
      <c r="Q529" s="11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29" hidden="1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s="7">
        <f t="shared" si="32"/>
        <v>116</v>
      </c>
      <c r="G530" t="s">
        <v>8218</v>
      </c>
      <c r="H530" t="s">
        <v>8223</v>
      </c>
      <c r="I530" t="s">
        <v>8245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t="s">
        <v>8269</v>
      </c>
      <c r="P530">
        <f t="shared" si="33"/>
        <v>44.33</v>
      </c>
      <c r="Q530" s="11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3.5" hidden="1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s="7">
        <f t="shared" si="32"/>
        <v>130</v>
      </c>
      <c r="G531" t="s">
        <v>8218</v>
      </c>
      <c r="H531" t="s">
        <v>8228</v>
      </c>
      <c r="I531" t="s">
        <v>8250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t="s">
        <v>8269</v>
      </c>
      <c r="P531">
        <f t="shared" si="33"/>
        <v>86.94</v>
      </c>
      <c r="Q531" s="1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3.5" hidden="1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s="7">
        <f t="shared" si="32"/>
        <v>108</v>
      </c>
      <c r="G532" t="s">
        <v>8218</v>
      </c>
      <c r="H532" t="s">
        <v>8223</v>
      </c>
      <c r="I532" t="s">
        <v>8245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t="s">
        <v>8269</v>
      </c>
      <c r="P532">
        <f t="shared" si="33"/>
        <v>126.55</v>
      </c>
      <c r="Q532" s="11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3.5" hidden="1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s="7">
        <f t="shared" si="32"/>
        <v>100</v>
      </c>
      <c r="G533" t="s">
        <v>8218</v>
      </c>
      <c r="H533" t="s">
        <v>8223</v>
      </c>
      <c r="I533" t="s">
        <v>8245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t="s">
        <v>8269</v>
      </c>
      <c r="P533">
        <f t="shared" si="33"/>
        <v>129.03</v>
      </c>
      <c r="Q533" s="11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3.5" hidden="1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s="7">
        <f t="shared" si="32"/>
        <v>123</v>
      </c>
      <c r="G534" t="s">
        <v>8218</v>
      </c>
      <c r="H534" t="s">
        <v>8223</v>
      </c>
      <c r="I534" t="s">
        <v>8245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t="s">
        <v>8269</v>
      </c>
      <c r="P534">
        <f t="shared" si="33"/>
        <v>71.239999999999995</v>
      </c>
      <c r="Q534" s="11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3.5" hidden="1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s="7">
        <f t="shared" si="32"/>
        <v>100</v>
      </c>
      <c r="G535" t="s">
        <v>8218</v>
      </c>
      <c r="H535" t="s">
        <v>8224</v>
      </c>
      <c r="I535" t="s">
        <v>8246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t="s">
        <v>8269</v>
      </c>
      <c r="P535">
        <f t="shared" si="33"/>
        <v>117.88</v>
      </c>
      <c r="Q535" s="11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3.5" hidden="1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s="7">
        <f t="shared" si="32"/>
        <v>105</v>
      </c>
      <c r="G536" t="s">
        <v>8218</v>
      </c>
      <c r="H536" t="s">
        <v>8233</v>
      </c>
      <c r="I536" t="s">
        <v>8253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t="s">
        <v>8269</v>
      </c>
      <c r="P536">
        <f t="shared" si="33"/>
        <v>327.08</v>
      </c>
      <c r="Q536" s="11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3.5" hidden="1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s="7">
        <f t="shared" si="32"/>
        <v>103</v>
      </c>
      <c r="G537" t="s">
        <v>8218</v>
      </c>
      <c r="H537" t="s">
        <v>8224</v>
      </c>
      <c r="I537" t="s">
        <v>8246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t="s">
        <v>8269</v>
      </c>
      <c r="P537">
        <f t="shared" si="33"/>
        <v>34.75</v>
      </c>
      <c r="Q537" s="11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58" hidden="1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s="7">
        <f t="shared" si="32"/>
        <v>118</v>
      </c>
      <c r="G538" t="s">
        <v>8218</v>
      </c>
      <c r="H538" t="s">
        <v>8224</v>
      </c>
      <c r="I538" t="s">
        <v>8246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t="s">
        <v>8269</v>
      </c>
      <c r="P538">
        <f t="shared" si="33"/>
        <v>100.06</v>
      </c>
      <c r="Q538" s="11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3.5" hidden="1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s="7">
        <f t="shared" si="32"/>
        <v>121</v>
      </c>
      <c r="G539" t="s">
        <v>8218</v>
      </c>
      <c r="H539" t="s">
        <v>8223</v>
      </c>
      <c r="I539" t="s">
        <v>8245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t="s">
        <v>8269</v>
      </c>
      <c r="P539">
        <f t="shared" si="33"/>
        <v>40.85</v>
      </c>
      <c r="Q539" s="11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3.5" hidden="1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s="7">
        <f t="shared" si="32"/>
        <v>302</v>
      </c>
      <c r="G540" t="s">
        <v>8218</v>
      </c>
      <c r="H540" t="s">
        <v>8223</v>
      </c>
      <c r="I540" t="s">
        <v>8245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t="s">
        <v>8269</v>
      </c>
      <c r="P540">
        <f t="shared" si="33"/>
        <v>252.02</v>
      </c>
      <c r="Q540" s="11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3.5" hidden="1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s="7">
        <f t="shared" si="32"/>
        <v>101</v>
      </c>
      <c r="G541" t="s">
        <v>8218</v>
      </c>
      <c r="H541" t="s">
        <v>8224</v>
      </c>
      <c r="I541" t="s">
        <v>8246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t="s">
        <v>8269</v>
      </c>
      <c r="P541">
        <f t="shared" si="33"/>
        <v>25.16</v>
      </c>
      <c r="Q541" s="1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58" hidden="1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s="7">
        <f t="shared" si="32"/>
        <v>0</v>
      </c>
      <c r="G542" t="s">
        <v>8220</v>
      </c>
      <c r="H542" t="s">
        <v>8223</v>
      </c>
      <c r="I542" t="s">
        <v>8245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t="s">
        <v>8270</v>
      </c>
      <c r="P542">
        <f t="shared" si="33"/>
        <v>1</v>
      </c>
      <c r="Q542" s="11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3.5" hidden="1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s="7">
        <f t="shared" si="32"/>
        <v>1</v>
      </c>
      <c r="G543" t="s">
        <v>8220</v>
      </c>
      <c r="H543" t="s">
        <v>8223</v>
      </c>
      <c r="I543" t="s">
        <v>8245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t="s">
        <v>8270</v>
      </c>
      <c r="P543">
        <f t="shared" si="33"/>
        <v>25</v>
      </c>
      <c r="Q543" s="11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3.5" hidden="1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s="7">
        <f t="shared" si="32"/>
        <v>0</v>
      </c>
      <c r="G544" t="s">
        <v>8220</v>
      </c>
      <c r="H544" t="s">
        <v>8223</v>
      </c>
      <c r="I544" t="s">
        <v>8245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t="s">
        <v>8270</v>
      </c>
      <c r="P544">
        <f t="shared" si="33"/>
        <v>1</v>
      </c>
      <c r="Q544" s="11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3.5" hidden="1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s="7">
        <f t="shared" si="32"/>
        <v>0</v>
      </c>
      <c r="G545" t="s">
        <v>8220</v>
      </c>
      <c r="H545" t="s">
        <v>8225</v>
      </c>
      <c r="I545" t="s">
        <v>8247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t="s">
        <v>8270</v>
      </c>
      <c r="P545">
        <f t="shared" si="33"/>
        <v>35</v>
      </c>
      <c r="Q545" s="11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3.5" hidden="1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s="7">
        <f t="shared" si="32"/>
        <v>1</v>
      </c>
      <c r="G546" t="s">
        <v>8220</v>
      </c>
      <c r="H546" t="s">
        <v>8223</v>
      </c>
      <c r="I546" t="s">
        <v>8245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t="s">
        <v>8270</v>
      </c>
      <c r="P546">
        <f t="shared" si="33"/>
        <v>3</v>
      </c>
      <c r="Q546" s="11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58" hidden="1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s="7">
        <f t="shared" si="32"/>
        <v>27</v>
      </c>
      <c r="G547" t="s">
        <v>8220</v>
      </c>
      <c r="H547" t="s">
        <v>8229</v>
      </c>
      <c r="I547" t="s">
        <v>8248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t="s">
        <v>8270</v>
      </c>
      <c r="P547">
        <f t="shared" si="33"/>
        <v>402.71</v>
      </c>
      <c r="Q547" s="11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3.5" hidden="1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s="7">
        <f t="shared" si="32"/>
        <v>0</v>
      </c>
      <c r="G548" t="s">
        <v>8220</v>
      </c>
      <c r="H548" t="s">
        <v>8223</v>
      </c>
      <c r="I548" t="s">
        <v>8245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t="s">
        <v>8270</v>
      </c>
      <c r="P548">
        <f t="shared" si="33"/>
        <v>26</v>
      </c>
      <c r="Q548" s="11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58" hidden="1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s="7">
        <f t="shared" si="32"/>
        <v>0</v>
      </c>
      <c r="G549" t="s">
        <v>8220</v>
      </c>
      <c r="H549" t="s">
        <v>8224</v>
      </c>
      <c r="I549" t="s">
        <v>8246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t="s">
        <v>8270</v>
      </c>
      <c r="P549">
        <f t="shared" si="33"/>
        <v>0</v>
      </c>
      <c r="Q549" s="11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3.5" hidden="1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s="7">
        <f t="shared" si="32"/>
        <v>0</v>
      </c>
      <c r="G550" t="s">
        <v>8220</v>
      </c>
      <c r="H550" t="s">
        <v>8224</v>
      </c>
      <c r="I550" t="s">
        <v>8246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t="s">
        <v>8270</v>
      </c>
      <c r="P550">
        <f t="shared" si="33"/>
        <v>9</v>
      </c>
      <c r="Q550" s="11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58" hidden="1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s="7">
        <f t="shared" si="32"/>
        <v>3</v>
      </c>
      <c r="G551" t="s">
        <v>8220</v>
      </c>
      <c r="H551" t="s">
        <v>8224</v>
      </c>
      <c r="I551" t="s">
        <v>8246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t="s">
        <v>8270</v>
      </c>
      <c r="P551">
        <f t="shared" si="33"/>
        <v>8.5</v>
      </c>
      <c r="Q551" s="1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3.5" hidden="1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s="7">
        <f t="shared" si="32"/>
        <v>1</v>
      </c>
      <c r="G552" t="s">
        <v>8220</v>
      </c>
      <c r="H552" t="s">
        <v>8228</v>
      </c>
      <c r="I552" t="s">
        <v>8250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t="s">
        <v>8270</v>
      </c>
      <c r="P552">
        <f t="shared" si="33"/>
        <v>8.75</v>
      </c>
      <c r="Q552" s="11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3.5" hidden="1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s="7">
        <f t="shared" si="32"/>
        <v>5</v>
      </c>
      <c r="G553" t="s">
        <v>8220</v>
      </c>
      <c r="H553" t="s">
        <v>8223</v>
      </c>
      <c r="I553" t="s">
        <v>8245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t="s">
        <v>8270</v>
      </c>
      <c r="P553">
        <f t="shared" si="33"/>
        <v>135.04</v>
      </c>
      <c r="Q553" s="11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3.5" hidden="1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s="7">
        <f t="shared" si="32"/>
        <v>0</v>
      </c>
      <c r="G554" t="s">
        <v>8220</v>
      </c>
      <c r="H554" t="s">
        <v>8228</v>
      </c>
      <c r="I554" t="s">
        <v>8250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t="s">
        <v>8270</v>
      </c>
      <c r="P554">
        <f t="shared" si="33"/>
        <v>0</v>
      </c>
      <c r="Q554" s="11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3.5" hidden="1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s="7">
        <f t="shared" si="32"/>
        <v>0</v>
      </c>
      <c r="G555" t="s">
        <v>8220</v>
      </c>
      <c r="H555" t="s">
        <v>8223</v>
      </c>
      <c r="I555" t="s">
        <v>8245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t="s">
        <v>8270</v>
      </c>
      <c r="P555">
        <f t="shared" si="33"/>
        <v>20.5</v>
      </c>
      <c r="Q555" s="11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3.5" hidden="1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s="7">
        <f t="shared" si="32"/>
        <v>37</v>
      </c>
      <c r="G556" t="s">
        <v>8220</v>
      </c>
      <c r="H556" t="s">
        <v>8223</v>
      </c>
      <c r="I556" t="s">
        <v>8245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t="s">
        <v>8270</v>
      </c>
      <c r="P556">
        <f t="shared" si="33"/>
        <v>64.36</v>
      </c>
      <c r="Q556" s="11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3.5" hidden="1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s="7">
        <f t="shared" si="32"/>
        <v>0</v>
      </c>
      <c r="G557" t="s">
        <v>8220</v>
      </c>
      <c r="H557" t="s">
        <v>8224</v>
      </c>
      <c r="I557" t="s">
        <v>8246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t="s">
        <v>8270</v>
      </c>
      <c r="P557">
        <f t="shared" si="33"/>
        <v>0</v>
      </c>
      <c r="Q557" s="11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29" hidden="1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s="7">
        <f t="shared" si="32"/>
        <v>3</v>
      </c>
      <c r="G558" t="s">
        <v>8220</v>
      </c>
      <c r="H558" t="s">
        <v>8223</v>
      </c>
      <c r="I558" t="s">
        <v>8245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t="s">
        <v>8270</v>
      </c>
      <c r="P558">
        <f t="shared" si="33"/>
        <v>200</v>
      </c>
      <c r="Q558" s="11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3.5" hidden="1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s="7">
        <f t="shared" si="32"/>
        <v>1</v>
      </c>
      <c r="G559" t="s">
        <v>8220</v>
      </c>
      <c r="H559" t="s">
        <v>8235</v>
      </c>
      <c r="I559" t="s">
        <v>8248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t="s">
        <v>8270</v>
      </c>
      <c r="P559">
        <f t="shared" si="33"/>
        <v>68.3</v>
      </c>
      <c r="Q559" s="11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3.5" hidden="1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s="7">
        <f t="shared" si="32"/>
        <v>0</v>
      </c>
      <c r="G560" t="s">
        <v>8220</v>
      </c>
      <c r="H560" t="s">
        <v>8223</v>
      </c>
      <c r="I560" t="s">
        <v>8245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t="s">
        <v>8270</v>
      </c>
      <c r="P560">
        <f t="shared" si="33"/>
        <v>0</v>
      </c>
      <c r="Q560" s="11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58" hidden="1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s="7">
        <f t="shared" si="32"/>
        <v>0</v>
      </c>
      <c r="G561" t="s">
        <v>8220</v>
      </c>
      <c r="H561" t="s">
        <v>8223</v>
      </c>
      <c r="I561" t="s">
        <v>8245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t="s">
        <v>8270</v>
      </c>
      <c r="P561">
        <f t="shared" si="33"/>
        <v>50</v>
      </c>
      <c r="Q561" s="1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3.5" hidden="1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s="7">
        <f t="shared" si="32"/>
        <v>0</v>
      </c>
      <c r="G562" t="s">
        <v>8220</v>
      </c>
      <c r="H562" t="s">
        <v>8228</v>
      </c>
      <c r="I562" t="s">
        <v>8250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t="s">
        <v>8270</v>
      </c>
      <c r="P562">
        <f t="shared" si="33"/>
        <v>4</v>
      </c>
      <c r="Q562" s="11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3.5" hidden="1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s="7">
        <f t="shared" si="32"/>
        <v>0</v>
      </c>
      <c r="G563" t="s">
        <v>8220</v>
      </c>
      <c r="H563" t="s">
        <v>8223</v>
      </c>
      <c r="I563" t="s">
        <v>8245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t="s">
        <v>8270</v>
      </c>
      <c r="P563">
        <f t="shared" si="33"/>
        <v>27.5</v>
      </c>
      <c r="Q563" s="11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3.5" hidden="1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s="7">
        <f t="shared" si="32"/>
        <v>0</v>
      </c>
      <c r="G564" t="s">
        <v>8220</v>
      </c>
      <c r="H564" t="s">
        <v>8232</v>
      </c>
      <c r="I564" t="s">
        <v>8248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t="s">
        <v>8270</v>
      </c>
      <c r="P564">
        <f t="shared" si="33"/>
        <v>0</v>
      </c>
      <c r="Q564" s="11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3.5" hidden="1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s="7">
        <f t="shared" si="32"/>
        <v>0</v>
      </c>
      <c r="G565" t="s">
        <v>8220</v>
      </c>
      <c r="H565" t="s">
        <v>8225</v>
      </c>
      <c r="I565" t="s">
        <v>8247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t="s">
        <v>8270</v>
      </c>
      <c r="P565">
        <f t="shared" si="33"/>
        <v>34</v>
      </c>
      <c r="Q565" s="11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58" hidden="1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s="7">
        <f t="shared" si="32"/>
        <v>0</v>
      </c>
      <c r="G566" t="s">
        <v>8220</v>
      </c>
      <c r="H566" t="s">
        <v>8229</v>
      </c>
      <c r="I566" t="s">
        <v>8248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t="s">
        <v>8270</v>
      </c>
      <c r="P566">
        <f t="shared" si="33"/>
        <v>1</v>
      </c>
      <c r="Q566" s="11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3.5" hidden="1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s="7">
        <f t="shared" si="32"/>
        <v>0</v>
      </c>
      <c r="G567" t="s">
        <v>8220</v>
      </c>
      <c r="H567" t="s">
        <v>8224</v>
      </c>
      <c r="I567" t="s">
        <v>8246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t="s">
        <v>8270</v>
      </c>
      <c r="P567">
        <f t="shared" si="33"/>
        <v>0</v>
      </c>
      <c r="Q567" s="11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3.5" hidden="1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s="7">
        <f t="shared" si="32"/>
        <v>0</v>
      </c>
      <c r="G568" t="s">
        <v>8220</v>
      </c>
      <c r="H568" t="s">
        <v>8223</v>
      </c>
      <c r="I568" t="s">
        <v>8245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t="s">
        <v>8270</v>
      </c>
      <c r="P568">
        <f t="shared" si="33"/>
        <v>1</v>
      </c>
      <c r="Q568" s="11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3.5" hidden="1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s="7">
        <f t="shared" si="32"/>
        <v>0</v>
      </c>
      <c r="G569" t="s">
        <v>8220</v>
      </c>
      <c r="H569" t="s">
        <v>8223</v>
      </c>
      <c r="I569" t="s">
        <v>8245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t="s">
        <v>8270</v>
      </c>
      <c r="P569">
        <f t="shared" si="33"/>
        <v>0</v>
      </c>
      <c r="Q569" s="11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58" hidden="1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s="7">
        <f t="shared" si="32"/>
        <v>1</v>
      </c>
      <c r="G570" t="s">
        <v>8220</v>
      </c>
      <c r="H570" t="s">
        <v>8227</v>
      </c>
      <c r="I570" t="s">
        <v>8249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t="s">
        <v>8270</v>
      </c>
      <c r="P570">
        <f t="shared" si="33"/>
        <v>49</v>
      </c>
      <c r="Q570" s="11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3.5" hidden="1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s="7">
        <f t="shared" si="32"/>
        <v>1</v>
      </c>
      <c r="G571" t="s">
        <v>8220</v>
      </c>
      <c r="H571" t="s">
        <v>8228</v>
      </c>
      <c r="I571" t="s">
        <v>8250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t="s">
        <v>8270</v>
      </c>
      <c r="P571">
        <f t="shared" si="33"/>
        <v>20</v>
      </c>
      <c r="Q571" s="1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29" hidden="1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s="7">
        <f t="shared" si="32"/>
        <v>0</v>
      </c>
      <c r="G572" t="s">
        <v>8220</v>
      </c>
      <c r="H572" t="s">
        <v>8223</v>
      </c>
      <c r="I572" t="s">
        <v>8245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t="s">
        <v>8270</v>
      </c>
      <c r="P572">
        <f t="shared" si="33"/>
        <v>142</v>
      </c>
      <c r="Q572" s="11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3.5" hidden="1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s="7">
        <f t="shared" si="32"/>
        <v>0</v>
      </c>
      <c r="G573" t="s">
        <v>8220</v>
      </c>
      <c r="H573" t="s">
        <v>8223</v>
      </c>
      <c r="I573" t="s">
        <v>8245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t="s">
        <v>8270</v>
      </c>
      <c r="P573">
        <f t="shared" si="33"/>
        <v>53</v>
      </c>
      <c r="Q573" s="11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3.5" hidden="1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s="7">
        <f t="shared" si="32"/>
        <v>0</v>
      </c>
      <c r="G574" t="s">
        <v>8220</v>
      </c>
      <c r="H574" t="s">
        <v>8223</v>
      </c>
      <c r="I574" t="s">
        <v>8245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t="s">
        <v>8270</v>
      </c>
      <c r="P574">
        <f t="shared" si="33"/>
        <v>0</v>
      </c>
      <c r="Q574" s="11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58" hidden="1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s="7">
        <f t="shared" si="32"/>
        <v>0</v>
      </c>
      <c r="G575" t="s">
        <v>8220</v>
      </c>
      <c r="H575" t="s">
        <v>8223</v>
      </c>
      <c r="I575" t="s">
        <v>8245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t="s">
        <v>8270</v>
      </c>
      <c r="P575">
        <f t="shared" si="33"/>
        <v>38.44</v>
      </c>
      <c r="Q575" s="11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3.5" hidden="1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s="7">
        <f t="shared" si="32"/>
        <v>1</v>
      </c>
      <c r="G576" t="s">
        <v>8220</v>
      </c>
      <c r="H576" t="s">
        <v>8224</v>
      </c>
      <c r="I576" t="s">
        <v>8246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t="s">
        <v>8270</v>
      </c>
      <c r="P576">
        <f t="shared" si="33"/>
        <v>20</v>
      </c>
      <c r="Q576" s="11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58" hidden="1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s="7">
        <f t="shared" si="32"/>
        <v>0</v>
      </c>
      <c r="G577" t="s">
        <v>8220</v>
      </c>
      <c r="H577" t="s">
        <v>8235</v>
      </c>
      <c r="I577" t="s">
        <v>8248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t="s">
        <v>8270</v>
      </c>
      <c r="P577">
        <f t="shared" si="33"/>
        <v>64.75</v>
      </c>
      <c r="Q577" s="11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3.5" hidden="1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s="7">
        <f t="shared" si="32"/>
        <v>0</v>
      </c>
      <c r="G578" t="s">
        <v>8220</v>
      </c>
      <c r="H578" t="s">
        <v>8223</v>
      </c>
      <c r="I578" t="s">
        <v>8245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t="s">
        <v>8270</v>
      </c>
      <c r="P578">
        <f t="shared" si="33"/>
        <v>1</v>
      </c>
      <c r="Q578" s="11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3.5" hidden="1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s="7">
        <f t="shared" ref="F579:F642" si="36">ROUND(E579/D579*100,0)</f>
        <v>0</v>
      </c>
      <c r="G579" t="s">
        <v>8220</v>
      </c>
      <c r="H579" t="s">
        <v>8223</v>
      </c>
      <c r="I579" t="s">
        <v>8245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t="s">
        <v>8270</v>
      </c>
      <c r="P579">
        <f t="shared" ref="P579:P642" si="37">IFERROR(ROUND(E579/M579,2),0)</f>
        <v>10</v>
      </c>
      <c r="Q579" s="11" t="s">
        <v>8317</v>
      </c>
      <c r="R579" t="s">
        <v>8318</v>
      </c>
      <c r="S579" s="15">
        <f t="shared" ref="S579:S642" si="38">(((K579/60)/60)/24)+DATE(1970,1,1)</f>
        <v>42450.589143518519</v>
      </c>
      <c r="T579" s="15">
        <f t="shared" ref="T579:T642" si="39">(((J579/60)/60)/24)+DATE(1970,1,1)</f>
        <v>42510.589143518519</v>
      </c>
    </row>
    <row r="580" spans="1:20" ht="29" hidden="1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s="7">
        <f t="shared" si="36"/>
        <v>0</v>
      </c>
      <c r="G580" t="s">
        <v>8220</v>
      </c>
      <c r="H580" t="s">
        <v>8224</v>
      </c>
      <c r="I580" t="s">
        <v>8246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t="s">
        <v>8270</v>
      </c>
      <c r="P580">
        <f t="shared" si="37"/>
        <v>2</v>
      </c>
      <c r="Q580" s="11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29" hidden="1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s="7">
        <f t="shared" si="36"/>
        <v>1</v>
      </c>
      <c r="G581" t="s">
        <v>8220</v>
      </c>
      <c r="H581" t="s">
        <v>8223</v>
      </c>
      <c r="I581" t="s">
        <v>8245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t="s">
        <v>8270</v>
      </c>
      <c r="P581">
        <f t="shared" si="37"/>
        <v>35</v>
      </c>
      <c r="Q581" s="11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3.5" hidden="1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s="7">
        <f t="shared" si="36"/>
        <v>0</v>
      </c>
      <c r="G582" t="s">
        <v>8220</v>
      </c>
      <c r="H582" t="s">
        <v>8223</v>
      </c>
      <c r="I582" t="s">
        <v>8245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t="s">
        <v>8270</v>
      </c>
      <c r="P582">
        <f t="shared" si="37"/>
        <v>1</v>
      </c>
      <c r="Q582" s="11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58" hidden="1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s="7">
        <f t="shared" si="36"/>
        <v>0</v>
      </c>
      <c r="G583" t="s">
        <v>8220</v>
      </c>
      <c r="H583" t="s">
        <v>8223</v>
      </c>
      <c r="I583" t="s">
        <v>8245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t="s">
        <v>8270</v>
      </c>
      <c r="P583">
        <f t="shared" si="37"/>
        <v>0</v>
      </c>
      <c r="Q583" s="11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58" hidden="1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s="7">
        <f t="shared" si="36"/>
        <v>0</v>
      </c>
      <c r="G584" t="s">
        <v>8220</v>
      </c>
      <c r="H584" t="s">
        <v>8223</v>
      </c>
      <c r="I584" t="s">
        <v>8245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t="s">
        <v>8270</v>
      </c>
      <c r="P584">
        <f t="shared" si="37"/>
        <v>0</v>
      </c>
      <c r="Q584" s="11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3.5" hidden="1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s="7">
        <f t="shared" si="36"/>
        <v>0</v>
      </c>
      <c r="G585" t="s">
        <v>8220</v>
      </c>
      <c r="H585" t="s">
        <v>8223</v>
      </c>
      <c r="I585" t="s">
        <v>8245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t="s">
        <v>8270</v>
      </c>
      <c r="P585">
        <f t="shared" si="37"/>
        <v>1</v>
      </c>
      <c r="Q585" s="11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3.5" hidden="1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s="7">
        <f t="shared" si="36"/>
        <v>1</v>
      </c>
      <c r="G586" t="s">
        <v>8220</v>
      </c>
      <c r="H586" t="s">
        <v>8223</v>
      </c>
      <c r="I586" t="s">
        <v>8245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t="s">
        <v>8270</v>
      </c>
      <c r="P586">
        <f t="shared" si="37"/>
        <v>5</v>
      </c>
      <c r="Q586" s="11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3.5" hidden="1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s="7">
        <f t="shared" si="36"/>
        <v>0</v>
      </c>
      <c r="G587" t="s">
        <v>8220</v>
      </c>
      <c r="H587" t="s">
        <v>8224</v>
      </c>
      <c r="I587" t="s">
        <v>8246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t="s">
        <v>8270</v>
      </c>
      <c r="P587">
        <f t="shared" si="37"/>
        <v>0</v>
      </c>
      <c r="Q587" s="11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3.5" hidden="1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s="7">
        <f t="shared" si="36"/>
        <v>1</v>
      </c>
      <c r="G588" t="s">
        <v>8220</v>
      </c>
      <c r="H588" t="s">
        <v>8223</v>
      </c>
      <c r="I588" t="s">
        <v>8245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t="s">
        <v>8270</v>
      </c>
      <c r="P588">
        <f t="shared" si="37"/>
        <v>14</v>
      </c>
      <c r="Q588" s="11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2.5" hidden="1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s="7">
        <f t="shared" si="36"/>
        <v>9</v>
      </c>
      <c r="G589" t="s">
        <v>8220</v>
      </c>
      <c r="H589" t="s">
        <v>8228</v>
      </c>
      <c r="I589" t="s">
        <v>8250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t="s">
        <v>8270</v>
      </c>
      <c r="P589">
        <f t="shared" si="37"/>
        <v>389.29</v>
      </c>
      <c r="Q589" s="11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3.5" hidden="1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s="7">
        <f t="shared" si="36"/>
        <v>3</v>
      </c>
      <c r="G590" t="s">
        <v>8220</v>
      </c>
      <c r="H590" t="s">
        <v>8236</v>
      </c>
      <c r="I590" t="s">
        <v>8248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t="s">
        <v>8270</v>
      </c>
      <c r="P590">
        <f t="shared" si="37"/>
        <v>150.5</v>
      </c>
      <c r="Q590" s="11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s="7">
        <f t="shared" si="36"/>
        <v>0</v>
      </c>
      <c r="G591" t="s">
        <v>8220</v>
      </c>
      <c r="H591" t="s">
        <v>8223</v>
      </c>
      <c r="I591" t="s">
        <v>8245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t="s">
        <v>8270</v>
      </c>
      <c r="P591">
        <f t="shared" si="37"/>
        <v>1</v>
      </c>
      <c r="Q591" s="11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58" hidden="1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s="7">
        <f t="shared" si="36"/>
        <v>4</v>
      </c>
      <c r="G592" t="s">
        <v>8220</v>
      </c>
      <c r="H592" t="s">
        <v>8224</v>
      </c>
      <c r="I592" t="s">
        <v>8246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t="s">
        <v>8270</v>
      </c>
      <c r="P592">
        <f t="shared" si="37"/>
        <v>24.78</v>
      </c>
      <c r="Q592" s="11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3.5" hidden="1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s="7">
        <f t="shared" si="36"/>
        <v>0</v>
      </c>
      <c r="G593" t="s">
        <v>8220</v>
      </c>
      <c r="H593" t="s">
        <v>8223</v>
      </c>
      <c r="I593" t="s">
        <v>8245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t="s">
        <v>8270</v>
      </c>
      <c r="P593">
        <f t="shared" si="37"/>
        <v>30.5</v>
      </c>
      <c r="Q593" s="11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58" hidden="1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s="7">
        <f t="shared" si="36"/>
        <v>3</v>
      </c>
      <c r="G594" t="s">
        <v>8220</v>
      </c>
      <c r="H594" t="s">
        <v>8223</v>
      </c>
      <c r="I594" t="s">
        <v>8245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t="s">
        <v>8270</v>
      </c>
      <c r="P594">
        <f t="shared" si="37"/>
        <v>250</v>
      </c>
      <c r="Q594" s="11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58" hidden="1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s="7">
        <f t="shared" si="36"/>
        <v>23</v>
      </c>
      <c r="G595" t="s">
        <v>8220</v>
      </c>
      <c r="H595" t="s">
        <v>8224</v>
      </c>
      <c r="I595" t="s">
        <v>8246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t="s">
        <v>8270</v>
      </c>
      <c r="P595">
        <f t="shared" si="37"/>
        <v>16.43</v>
      </c>
      <c r="Q595" s="11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29" hidden="1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s="7">
        <f t="shared" si="36"/>
        <v>0</v>
      </c>
      <c r="G596" t="s">
        <v>8220</v>
      </c>
      <c r="H596" t="s">
        <v>8223</v>
      </c>
      <c r="I596" t="s">
        <v>8245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t="s">
        <v>8270</v>
      </c>
      <c r="P596">
        <f t="shared" si="37"/>
        <v>13</v>
      </c>
      <c r="Q596" s="11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3.5" hidden="1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s="7">
        <f t="shared" si="36"/>
        <v>0</v>
      </c>
      <c r="G597" t="s">
        <v>8220</v>
      </c>
      <c r="H597" t="s">
        <v>8223</v>
      </c>
      <c r="I597" t="s">
        <v>8245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t="s">
        <v>8270</v>
      </c>
      <c r="P597">
        <f t="shared" si="37"/>
        <v>53.25</v>
      </c>
      <c r="Q597" s="11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43.5" hidden="1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s="7">
        <f t="shared" si="36"/>
        <v>0</v>
      </c>
      <c r="G598" t="s">
        <v>8220</v>
      </c>
      <c r="H598" t="s">
        <v>8223</v>
      </c>
      <c r="I598" t="s">
        <v>8245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t="s">
        <v>8270</v>
      </c>
      <c r="P598">
        <f t="shared" si="37"/>
        <v>3</v>
      </c>
      <c r="Q598" s="11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3.5" hidden="1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s="7">
        <f t="shared" si="36"/>
        <v>0</v>
      </c>
      <c r="G599" t="s">
        <v>8220</v>
      </c>
      <c r="H599" t="s">
        <v>8223</v>
      </c>
      <c r="I599" t="s">
        <v>8245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t="s">
        <v>8270</v>
      </c>
      <c r="P599">
        <f t="shared" si="37"/>
        <v>10</v>
      </c>
      <c r="Q599" s="11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29" hidden="1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s="7">
        <f t="shared" si="36"/>
        <v>34</v>
      </c>
      <c r="G600" t="s">
        <v>8220</v>
      </c>
      <c r="H600" t="s">
        <v>8223</v>
      </c>
      <c r="I600" t="s">
        <v>8245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t="s">
        <v>8270</v>
      </c>
      <c r="P600">
        <f t="shared" si="37"/>
        <v>121.43</v>
      </c>
      <c r="Q600" s="11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58" hidden="1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s="7">
        <f t="shared" si="36"/>
        <v>0</v>
      </c>
      <c r="G601" t="s">
        <v>8220</v>
      </c>
      <c r="H601" t="s">
        <v>8223</v>
      </c>
      <c r="I601" t="s">
        <v>8245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t="s">
        <v>8270</v>
      </c>
      <c r="P601">
        <f t="shared" si="37"/>
        <v>15.5</v>
      </c>
      <c r="Q601" s="11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29" hidden="1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s="7">
        <f t="shared" si="36"/>
        <v>2</v>
      </c>
      <c r="G602" t="s">
        <v>8219</v>
      </c>
      <c r="H602" t="s">
        <v>8223</v>
      </c>
      <c r="I602" t="s">
        <v>8245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t="s">
        <v>8270</v>
      </c>
      <c r="P602">
        <f t="shared" si="37"/>
        <v>100</v>
      </c>
      <c r="Q602" s="11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3.5" hidden="1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s="7">
        <f t="shared" si="36"/>
        <v>1</v>
      </c>
      <c r="G603" t="s">
        <v>8219</v>
      </c>
      <c r="H603" t="s">
        <v>8228</v>
      </c>
      <c r="I603" t="s">
        <v>8250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t="s">
        <v>8270</v>
      </c>
      <c r="P603">
        <f t="shared" si="37"/>
        <v>23.33</v>
      </c>
      <c r="Q603" s="11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3.5" hidden="1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s="7">
        <f t="shared" si="36"/>
        <v>0</v>
      </c>
      <c r="G604" t="s">
        <v>8219</v>
      </c>
      <c r="H604" t="s">
        <v>8223</v>
      </c>
      <c r="I604" t="s">
        <v>8245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t="s">
        <v>8270</v>
      </c>
      <c r="P604">
        <f t="shared" si="37"/>
        <v>0</v>
      </c>
      <c r="Q604" s="11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3.5" hidden="1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s="7">
        <f t="shared" si="36"/>
        <v>4</v>
      </c>
      <c r="G605" t="s">
        <v>8219</v>
      </c>
      <c r="H605" t="s">
        <v>8223</v>
      </c>
      <c r="I605" t="s">
        <v>8245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t="s">
        <v>8270</v>
      </c>
      <c r="P605">
        <f t="shared" si="37"/>
        <v>45.39</v>
      </c>
      <c r="Q605" s="11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3.5" hidden="1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s="7">
        <f t="shared" si="36"/>
        <v>0</v>
      </c>
      <c r="G606" t="s">
        <v>8219</v>
      </c>
      <c r="H606" t="s">
        <v>8223</v>
      </c>
      <c r="I606" t="s">
        <v>8245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t="s">
        <v>8270</v>
      </c>
      <c r="P606">
        <f t="shared" si="37"/>
        <v>0</v>
      </c>
      <c r="Q606" s="11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29" hidden="1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s="7">
        <f t="shared" si="36"/>
        <v>3</v>
      </c>
      <c r="G607" t="s">
        <v>8219</v>
      </c>
      <c r="H607" t="s">
        <v>8223</v>
      </c>
      <c r="I607" t="s">
        <v>8245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t="s">
        <v>8270</v>
      </c>
      <c r="P607">
        <f t="shared" si="37"/>
        <v>16.38</v>
      </c>
      <c r="Q607" s="11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58" hidden="1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s="7">
        <f t="shared" si="36"/>
        <v>0</v>
      </c>
      <c r="G608" t="s">
        <v>8219</v>
      </c>
      <c r="H608" t="s">
        <v>8232</v>
      </c>
      <c r="I608" t="s">
        <v>8248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t="s">
        <v>8270</v>
      </c>
      <c r="P608">
        <f t="shared" si="37"/>
        <v>10</v>
      </c>
      <c r="Q608" s="11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3.5" hidden="1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s="7">
        <f t="shared" si="36"/>
        <v>0</v>
      </c>
      <c r="G609" t="s">
        <v>8219</v>
      </c>
      <c r="H609" t="s">
        <v>8223</v>
      </c>
      <c r="I609" t="s">
        <v>8245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t="s">
        <v>8270</v>
      </c>
      <c r="P609">
        <f t="shared" si="37"/>
        <v>0</v>
      </c>
      <c r="Q609" s="11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3.5" hidden="1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s="7">
        <f t="shared" si="36"/>
        <v>1</v>
      </c>
      <c r="G610" t="s">
        <v>8219</v>
      </c>
      <c r="H610" t="s">
        <v>8223</v>
      </c>
      <c r="I610" t="s">
        <v>8245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t="s">
        <v>8270</v>
      </c>
      <c r="P610">
        <f t="shared" si="37"/>
        <v>292.2</v>
      </c>
      <c r="Q610" s="11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3.5" hidden="1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s="7">
        <f t="shared" si="36"/>
        <v>1</v>
      </c>
      <c r="G611" t="s">
        <v>8219</v>
      </c>
      <c r="H611" t="s">
        <v>8224</v>
      </c>
      <c r="I611" t="s">
        <v>8246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t="s">
        <v>8270</v>
      </c>
      <c r="P611">
        <f t="shared" si="37"/>
        <v>5</v>
      </c>
      <c r="Q611" s="11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3.5" hidden="1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s="7">
        <f t="shared" si="36"/>
        <v>0</v>
      </c>
      <c r="G612" t="s">
        <v>8219</v>
      </c>
      <c r="H612" t="s">
        <v>8223</v>
      </c>
      <c r="I612" t="s">
        <v>8245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t="s">
        <v>8270</v>
      </c>
      <c r="P612">
        <f t="shared" si="37"/>
        <v>0</v>
      </c>
      <c r="Q612" s="11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3.5" hidden="1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s="7">
        <f t="shared" si="36"/>
        <v>0</v>
      </c>
      <c r="G613" t="s">
        <v>8219</v>
      </c>
      <c r="H613" t="s">
        <v>8229</v>
      </c>
      <c r="I613" t="s">
        <v>8248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t="s">
        <v>8270</v>
      </c>
      <c r="P613">
        <f t="shared" si="37"/>
        <v>0</v>
      </c>
      <c r="Q613" s="11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29" hidden="1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s="7">
        <f t="shared" si="36"/>
        <v>0</v>
      </c>
      <c r="G614" t="s">
        <v>8219</v>
      </c>
      <c r="H614" t="s">
        <v>8236</v>
      </c>
      <c r="I614" t="s">
        <v>8248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t="s">
        <v>8270</v>
      </c>
      <c r="P614">
        <f t="shared" si="37"/>
        <v>0</v>
      </c>
      <c r="Q614" s="11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3.5" hidden="1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s="7">
        <f t="shared" si="36"/>
        <v>21</v>
      </c>
      <c r="G615" t="s">
        <v>8219</v>
      </c>
      <c r="H615" t="s">
        <v>8223</v>
      </c>
      <c r="I615" t="s">
        <v>8245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t="s">
        <v>8270</v>
      </c>
      <c r="P615">
        <f t="shared" si="37"/>
        <v>105.93</v>
      </c>
      <c r="Q615" s="11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3.5" hidden="1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s="7">
        <f t="shared" si="36"/>
        <v>0</v>
      </c>
      <c r="G616" t="s">
        <v>8219</v>
      </c>
      <c r="H616" t="s">
        <v>8223</v>
      </c>
      <c r="I616" t="s">
        <v>8245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t="s">
        <v>8270</v>
      </c>
      <c r="P616">
        <f t="shared" si="37"/>
        <v>0</v>
      </c>
      <c r="Q616" s="11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3.5" hidden="1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s="7">
        <f t="shared" si="36"/>
        <v>0</v>
      </c>
      <c r="G617" t="s">
        <v>8219</v>
      </c>
      <c r="H617" t="s">
        <v>8227</v>
      </c>
      <c r="I617" t="s">
        <v>8249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t="s">
        <v>8270</v>
      </c>
      <c r="P617">
        <f t="shared" si="37"/>
        <v>0</v>
      </c>
      <c r="Q617" s="11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3.5" hidden="1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s="7">
        <f t="shared" si="36"/>
        <v>0</v>
      </c>
      <c r="G618" t="s">
        <v>8219</v>
      </c>
      <c r="H618" t="s">
        <v>8229</v>
      </c>
      <c r="I618" t="s">
        <v>8248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t="s">
        <v>8270</v>
      </c>
      <c r="P618">
        <f t="shared" si="37"/>
        <v>0</v>
      </c>
      <c r="Q618" s="11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58" hidden="1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s="7">
        <f t="shared" si="36"/>
        <v>3</v>
      </c>
      <c r="G619" t="s">
        <v>8219</v>
      </c>
      <c r="H619" t="s">
        <v>8224</v>
      </c>
      <c r="I619" t="s">
        <v>8246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t="s">
        <v>8270</v>
      </c>
      <c r="P619">
        <f t="shared" si="37"/>
        <v>20</v>
      </c>
      <c r="Q619" s="11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3.5" hidden="1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s="7">
        <f t="shared" si="36"/>
        <v>0</v>
      </c>
      <c r="G620" t="s">
        <v>8219</v>
      </c>
      <c r="H620" t="s">
        <v>8223</v>
      </c>
      <c r="I620" t="s">
        <v>8245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t="s">
        <v>8270</v>
      </c>
      <c r="P620">
        <f t="shared" si="37"/>
        <v>0</v>
      </c>
      <c r="Q620" s="11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29" hidden="1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s="7">
        <f t="shared" si="36"/>
        <v>0</v>
      </c>
      <c r="G621" t="s">
        <v>8219</v>
      </c>
      <c r="H621" t="s">
        <v>8223</v>
      </c>
      <c r="I621" t="s">
        <v>8245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t="s">
        <v>8270</v>
      </c>
      <c r="P621">
        <f t="shared" si="37"/>
        <v>1</v>
      </c>
      <c r="Q621" s="11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3.5" hidden="1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s="7">
        <f t="shared" si="36"/>
        <v>1</v>
      </c>
      <c r="G622" t="s">
        <v>8219</v>
      </c>
      <c r="H622" t="s">
        <v>8228</v>
      </c>
      <c r="I622" t="s">
        <v>8250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t="s">
        <v>8270</v>
      </c>
      <c r="P622">
        <f t="shared" si="37"/>
        <v>300</v>
      </c>
      <c r="Q622" s="11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3.5" hidden="1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s="7">
        <f t="shared" si="36"/>
        <v>1</v>
      </c>
      <c r="G623" t="s">
        <v>8219</v>
      </c>
      <c r="H623" t="s">
        <v>8223</v>
      </c>
      <c r="I623" t="s">
        <v>8245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t="s">
        <v>8270</v>
      </c>
      <c r="P623">
        <f t="shared" si="37"/>
        <v>87</v>
      </c>
      <c r="Q623" s="11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3.5" hidden="1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s="7">
        <f t="shared" si="36"/>
        <v>6</v>
      </c>
      <c r="G624" t="s">
        <v>8219</v>
      </c>
      <c r="H624" t="s">
        <v>8223</v>
      </c>
      <c r="I624" t="s">
        <v>8245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t="s">
        <v>8270</v>
      </c>
      <c r="P624">
        <f t="shared" si="37"/>
        <v>37.89</v>
      </c>
      <c r="Q624" s="11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58" hidden="1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s="7">
        <f t="shared" si="36"/>
        <v>0</v>
      </c>
      <c r="G625" t="s">
        <v>8219</v>
      </c>
      <c r="H625" t="s">
        <v>8225</v>
      </c>
      <c r="I625" t="s">
        <v>8247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t="s">
        <v>8270</v>
      </c>
      <c r="P625">
        <f t="shared" si="37"/>
        <v>0</v>
      </c>
      <c r="Q625" s="11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3.5" hidden="1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s="7">
        <f t="shared" si="36"/>
        <v>0</v>
      </c>
      <c r="G626" t="s">
        <v>8219</v>
      </c>
      <c r="H626" t="s">
        <v>8223</v>
      </c>
      <c r="I626" t="s">
        <v>8245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t="s">
        <v>8270</v>
      </c>
      <c r="P626">
        <f t="shared" si="37"/>
        <v>0</v>
      </c>
      <c r="Q626" s="11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3.5" hidden="1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s="7">
        <f t="shared" si="36"/>
        <v>0</v>
      </c>
      <c r="G627" t="s">
        <v>8219</v>
      </c>
      <c r="H627" t="s">
        <v>8228</v>
      </c>
      <c r="I627" t="s">
        <v>8250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t="s">
        <v>8270</v>
      </c>
      <c r="P627">
        <f t="shared" si="37"/>
        <v>0</v>
      </c>
      <c r="Q627" s="11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3.5" hidden="1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s="7">
        <f t="shared" si="36"/>
        <v>17</v>
      </c>
      <c r="G628" t="s">
        <v>8219</v>
      </c>
      <c r="H628" t="s">
        <v>8223</v>
      </c>
      <c r="I628" t="s">
        <v>8245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t="s">
        <v>8270</v>
      </c>
      <c r="P628">
        <f t="shared" si="37"/>
        <v>111.41</v>
      </c>
      <c r="Q628" s="11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3.5" hidden="1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s="7">
        <f t="shared" si="36"/>
        <v>0</v>
      </c>
      <c r="G629" t="s">
        <v>8219</v>
      </c>
      <c r="H629" t="s">
        <v>8234</v>
      </c>
      <c r="I629" t="s">
        <v>8254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t="s">
        <v>8270</v>
      </c>
      <c r="P629">
        <f t="shared" si="37"/>
        <v>90</v>
      </c>
      <c r="Q629" s="11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3.5" hidden="1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s="7">
        <f t="shared" si="36"/>
        <v>0</v>
      </c>
      <c r="G630" t="s">
        <v>8219</v>
      </c>
      <c r="H630" t="s">
        <v>8223</v>
      </c>
      <c r="I630" t="s">
        <v>8245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t="s">
        <v>8270</v>
      </c>
      <c r="P630">
        <f t="shared" si="37"/>
        <v>0</v>
      </c>
      <c r="Q630" s="11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3.5" hidden="1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s="7">
        <f t="shared" si="36"/>
        <v>0</v>
      </c>
      <c r="G631" t="s">
        <v>8219</v>
      </c>
      <c r="H631" t="s">
        <v>8225</v>
      </c>
      <c r="I631" t="s">
        <v>8247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t="s">
        <v>8270</v>
      </c>
      <c r="P631">
        <f t="shared" si="37"/>
        <v>116.67</v>
      </c>
      <c r="Q631" s="11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58" hidden="1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s="7">
        <f t="shared" si="36"/>
        <v>0</v>
      </c>
      <c r="G632" t="s">
        <v>8219</v>
      </c>
      <c r="H632" t="s">
        <v>8223</v>
      </c>
      <c r="I632" t="s">
        <v>8245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t="s">
        <v>8270</v>
      </c>
      <c r="P632">
        <f t="shared" si="37"/>
        <v>10</v>
      </c>
      <c r="Q632" s="11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29" hidden="1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s="7">
        <f t="shared" si="36"/>
        <v>1</v>
      </c>
      <c r="G633" t="s">
        <v>8219</v>
      </c>
      <c r="H633" t="s">
        <v>8228</v>
      </c>
      <c r="I633" t="s">
        <v>8250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t="s">
        <v>8270</v>
      </c>
      <c r="P633">
        <f t="shared" si="37"/>
        <v>76.67</v>
      </c>
      <c r="Q633" s="11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43.5" hidden="1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s="7">
        <f t="shared" si="36"/>
        <v>0</v>
      </c>
      <c r="G634" t="s">
        <v>8219</v>
      </c>
      <c r="H634" t="s">
        <v>8232</v>
      </c>
      <c r="I634" t="s">
        <v>8248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t="s">
        <v>8270</v>
      </c>
      <c r="P634">
        <f t="shared" si="37"/>
        <v>0</v>
      </c>
      <c r="Q634" s="11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3.5" hidden="1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s="7">
        <f t="shared" si="36"/>
        <v>12</v>
      </c>
      <c r="G635" t="s">
        <v>8219</v>
      </c>
      <c r="H635" t="s">
        <v>8223</v>
      </c>
      <c r="I635" t="s">
        <v>8245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t="s">
        <v>8270</v>
      </c>
      <c r="P635">
        <f t="shared" si="37"/>
        <v>49.8</v>
      </c>
      <c r="Q635" s="11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29" hidden="1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s="7">
        <f t="shared" si="36"/>
        <v>0</v>
      </c>
      <c r="G636" t="s">
        <v>8219</v>
      </c>
      <c r="H636" t="s">
        <v>8223</v>
      </c>
      <c r="I636" t="s">
        <v>8245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t="s">
        <v>8270</v>
      </c>
      <c r="P636">
        <f t="shared" si="37"/>
        <v>1</v>
      </c>
      <c r="Q636" s="11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29" hidden="1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s="7">
        <f t="shared" si="36"/>
        <v>0</v>
      </c>
      <c r="G637" t="s">
        <v>8219</v>
      </c>
      <c r="H637" t="s">
        <v>8223</v>
      </c>
      <c r="I637" t="s">
        <v>8245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t="s">
        <v>8270</v>
      </c>
      <c r="P637">
        <f t="shared" si="37"/>
        <v>2</v>
      </c>
      <c r="Q637" s="11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3.5" hidden="1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s="7">
        <f t="shared" si="36"/>
        <v>0</v>
      </c>
      <c r="G638" t="s">
        <v>8219</v>
      </c>
      <c r="H638" t="s">
        <v>8224</v>
      </c>
      <c r="I638" t="s">
        <v>8246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t="s">
        <v>8270</v>
      </c>
      <c r="P638">
        <f t="shared" si="37"/>
        <v>4</v>
      </c>
      <c r="Q638" s="11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3.5" hidden="1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s="7">
        <f t="shared" si="36"/>
        <v>0</v>
      </c>
      <c r="G639" t="s">
        <v>8219</v>
      </c>
      <c r="H639" t="s">
        <v>8224</v>
      </c>
      <c r="I639" t="s">
        <v>8246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t="s">
        <v>8270</v>
      </c>
      <c r="P639">
        <f t="shared" si="37"/>
        <v>0</v>
      </c>
      <c r="Q639" s="11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s="7">
        <f t="shared" si="36"/>
        <v>0</v>
      </c>
      <c r="G640" t="s">
        <v>8219</v>
      </c>
      <c r="H640" t="s">
        <v>8235</v>
      </c>
      <c r="I640" t="s">
        <v>8248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t="s">
        <v>8270</v>
      </c>
      <c r="P640">
        <f t="shared" si="37"/>
        <v>3</v>
      </c>
      <c r="Q640" s="11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29" hidden="1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s="7">
        <f t="shared" si="36"/>
        <v>0</v>
      </c>
      <c r="G641" t="s">
        <v>8219</v>
      </c>
      <c r="H641" t="s">
        <v>8223</v>
      </c>
      <c r="I641" t="s">
        <v>8245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t="s">
        <v>8270</v>
      </c>
      <c r="P641">
        <f t="shared" si="37"/>
        <v>1</v>
      </c>
      <c r="Q641" s="11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3.5" hidden="1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s="7">
        <f t="shared" si="36"/>
        <v>144</v>
      </c>
      <c r="G642" t="s">
        <v>8218</v>
      </c>
      <c r="H642" t="s">
        <v>8229</v>
      </c>
      <c r="I642" t="s">
        <v>8248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t="s">
        <v>8271</v>
      </c>
      <c r="P642">
        <f t="shared" si="37"/>
        <v>50.5</v>
      </c>
      <c r="Q642" s="11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3.5" hidden="1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s="7">
        <f t="shared" ref="F643:F706" si="40">ROUND(E643/D643*100,0)</f>
        <v>119</v>
      </c>
      <c r="G643" t="s">
        <v>8218</v>
      </c>
      <c r="H643" t="s">
        <v>8223</v>
      </c>
      <c r="I643" t="s">
        <v>8245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t="s">
        <v>8271</v>
      </c>
      <c r="P643">
        <f t="shared" ref="P643:P706" si="41">IFERROR(ROUND(E643/M643,2),0)</f>
        <v>151.32</v>
      </c>
      <c r="Q643" s="11" t="s">
        <v>8317</v>
      </c>
      <c r="R643" t="s">
        <v>8319</v>
      </c>
      <c r="S643" s="15">
        <f t="shared" ref="S643:S706" si="42">(((K643/60)/60)/24)+DATE(1970,1,1)</f>
        <v>42199.57</v>
      </c>
      <c r="T643" s="15">
        <f t="shared" ref="T643:T706" si="43">(((J643/60)/60)/24)+DATE(1970,1,1)</f>
        <v>42229.57</v>
      </c>
    </row>
    <row r="644" spans="1:20" ht="43.5" hidden="1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s="7">
        <f t="shared" si="40"/>
        <v>1460</v>
      </c>
      <c r="G644" t="s">
        <v>8218</v>
      </c>
      <c r="H644" t="s">
        <v>8235</v>
      </c>
      <c r="I644" t="s">
        <v>8248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t="s">
        <v>8271</v>
      </c>
      <c r="P644">
        <f t="shared" si="41"/>
        <v>134.36000000000001</v>
      </c>
      <c r="Q644" s="11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3.5" hidden="1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s="7">
        <f t="shared" si="40"/>
        <v>106</v>
      </c>
      <c r="G645" t="s">
        <v>8218</v>
      </c>
      <c r="H645" t="s">
        <v>8223</v>
      </c>
      <c r="I645" t="s">
        <v>8245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t="s">
        <v>8271</v>
      </c>
      <c r="P645">
        <f t="shared" si="41"/>
        <v>174.03</v>
      </c>
      <c r="Q645" s="11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3.5" hidden="1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s="7">
        <f t="shared" si="40"/>
        <v>300</v>
      </c>
      <c r="G646" t="s">
        <v>8218</v>
      </c>
      <c r="H646" t="s">
        <v>8223</v>
      </c>
      <c r="I646" t="s">
        <v>8245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t="s">
        <v>8271</v>
      </c>
      <c r="P646">
        <f t="shared" si="41"/>
        <v>73.489999999999995</v>
      </c>
      <c r="Q646" s="11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29" hidden="1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s="7">
        <f t="shared" si="40"/>
        <v>279</v>
      </c>
      <c r="G647" t="s">
        <v>8218</v>
      </c>
      <c r="H647" t="s">
        <v>8223</v>
      </c>
      <c r="I647" t="s">
        <v>8245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t="s">
        <v>8271</v>
      </c>
      <c r="P647">
        <f t="shared" si="41"/>
        <v>23.52</v>
      </c>
      <c r="Q647" s="11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3.5" hidden="1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s="7">
        <f t="shared" si="40"/>
        <v>132</v>
      </c>
      <c r="G648" t="s">
        <v>8218</v>
      </c>
      <c r="H648" t="s">
        <v>8223</v>
      </c>
      <c r="I648" t="s">
        <v>8245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t="s">
        <v>8271</v>
      </c>
      <c r="P648">
        <f t="shared" si="41"/>
        <v>39.07</v>
      </c>
      <c r="Q648" s="11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3.5" hidden="1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s="7">
        <f t="shared" si="40"/>
        <v>107</v>
      </c>
      <c r="G649" t="s">
        <v>8218</v>
      </c>
      <c r="H649" t="s">
        <v>8228</v>
      </c>
      <c r="I649" t="s">
        <v>8250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t="s">
        <v>8271</v>
      </c>
      <c r="P649">
        <f t="shared" si="41"/>
        <v>125.94</v>
      </c>
      <c r="Q649" s="11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29" hidden="1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s="7">
        <f t="shared" si="40"/>
        <v>127</v>
      </c>
      <c r="G650" t="s">
        <v>8218</v>
      </c>
      <c r="H650" t="s">
        <v>8223</v>
      </c>
      <c r="I650" t="s">
        <v>8245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t="s">
        <v>8271</v>
      </c>
      <c r="P650">
        <f t="shared" si="41"/>
        <v>1644</v>
      </c>
      <c r="Q650" s="11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3.5" hidden="1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s="7">
        <f t="shared" si="40"/>
        <v>140</v>
      </c>
      <c r="G651" t="s">
        <v>8218</v>
      </c>
      <c r="H651" t="s">
        <v>8223</v>
      </c>
      <c r="I651" t="s">
        <v>8245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t="s">
        <v>8271</v>
      </c>
      <c r="P651">
        <f t="shared" si="41"/>
        <v>42.67</v>
      </c>
      <c r="Q651" s="11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3.5" hidden="1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s="7">
        <f t="shared" si="40"/>
        <v>112</v>
      </c>
      <c r="G652" t="s">
        <v>8218</v>
      </c>
      <c r="H652" t="s">
        <v>8223</v>
      </c>
      <c r="I652" t="s">
        <v>8245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t="s">
        <v>8271</v>
      </c>
      <c r="P652">
        <f t="shared" si="41"/>
        <v>35.130000000000003</v>
      </c>
      <c r="Q652" s="11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3.5" hidden="1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s="7">
        <f t="shared" si="40"/>
        <v>101</v>
      </c>
      <c r="G653" t="s">
        <v>8218</v>
      </c>
      <c r="H653" t="s">
        <v>8223</v>
      </c>
      <c r="I653" t="s">
        <v>8245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t="s">
        <v>8271</v>
      </c>
      <c r="P653">
        <f t="shared" si="41"/>
        <v>239.35</v>
      </c>
      <c r="Q653" s="11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58" hidden="1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s="7">
        <f t="shared" si="40"/>
        <v>100</v>
      </c>
      <c r="G654" t="s">
        <v>8218</v>
      </c>
      <c r="H654" t="s">
        <v>8223</v>
      </c>
      <c r="I654" t="s">
        <v>8245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t="s">
        <v>8271</v>
      </c>
      <c r="P654">
        <f t="shared" si="41"/>
        <v>107.64</v>
      </c>
      <c r="Q654" s="11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58" hidden="1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s="7">
        <f t="shared" si="40"/>
        <v>141</v>
      </c>
      <c r="G655" t="s">
        <v>8218</v>
      </c>
      <c r="H655" t="s">
        <v>8223</v>
      </c>
      <c r="I655" t="s">
        <v>8245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t="s">
        <v>8271</v>
      </c>
      <c r="P655">
        <f t="shared" si="41"/>
        <v>95.83</v>
      </c>
      <c r="Q655" s="11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3.5" hidden="1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s="7">
        <f t="shared" si="40"/>
        <v>267</v>
      </c>
      <c r="G656" t="s">
        <v>8218</v>
      </c>
      <c r="H656" t="s">
        <v>8223</v>
      </c>
      <c r="I656" t="s">
        <v>8245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t="s">
        <v>8271</v>
      </c>
      <c r="P656">
        <f t="shared" si="41"/>
        <v>31.66</v>
      </c>
      <c r="Q656" s="11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3.5" hidden="1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s="7">
        <f t="shared" si="40"/>
        <v>147</v>
      </c>
      <c r="G657" t="s">
        <v>8218</v>
      </c>
      <c r="H657" t="s">
        <v>8223</v>
      </c>
      <c r="I657" t="s">
        <v>8245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t="s">
        <v>8271</v>
      </c>
      <c r="P657">
        <f t="shared" si="41"/>
        <v>42.89</v>
      </c>
      <c r="Q657" s="11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3.5" hidden="1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s="7">
        <f t="shared" si="40"/>
        <v>214</v>
      </c>
      <c r="G658" t="s">
        <v>8218</v>
      </c>
      <c r="H658" t="s">
        <v>8223</v>
      </c>
      <c r="I658" t="s">
        <v>8245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t="s">
        <v>8271</v>
      </c>
      <c r="P658">
        <f t="shared" si="41"/>
        <v>122.74</v>
      </c>
      <c r="Q658" s="11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3.5" hidden="1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s="7">
        <f t="shared" si="40"/>
        <v>126</v>
      </c>
      <c r="G659" t="s">
        <v>8218</v>
      </c>
      <c r="H659" t="s">
        <v>8223</v>
      </c>
      <c r="I659" t="s">
        <v>8245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t="s">
        <v>8271</v>
      </c>
      <c r="P659">
        <f t="shared" si="41"/>
        <v>190.45</v>
      </c>
      <c r="Q659" s="11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3.5" hidden="1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s="7">
        <f t="shared" si="40"/>
        <v>104</v>
      </c>
      <c r="G660" t="s">
        <v>8218</v>
      </c>
      <c r="H660" t="s">
        <v>8223</v>
      </c>
      <c r="I660" t="s">
        <v>8245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t="s">
        <v>8271</v>
      </c>
      <c r="P660">
        <f t="shared" si="41"/>
        <v>109.34</v>
      </c>
      <c r="Q660" s="11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s="7">
        <f t="shared" si="40"/>
        <v>101</v>
      </c>
      <c r="G661" t="s">
        <v>8218</v>
      </c>
      <c r="H661" t="s">
        <v>8223</v>
      </c>
      <c r="I661" t="s">
        <v>8245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t="s">
        <v>8271</v>
      </c>
      <c r="P661">
        <f t="shared" si="41"/>
        <v>143.66999999999999</v>
      </c>
      <c r="Q661" s="11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58" hidden="1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s="7">
        <f t="shared" si="40"/>
        <v>3</v>
      </c>
      <c r="G662" t="s">
        <v>8220</v>
      </c>
      <c r="H662" t="s">
        <v>8223</v>
      </c>
      <c r="I662" t="s">
        <v>8245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t="s">
        <v>8271</v>
      </c>
      <c r="P662">
        <f t="shared" si="41"/>
        <v>84.94</v>
      </c>
      <c r="Q662" s="11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3.5" hidden="1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s="7">
        <f t="shared" si="40"/>
        <v>1</v>
      </c>
      <c r="G663" t="s">
        <v>8220</v>
      </c>
      <c r="H663" t="s">
        <v>8223</v>
      </c>
      <c r="I663" t="s">
        <v>8245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t="s">
        <v>8271</v>
      </c>
      <c r="P663">
        <f t="shared" si="41"/>
        <v>10.56</v>
      </c>
      <c r="Q663" s="11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3.5" hidden="1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s="7">
        <f t="shared" si="40"/>
        <v>0</v>
      </c>
      <c r="G664" t="s">
        <v>8220</v>
      </c>
      <c r="H664" t="s">
        <v>8223</v>
      </c>
      <c r="I664" t="s">
        <v>8245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t="s">
        <v>8271</v>
      </c>
      <c r="P664">
        <f t="shared" si="41"/>
        <v>39</v>
      </c>
      <c r="Q664" s="11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58" hidden="1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s="7">
        <f t="shared" si="40"/>
        <v>0</v>
      </c>
      <c r="G665" t="s">
        <v>8220</v>
      </c>
      <c r="H665" t="s">
        <v>8231</v>
      </c>
      <c r="I665" t="s">
        <v>8252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t="s">
        <v>8271</v>
      </c>
      <c r="P665">
        <f t="shared" si="41"/>
        <v>100</v>
      </c>
      <c r="Q665" s="11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3.5" hidden="1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s="7">
        <f t="shared" si="40"/>
        <v>8</v>
      </c>
      <c r="G666" t="s">
        <v>8220</v>
      </c>
      <c r="H666" t="s">
        <v>8223</v>
      </c>
      <c r="I666" t="s">
        <v>8245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t="s">
        <v>8271</v>
      </c>
      <c r="P666">
        <f t="shared" si="41"/>
        <v>31.17</v>
      </c>
      <c r="Q666" s="11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58" hidden="1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s="7">
        <f t="shared" si="40"/>
        <v>19</v>
      </c>
      <c r="G667" t="s">
        <v>8220</v>
      </c>
      <c r="H667" t="s">
        <v>8223</v>
      </c>
      <c r="I667" t="s">
        <v>8245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t="s">
        <v>8271</v>
      </c>
      <c r="P667">
        <f t="shared" si="41"/>
        <v>155.33000000000001</v>
      </c>
      <c r="Q667" s="11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3.5" hidden="1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s="7">
        <f t="shared" si="40"/>
        <v>0</v>
      </c>
      <c r="G668" t="s">
        <v>8220</v>
      </c>
      <c r="H668" t="s">
        <v>8223</v>
      </c>
      <c r="I668" t="s">
        <v>8245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t="s">
        <v>8271</v>
      </c>
      <c r="P668">
        <f t="shared" si="41"/>
        <v>2</v>
      </c>
      <c r="Q668" s="11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58" hidden="1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s="7">
        <f t="shared" si="40"/>
        <v>10</v>
      </c>
      <c r="G669" t="s">
        <v>8220</v>
      </c>
      <c r="H669" t="s">
        <v>8236</v>
      </c>
      <c r="I669" t="s">
        <v>8248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t="s">
        <v>8271</v>
      </c>
      <c r="P669">
        <f t="shared" si="41"/>
        <v>178.93</v>
      </c>
      <c r="Q669" s="11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3.5" hidden="1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s="7">
        <f t="shared" si="40"/>
        <v>5</v>
      </c>
      <c r="G670" t="s">
        <v>8220</v>
      </c>
      <c r="H670" t="s">
        <v>8223</v>
      </c>
      <c r="I670" t="s">
        <v>8245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t="s">
        <v>8271</v>
      </c>
      <c r="P670">
        <f t="shared" si="41"/>
        <v>27.36</v>
      </c>
      <c r="Q670" s="11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58" hidden="1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s="7">
        <f t="shared" si="40"/>
        <v>22</v>
      </c>
      <c r="G671" t="s">
        <v>8220</v>
      </c>
      <c r="H671" t="s">
        <v>8234</v>
      </c>
      <c r="I671" t="s">
        <v>8254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t="s">
        <v>8271</v>
      </c>
      <c r="P671">
        <f t="shared" si="41"/>
        <v>1536.25</v>
      </c>
      <c r="Q671" s="11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58" hidden="1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s="7">
        <f t="shared" si="40"/>
        <v>29</v>
      </c>
      <c r="G672" t="s">
        <v>8220</v>
      </c>
      <c r="H672" t="s">
        <v>8236</v>
      </c>
      <c r="I672" t="s">
        <v>8248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t="s">
        <v>8271</v>
      </c>
      <c r="P672">
        <f t="shared" si="41"/>
        <v>85</v>
      </c>
      <c r="Q672" s="11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58" hidden="1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s="7">
        <f t="shared" si="40"/>
        <v>39</v>
      </c>
      <c r="G673" t="s">
        <v>8220</v>
      </c>
      <c r="H673" t="s">
        <v>8223</v>
      </c>
      <c r="I673" t="s">
        <v>8245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t="s">
        <v>8271</v>
      </c>
      <c r="P673">
        <f t="shared" si="41"/>
        <v>788.53</v>
      </c>
      <c r="Q673" s="11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3.5" hidden="1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s="7">
        <f t="shared" si="40"/>
        <v>22</v>
      </c>
      <c r="G674" t="s">
        <v>8220</v>
      </c>
      <c r="H674" t="s">
        <v>8223</v>
      </c>
      <c r="I674" t="s">
        <v>8245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t="s">
        <v>8271</v>
      </c>
      <c r="P674">
        <f t="shared" si="41"/>
        <v>50.3</v>
      </c>
      <c r="Q674" s="11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58" hidden="1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s="7">
        <f t="shared" si="40"/>
        <v>0</v>
      </c>
      <c r="G675" t="s">
        <v>8220</v>
      </c>
      <c r="H675" t="s">
        <v>8223</v>
      </c>
      <c r="I675" t="s">
        <v>8245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t="s">
        <v>8271</v>
      </c>
      <c r="P675">
        <f t="shared" si="41"/>
        <v>68.33</v>
      </c>
      <c r="Q675" s="11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29" hidden="1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s="7">
        <f t="shared" si="40"/>
        <v>0</v>
      </c>
      <c r="G676" t="s">
        <v>8220</v>
      </c>
      <c r="H676" t="s">
        <v>8223</v>
      </c>
      <c r="I676" t="s">
        <v>8245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t="s">
        <v>8271</v>
      </c>
      <c r="P676">
        <f t="shared" si="41"/>
        <v>7.5</v>
      </c>
      <c r="Q676" s="11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3.5" hidden="1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s="7">
        <f t="shared" si="40"/>
        <v>15</v>
      </c>
      <c r="G677" t="s">
        <v>8220</v>
      </c>
      <c r="H677" t="s">
        <v>8223</v>
      </c>
      <c r="I677" t="s">
        <v>8245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t="s">
        <v>8271</v>
      </c>
      <c r="P677">
        <f t="shared" si="41"/>
        <v>34.270000000000003</v>
      </c>
      <c r="Q677" s="11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58" hidden="1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s="7">
        <f t="shared" si="40"/>
        <v>1</v>
      </c>
      <c r="G678" t="s">
        <v>8220</v>
      </c>
      <c r="H678" t="s">
        <v>8228</v>
      </c>
      <c r="I678" t="s">
        <v>8250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t="s">
        <v>8271</v>
      </c>
      <c r="P678">
        <f t="shared" si="41"/>
        <v>61.29</v>
      </c>
      <c r="Q678" s="11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72.5" hidden="1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s="7">
        <f t="shared" si="40"/>
        <v>26</v>
      </c>
      <c r="G679" t="s">
        <v>8220</v>
      </c>
      <c r="H679" t="s">
        <v>8236</v>
      </c>
      <c r="I679" t="s">
        <v>8248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t="s">
        <v>8271</v>
      </c>
      <c r="P679">
        <f t="shared" si="41"/>
        <v>133.25</v>
      </c>
      <c r="Q679" s="11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3.5" hidden="1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s="7">
        <f t="shared" si="40"/>
        <v>4</v>
      </c>
      <c r="G680" t="s">
        <v>8220</v>
      </c>
      <c r="H680" t="s">
        <v>8223</v>
      </c>
      <c r="I680" t="s">
        <v>8245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t="s">
        <v>8271</v>
      </c>
      <c r="P680">
        <f t="shared" si="41"/>
        <v>65.180000000000007</v>
      </c>
      <c r="Q680" s="11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3.5" hidden="1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s="7">
        <f t="shared" si="40"/>
        <v>15</v>
      </c>
      <c r="G681" t="s">
        <v>8220</v>
      </c>
      <c r="H681" t="s">
        <v>8223</v>
      </c>
      <c r="I681" t="s">
        <v>8245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t="s">
        <v>8271</v>
      </c>
      <c r="P681">
        <f t="shared" si="41"/>
        <v>93.9</v>
      </c>
      <c r="Q681" s="11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58" hidden="1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s="7">
        <f t="shared" si="40"/>
        <v>26</v>
      </c>
      <c r="G682" t="s">
        <v>8220</v>
      </c>
      <c r="H682" t="s">
        <v>8223</v>
      </c>
      <c r="I682" t="s">
        <v>8245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t="s">
        <v>8271</v>
      </c>
      <c r="P682">
        <f t="shared" si="41"/>
        <v>150.65</v>
      </c>
      <c r="Q682" s="11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3.5" hidden="1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s="7">
        <f t="shared" si="40"/>
        <v>0</v>
      </c>
      <c r="G683" t="s">
        <v>8220</v>
      </c>
      <c r="H683" t="s">
        <v>8223</v>
      </c>
      <c r="I683" t="s">
        <v>8245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t="s">
        <v>8271</v>
      </c>
      <c r="P683">
        <f t="shared" si="41"/>
        <v>1</v>
      </c>
      <c r="Q683" s="11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3.5" hidden="1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s="7">
        <f t="shared" si="40"/>
        <v>0</v>
      </c>
      <c r="G684" t="s">
        <v>8220</v>
      </c>
      <c r="H684" t="s">
        <v>8223</v>
      </c>
      <c r="I684" t="s">
        <v>8245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t="s">
        <v>8271</v>
      </c>
      <c r="P684">
        <f t="shared" si="41"/>
        <v>13.25</v>
      </c>
      <c r="Q684" s="11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3.5" hidden="1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s="7">
        <f t="shared" si="40"/>
        <v>1</v>
      </c>
      <c r="G685" t="s">
        <v>8220</v>
      </c>
      <c r="H685" t="s">
        <v>8223</v>
      </c>
      <c r="I685" t="s">
        <v>8245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t="s">
        <v>8271</v>
      </c>
      <c r="P685">
        <f t="shared" si="41"/>
        <v>99.33</v>
      </c>
      <c r="Q685" s="11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29" hidden="1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s="7">
        <f t="shared" si="40"/>
        <v>7</v>
      </c>
      <c r="G686" t="s">
        <v>8220</v>
      </c>
      <c r="H686" t="s">
        <v>8223</v>
      </c>
      <c r="I686" t="s">
        <v>8245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t="s">
        <v>8271</v>
      </c>
      <c r="P686">
        <f t="shared" si="41"/>
        <v>177.39</v>
      </c>
      <c r="Q686" s="11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3.5" hidden="1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s="7">
        <f t="shared" si="40"/>
        <v>28</v>
      </c>
      <c r="G687" t="s">
        <v>8220</v>
      </c>
      <c r="H687" t="s">
        <v>8223</v>
      </c>
      <c r="I687" t="s">
        <v>8245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t="s">
        <v>8271</v>
      </c>
      <c r="P687">
        <f t="shared" si="41"/>
        <v>55.3</v>
      </c>
      <c r="Q687" s="11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58" hidden="1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s="7">
        <f t="shared" si="40"/>
        <v>0</v>
      </c>
      <c r="G688" t="s">
        <v>8220</v>
      </c>
      <c r="H688" t="s">
        <v>8236</v>
      </c>
      <c r="I688" t="s">
        <v>8248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t="s">
        <v>8271</v>
      </c>
      <c r="P688">
        <f t="shared" si="41"/>
        <v>0</v>
      </c>
      <c r="Q688" s="11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3.5" hidden="1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s="7">
        <f t="shared" si="40"/>
        <v>4</v>
      </c>
      <c r="G689" t="s">
        <v>8220</v>
      </c>
      <c r="H689" t="s">
        <v>8237</v>
      </c>
      <c r="I689" t="s">
        <v>8255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t="s">
        <v>8271</v>
      </c>
      <c r="P689">
        <f t="shared" si="41"/>
        <v>591.66999999999996</v>
      </c>
      <c r="Q689" s="11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58" hidden="1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s="7">
        <f t="shared" si="40"/>
        <v>73</v>
      </c>
      <c r="G690" t="s">
        <v>8220</v>
      </c>
      <c r="H690" t="s">
        <v>8223</v>
      </c>
      <c r="I690" t="s">
        <v>8245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t="s">
        <v>8271</v>
      </c>
      <c r="P690">
        <f t="shared" si="41"/>
        <v>405.5</v>
      </c>
      <c r="Q690" s="11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58" hidden="1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s="7">
        <f t="shared" si="40"/>
        <v>58</v>
      </c>
      <c r="G691" t="s">
        <v>8220</v>
      </c>
      <c r="H691" t="s">
        <v>8223</v>
      </c>
      <c r="I691" t="s">
        <v>8245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t="s">
        <v>8271</v>
      </c>
      <c r="P691">
        <f t="shared" si="41"/>
        <v>343.15</v>
      </c>
      <c r="Q691" s="11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29" hidden="1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s="7">
        <f t="shared" si="40"/>
        <v>12</v>
      </c>
      <c r="G692" t="s">
        <v>8220</v>
      </c>
      <c r="H692" t="s">
        <v>8223</v>
      </c>
      <c r="I692" t="s">
        <v>8245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t="s">
        <v>8271</v>
      </c>
      <c r="P692">
        <f t="shared" si="41"/>
        <v>72.59</v>
      </c>
      <c r="Q692" s="11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3.5" hidden="1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s="7">
        <f t="shared" si="40"/>
        <v>1</v>
      </c>
      <c r="G693" t="s">
        <v>8220</v>
      </c>
      <c r="H693" t="s">
        <v>8223</v>
      </c>
      <c r="I693" t="s">
        <v>8245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t="s">
        <v>8271</v>
      </c>
      <c r="P693">
        <f t="shared" si="41"/>
        <v>26</v>
      </c>
      <c r="Q693" s="11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3.5" hidden="1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s="7">
        <f t="shared" si="40"/>
        <v>7</v>
      </c>
      <c r="G694" t="s">
        <v>8220</v>
      </c>
      <c r="H694" t="s">
        <v>8224</v>
      </c>
      <c r="I694" t="s">
        <v>8246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t="s">
        <v>8271</v>
      </c>
      <c r="P694">
        <f t="shared" si="41"/>
        <v>6.5</v>
      </c>
      <c r="Q694" s="11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3.5" hidden="1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s="7">
        <f t="shared" si="40"/>
        <v>35</v>
      </c>
      <c r="G695" t="s">
        <v>8220</v>
      </c>
      <c r="H695" t="s">
        <v>8223</v>
      </c>
      <c r="I695" t="s">
        <v>8245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t="s">
        <v>8271</v>
      </c>
      <c r="P695">
        <f t="shared" si="41"/>
        <v>119.39</v>
      </c>
      <c r="Q695" s="11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3.5" hidden="1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s="7">
        <f t="shared" si="40"/>
        <v>0</v>
      </c>
      <c r="G696" t="s">
        <v>8220</v>
      </c>
      <c r="H696" t="s">
        <v>8223</v>
      </c>
      <c r="I696" t="s">
        <v>8245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t="s">
        <v>8271</v>
      </c>
      <c r="P696">
        <f t="shared" si="41"/>
        <v>84.29</v>
      </c>
      <c r="Q696" s="11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58" hidden="1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s="7">
        <f t="shared" si="40"/>
        <v>1</v>
      </c>
      <c r="G697" t="s">
        <v>8220</v>
      </c>
      <c r="H697" t="s">
        <v>8223</v>
      </c>
      <c r="I697" t="s">
        <v>8245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t="s">
        <v>8271</v>
      </c>
      <c r="P697">
        <f t="shared" si="41"/>
        <v>90.86</v>
      </c>
      <c r="Q697" s="11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29" hidden="1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s="7">
        <f t="shared" si="40"/>
        <v>0</v>
      </c>
      <c r="G698" t="s">
        <v>8220</v>
      </c>
      <c r="H698" t="s">
        <v>8232</v>
      </c>
      <c r="I698" t="s">
        <v>8248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t="s">
        <v>8271</v>
      </c>
      <c r="P698">
        <f t="shared" si="41"/>
        <v>1</v>
      </c>
      <c r="Q698" s="11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3.5" hidden="1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s="7">
        <f t="shared" si="40"/>
        <v>46</v>
      </c>
      <c r="G699" t="s">
        <v>8220</v>
      </c>
      <c r="H699" t="s">
        <v>8235</v>
      </c>
      <c r="I699" t="s">
        <v>8248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t="s">
        <v>8271</v>
      </c>
      <c r="P699">
        <f t="shared" si="41"/>
        <v>20.34</v>
      </c>
      <c r="Q699" s="11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3.5" hidden="1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s="7">
        <f t="shared" si="40"/>
        <v>15</v>
      </c>
      <c r="G700" t="s">
        <v>8220</v>
      </c>
      <c r="H700" t="s">
        <v>8223</v>
      </c>
      <c r="I700" t="s">
        <v>8245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t="s">
        <v>8271</v>
      </c>
      <c r="P700">
        <f t="shared" si="41"/>
        <v>530.69000000000005</v>
      </c>
      <c r="Q700" s="11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3.5" hidden="1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s="7">
        <f t="shared" si="40"/>
        <v>82</v>
      </c>
      <c r="G701" t="s">
        <v>8220</v>
      </c>
      <c r="H701" t="s">
        <v>8223</v>
      </c>
      <c r="I701" t="s">
        <v>8245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t="s">
        <v>8271</v>
      </c>
      <c r="P701">
        <f t="shared" si="41"/>
        <v>120.39</v>
      </c>
      <c r="Q701" s="11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58" hidden="1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s="7">
        <f t="shared" si="40"/>
        <v>3</v>
      </c>
      <c r="G702" t="s">
        <v>8220</v>
      </c>
      <c r="H702" t="s">
        <v>8226</v>
      </c>
      <c r="I702" t="s">
        <v>8248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t="s">
        <v>8271</v>
      </c>
      <c r="P702">
        <f t="shared" si="41"/>
        <v>13</v>
      </c>
      <c r="Q702" s="11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3.5" hidden="1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s="7">
        <f t="shared" si="40"/>
        <v>27</v>
      </c>
      <c r="G703" t="s">
        <v>8220</v>
      </c>
      <c r="H703" t="s">
        <v>8224</v>
      </c>
      <c r="I703" t="s">
        <v>8246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t="s">
        <v>8271</v>
      </c>
      <c r="P703">
        <f t="shared" si="41"/>
        <v>291.33</v>
      </c>
      <c r="Q703" s="11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3.5" hidden="1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s="7">
        <f t="shared" si="40"/>
        <v>31</v>
      </c>
      <c r="G704" t="s">
        <v>8220</v>
      </c>
      <c r="H704" t="s">
        <v>8223</v>
      </c>
      <c r="I704" t="s">
        <v>8245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t="s">
        <v>8271</v>
      </c>
      <c r="P704">
        <f t="shared" si="41"/>
        <v>124.92</v>
      </c>
      <c r="Q704" s="11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3.5" hidden="1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s="7">
        <f t="shared" si="40"/>
        <v>6</v>
      </c>
      <c r="G705" t="s">
        <v>8220</v>
      </c>
      <c r="H705" t="s">
        <v>8223</v>
      </c>
      <c r="I705" t="s">
        <v>8245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t="s">
        <v>8271</v>
      </c>
      <c r="P705">
        <f t="shared" si="41"/>
        <v>119.57</v>
      </c>
      <c r="Q705" s="11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3.5" hidden="1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s="7">
        <f t="shared" si="40"/>
        <v>1</v>
      </c>
      <c r="G706" t="s">
        <v>8220</v>
      </c>
      <c r="H706" t="s">
        <v>8228</v>
      </c>
      <c r="I706" t="s">
        <v>8250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t="s">
        <v>8271</v>
      </c>
      <c r="P706">
        <f t="shared" si="41"/>
        <v>120.25</v>
      </c>
      <c r="Q706" s="11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29" hidden="1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s="7">
        <f t="shared" ref="F707:F770" si="44">ROUND(E707/D707*100,0)</f>
        <v>1</v>
      </c>
      <c r="G707" t="s">
        <v>8220</v>
      </c>
      <c r="H707" t="s">
        <v>8232</v>
      </c>
      <c r="I707" t="s">
        <v>8248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t="s">
        <v>8271</v>
      </c>
      <c r="P707">
        <f t="shared" ref="P707:P770" si="45">IFERROR(ROUND(E707/M707,2),0)</f>
        <v>195.4</v>
      </c>
      <c r="Q707" s="11" t="s">
        <v>8317</v>
      </c>
      <c r="R707" t="s">
        <v>8319</v>
      </c>
      <c r="S707" s="15">
        <f t="shared" ref="S707:S770" si="46">(((K707/60)/60)/24)+DATE(1970,1,1)</f>
        <v>42726.491643518515</v>
      </c>
      <c r="T707" s="15">
        <f t="shared" ref="T707:T770" si="47">(((J707/60)/60)/24)+DATE(1970,1,1)</f>
        <v>42756.491643518515</v>
      </c>
    </row>
    <row r="708" spans="1:20" ht="43.5" hidden="1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s="7">
        <f t="shared" si="44"/>
        <v>0</v>
      </c>
      <c r="G708" t="s">
        <v>8220</v>
      </c>
      <c r="H708" t="s">
        <v>8226</v>
      </c>
      <c r="I708" t="s">
        <v>8248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t="s">
        <v>8271</v>
      </c>
      <c r="P708">
        <f t="shared" si="45"/>
        <v>0</v>
      </c>
      <c r="Q708" s="11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3.5" hidden="1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s="7">
        <f t="shared" si="44"/>
        <v>79</v>
      </c>
      <c r="G709" t="s">
        <v>8220</v>
      </c>
      <c r="H709" t="s">
        <v>8224</v>
      </c>
      <c r="I709" t="s">
        <v>8246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t="s">
        <v>8271</v>
      </c>
      <c r="P709">
        <f t="shared" si="45"/>
        <v>117.7</v>
      </c>
      <c r="Q709" s="11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3.5" hidden="1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s="7">
        <f t="shared" si="44"/>
        <v>22</v>
      </c>
      <c r="G710" t="s">
        <v>8220</v>
      </c>
      <c r="H710" t="s">
        <v>8224</v>
      </c>
      <c r="I710" t="s">
        <v>8246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t="s">
        <v>8271</v>
      </c>
      <c r="P710">
        <f t="shared" si="45"/>
        <v>23.95</v>
      </c>
      <c r="Q710" s="11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29" hidden="1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s="7">
        <f t="shared" si="44"/>
        <v>0</v>
      </c>
      <c r="G711" t="s">
        <v>8220</v>
      </c>
      <c r="H711" t="s">
        <v>8223</v>
      </c>
      <c r="I711" t="s">
        <v>8245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t="s">
        <v>8271</v>
      </c>
      <c r="P711">
        <f t="shared" si="45"/>
        <v>30.5</v>
      </c>
      <c r="Q711" s="11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29" hidden="1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s="7">
        <f t="shared" si="44"/>
        <v>0</v>
      </c>
      <c r="G712" t="s">
        <v>8220</v>
      </c>
      <c r="H712" t="s">
        <v>8228</v>
      </c>
      <c r="I712" t="s">
        <v>8250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t="s">
        <v>8271</v>
      </c>
      <c r="P712">
        <f t="shared" si="45"/>
        <v>0</v>
      </c>
      <c r="Q712" s="11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58" hidden="1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s="7">
        <f t="shared" si="44"/>
        <v>34</v>
      </c>
      <c r="G713" t="s">
        <v>8220</v>
      </c>
      <c r="H713" t="s">
        <v>8232</v>
      </c>
      <c r="I713" t="s">
        <v>8248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t="s">
        <v>8271</v>
      </c>
      <c r="P713">
        <f t="shared" si="45"/>
        <v>99.97</v>
      </c>
      <c r="Q713" s="11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58" hidden="1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s="7">
        <f t="shared" si="44"/>
        <v>0</v>
      </c>
      <c r="G714" t="s">
        <v>8220</v>
      </c>
      <c r="H714" t="s">
        <v>8223</v>
      </c>
      <c r="I714" t="s">
        <v>8245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t="s">
        <v>8271</v>
      </c>
      <c r="P714">
        <f t="shared" si="45"/>
        <v>26.25</v>
      </c>
      <c r="Q714" s="11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3.5" hidden="1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s="7">
        <f t="shared" si="44"/>
        <v>1</v>
      </c>
      <c r="G715" t="s">
        <v>8220</v>
      </c>
      <c r="H715" t="s">
        <v>8236</v>
      </c>
      <c r="I715" t="s">
        <v>8248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t="s">
        <v>8271</v>
      </c>
      <c r="P715">
        <f t="shared" si="45"/>
        <v>199</v>
      </c>
      <c r="Q715" s="11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3.5" hidden="1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s="7">
        <f t="shared" si="44"/>
        <v>15</v>
      </c>
      <c r="G716" t="s">
        <v>8220</v>
      </c>
      <c r="H716" t="s">
        <v>8223</v>
      </c>
      <c r="I716" t="s">
        <v>8245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t="s">
        <v>8271</v>
      </c>
      <c r="P716">
        <f t="shared" si="45"/>
        <v>80.319999999999993</v>
      </c>
      <c r="Q716" s="11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58" hidden="1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s="7">
        <f t="shared" si="44"/>
        <v>5</v>
      </c>
      <c r="G717" t="s">
        <v>8220</v>
      </c>
      <c r="H717" t="s">
        <v>8223</v>
      </c>
      <c r="I717" t="s">
        <v>8245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t="s">
        <v>8271</v>
      </c>
      <c r="P717">
        <f t="shared" si="45"/>
        <v>115.75</v>
      </c>
      <c r="Q717" s="11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3.5" hidden="1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s="7">
        <f t="shared" si="44"/>
        <v>10</v>
      </c>
      <c r="G718" t="s">
        <v>8220</v>
      </c>
      <c r="H718" t="s">
        <v>8223</v>
      </c>
      <c r="I718" t="s">
        <v>8245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t="s">
        <v>8271</v>
      </c>
      <c r="P718">
        <f t="shared" si="45"/>
        <v>44.69</v>
      </c>
      <c r="Q718" s="11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idden="1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s="7">
        <f t="shared" si="44"/>
        <v>0</v>
      </c>
      <c r="G719" t="s">
        <v>8220</v>
      </c>
      <c r="H719" t="s">
        <v>8223</v>
      </c>
      <c r="I719" t="s">
        <v>8245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t="s">
        <v>8271</v>
      </c>
      <c r="P719">
        <f t="shared" si="45"/>
        <v>76.25</v>
      </c>
      <c r="Q719" s="11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3.5" hidden="1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s="7">
        <f t="shared" si="44"/>
        <v>1</v>
      </c>
      <c r="G720" t="s">
        <v>8220</v>
      </c>
      <c r="H720" t="s">
        <v>8223</v>
      </c>
      <c r="I720" t="s">
        <v>8245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t="s">
        <v>8271</v>
      </c>
      <c r="P720">
        <f t="shared" si="45"/>
        <v>22.5</v>
      </c>
      <c r="Q720" s="11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3.5" hidden="1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s="7">
        <f t="shared" si="44"/>
        <v>1</v>
      </c>
      <c r="G721" t="s">
        <v>8220</v>
      </c>
      <c r="H721" t="s">
        <v>8223</v>
      </c>
      <c r="I721" t="s">
        <v>8245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t="s">
        <v>8271</v>
      </c>
      <c r="P721">
        <f t="shared" si="45"/>
        <v>19.399999999999999</v>
      </c>
      <c r="Q721" s="11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3.5" hidden="1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s="7">
        <f t="shared" si="44"/>
        <v>144</v>
      </c>
      <c r="G722" t="s">
        <v>8218</v>
      </c>
      <c r="H722" t="s">
        <v>8223</v>
      </c>
      <c r="I722" t="s">
        <v>8245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t="s">
        <v>8272</v>
      </c>
      <c r="P722">
        <f t="shared" si="45"/>
        <v>66.709999999999994</v>
      </c>
      <c r="Q722" s="11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58" hidden="1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s="7">
        <f t="shared" si="44"/>
        <v>122</v>
      </c>
      <c r="G723" t="s">
        <v>8218</v>
      </c>
      <c r="H723" t="s">
        <v>8223</v>
      </c>
      <c r="I723" t="s">
        <v>8245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t="s">
        <v>8272</v>
      </c>
      <c r="P723">
        <f t="shared" si="45"/>
        <v>84.14</v>
      </c>
      <c r="Q723" s="11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3.5" hidden="1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s="7">
        <f t="shared" si="44"/>
        <v>132</v>
      </c>
      <c r="G724" t="s">
        <v>8218</v>
      </c>
      <c r="H724" t="s">
        <v>8223</v>
      </c>
      <c r="I724" t="s">
        <v>8245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t="s">
        <v>8272</v>
      </c>
      <c r="P724">
        <f t="shared" si="45"/>
        <v>215.73</v>
      </c>
      <c r="Q724" s="11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29" hidden="1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s="7">
        <f t="shared" si="44"/>
        <v>109</v>
      </c>
      <c r="G725" t="s">
        <v>8218</v>
      </c>
      <c r="H725" t="s">
        <v>8223</v>
      </c>
      <c r="I725" t="s">
        <v>8245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t="s">
        <v>8272</v>
      </c>
      <c r="P725">
        <f t="shared" si="45"/>
        <v>54.69</v>
      </c>
      <c r="Q725" s="11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58" hidden="1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s="7">
        <f t="shared" si="44"/>
        <v>105</v>
      </c>
      <c r="G726" t="s">
        <v>8218</v>
      </c>
      <c r="H726" t="s">
        <v>8223</v>
      </c>
      <c r="I726" t="s">
        <v>8245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t="s">
        <v>8272</v>
      </c>
      <c r="P726">
        <f t="shared" si="45"/>
        <v>51.63</v>
      </c>
      <c r="Q726" s="11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3.5" hidden="1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s="7">
        <f t="shared" si="44"/>
        <v>100</v>
      </c>
      <c r="G727" t="s">
        <v>8218</v>
      </c>
      <c r="H727" t="s">
        <v>8223</v>
      </c>
      <c r="I727" t="s">
        <v>8245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t="s">
        <v>8272</v>
      </c>
      <c r="P727">
        <f t="shared" si="45"/>
        <v>143.36000000000001</v>
      </c>
      <c r="Q727" s="11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3.5" hidden="1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s="7">
        <f t="shared" si="44"/>
        <v>101</v>
      </c>
      <c r="G728" t="s">
        <v>8218</v>
      </c>
      <c r="H728" t="s">
        <v>8223</v>
      </c>
      <c r="I728" t="s">
        <v>8245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t="s">
        <v>8272</v>
      </c>
      <c r="P728">
        <f t="shared" si="45"/>
        <v>72.430000000000007</v>
      </c>
      <c r="Q728" s="11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58" hidden="1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s="7">
        <f t="shared" si="44"/>
        <v>156</v>
      </c>
      <c r="G729" t="s">
        <v>8218</v>
      </c>
      <c r="H729" t="s">
        <v>8223</v>
      </c>
      <c r="I729" t="s">
        <v>8245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t="s">
        <v>8272</v>
      </c>
      <c r="P729">
        <f t="shared" si="45"/>
        <v>36.53</v>
      </c>
      <c r="Q729" s="11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3.5" hidden="1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s="7">
        <f t="shared" si="44"/>
        <v>106</v>
      </c>
      <c r="G730" t="s">
        <v>8218</v>
      </c>
      <c r="H730" t="s">
        <v>8223</v>
      </c>
      <c r="I730" t="s">
        <v>8245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t="s">
        <v>8272</v>
      </c>
      <c r="P730">
        <f t="shared" si="45"/>
        <v>60.9</v>
      </c>
      <c r="Q730" s="11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3.5" hidden="1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s="7">
        <f t="shared" si="44"/>
        <v>131</v>
      </c>
      <c r="G731" t="s">
        <v>8218</v>
      </c>
      <c r="H731" t="s">
        <v>8223</v>
      </c>
      <c r="I731" t="s">
        <v>8245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t="s">
        <v>8272</v>
      </c>
      <c r="P731">
        <f t="shared" si="45"/>
        <v>43.55</v>
      </c>
      <c r="Q731" s="11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29" hidden="1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s="7">
        <f t="shared" si="44"/>
        <v>132</v>
      </c>
      <c r="G732" t="s">
        <v>8218</v>
      </c>
      <c r="H732" t="s">
        <v>8223</v>
      </c>
      <c r="I732" t="s">
        <v>8245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t="s">
        <v>8272</v>
      </c>
      <c r="P732">
        <f t="shared" si="45"/>
        <v>99.77</v>
      </c>
      <c r="Q732" s="11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3.5" hidden="1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s="7">
        <f t="shared" si="44"/>
        <v>126</v>
      </c>
      <c r="G733" t="s">
        <v>8218</v>
      </c>
      <c r="H733" t="s">
        <v>8223</v>
      </c>
      <c r="I733" t="s">
        <v>8245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t="s">
        <v>8272</v>
      </c>
      <c r="P733">
        <f t="shared" si="45"/>
        <v>88.73</v>
      </c>
      <c r="Q733" s="11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3.5" hidden="1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s="7">
        <f t="shared" si="44"/>
        <v>160</v>
      </c>
      <c r="G734" t="s">
        <v>8218</v>
      </c>
      <c r="H734" t="s">
        <v>8224</v>
      </c>
      <c r="I734" t="s">
        <v>8246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t="s">
        <v>8272</v>
      </c>
      <c r="P734">
        <f t="shared" si="45"/>
        <v>4.92</v>
      </c>
      <c r="Q734" s="11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58" hidden="1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s="7">
        <f t="shared" si="44"/>
        <v>120</v>
      </c>
      <c r="G735" t="s">
        <v>8218</v>
      </c>
      <c r="H735" t="s">
        <v>8224</v>
      </c>
      <c r="I735" t="s">
        <v>8246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t="s">
        <v>8272</v>
      </c>
      <c r="P735">
        <f t="shared" si="45"/>
        <v>17.82</v>
      </c>
      <c r="Q735" s="11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3.5" hidden="1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s="7">
        <f t="shared" si="44"/>
        <v>126</v>
      </c>
      <c r="G736" t="s">
        <v>8218</v>
      </c>
      <c r="H736" t="s">
        <v>8228</v>
      </c>
      <c r="I736" t="s">
        <v>8250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t="s">
        <v>8272</v>
      </c>
      <c r="P736">
        <f t="shared" si="45"/>
        <v>187.19</v>
      </c>
      <c r="Q736" s="11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3.5" hidden="1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s="7">
        <f t="shared" si="44"/>
        <v>114</v>
      </c>
      <c r="G737" t="s">
        <v>8218</v>
      </c>
      <c r="H737" t="s">
        <v>8223</v>
      </c>
      <c r="I737" t="s">
        <v>8245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t="s">
        <v>8272</v>
      </c>
      <c r="P737">
        <f t="shared" si="45"/>
        <v>234.81</v>
      </c>
      <c r="Q737" s="11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3.5" hidden="1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s="7">
        <f t="shared" si="44"/>
        <v>315</v>
      </c>
      <c r="G738" t="s">
        <v>8218</v>
      </c>
      <c r="H738" t="s">
        <v>8223</v>
      </c>
      <c r="I738" t="s">
        <v>8245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t="s">
        <v>8272</v>
      </c>
      <c r="P738">
        <f t="shared" si="45"/>
        <v>105.05</v>
      </c>
      <c r="Q738" s="11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3.5" hidden="1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s="7">
        <f t="shared" si="44"/>
        <v>122</v>
      </c>
      <c r="G739" t="s">
        <v>8218</v>
      </c>
      <c r="H739" t="s">
        <v>8223</v>
      </c>
      <c r="I739" t="s">
        <v>8245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t="s">
        <v>8272</v>
      </c>
      <c r="P739">
        <f t="shared" si="45"/>
        <v>56.67</v>
      </c>
      <c r="Q739" s="11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29" hidden="1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s="7">
        <f t="shared" si="44"/>
        <v>107</v>
      </c>
      <c r="G740" t="s">
        <v>8218</v>
      </c>
      <c r="H740" t="s">
        <v>8223</v>
      </c>
      <c r="I740" t="s">
        <v>8245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t="s">
        <v>8272</v>
      </c>
      <c r="P740">
        <f t="shared" si="45"/>
        <v>39.049999999999997</v>
      </c>
      <c r="Q740" s="11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3.5" hidden="1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s="7">
        <f t="shared" si="44"/>
        <v>158</v>
      </c>
      <c r="G741" t="s">
        <v>8218</v>
      </c>
      <c r="H741" t="s">
        <v>8223</v>
      </c>
      <c r="I741" t="s">
        <v>8245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t="s">
        <v>8272</v>
      </c>
      <c r="P741">
        <f t="shared" si="45"/>
        <v>68.349999999999994</v>
      </c>
      <c r="Q741" s="11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58" hidden="1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s="7">
        <f t="shared" si="44"/>
        <v>107</v>
      </c>
      <c r="G742" t="s">
        <v>8218</v>
      </c>
      <c r="H742" t="s">
        <v>8223</v>
      </c>
      <c r="I742" t="s">
        <v>8245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t="s">
        <v>8272</v>
      </c>
      <c r="P742">
        <f t="shared" si="45"/>
        <v>169.58</v>
      </c>
      <c r="Q742" s="11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29" hidden="1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s="7">
        <f t="shared" si="44"/>
        <v>102</v>
      </c>
      <c r="G743" t="s">
        <v>8218</v>
      </c>
      <c r="H743" t="s">
        <v>8223</v>
      </c>
      <c r="I743" t="s">
        <v>8245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t="s">
        <v>8272</v>
      </c>
      <c r="P743">
        <f t="shared" si="45"/>
        <v>141.41999999999999</v>
      </c>
      <c r="Q743" s="11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58" hidden="1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s="7">
        <f t="shared" si="44"/>
        <v>111</v>
      </c>
      <c r="G744" t="s">
        <v>8218</v>
      </c>
      <c r="H744" t="s">
        <v>8223</v>
      </c>
      <c r="I744" t="s">
        <v>8245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t="s">
        <v>8272</v>
      </c>
      <c r="P744">
        <f t="shared" si="45"/>
        <v>67.39</v>
      </c>
      <c r="Q744" s="11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3.5" hidden="1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s="7">
        <f t="shared" si="44"/>
        <v>148</v>
      </c>
      <c r="G745" t="s">
        <v>8218</v>
      </c>
      <c r="H745" t="s">
        <v>8223</v>
      </c>
      <c r="I745" t="s">
        <v>8245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t="s">
        <v>8272</v>
      </c>
      <c r="P745">
        <f t="shared" si="45"/>
        <v>54.27</v>
      </c>
      <c r="Q745" s="11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3.5" hidden="1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s="7">
        <f t="shared" si="44"/>
        <v>102</v>
      </c>
      <c r="G746" t="s">
        <v>8218</v>
      </c>
      <c r="H746" t="s">
        <v>8223</v>
      </c>
      <c r="I746" t="s">
        <v>8245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t="s">
        <v>8272</v>
      </c>
      <c r="P746">
        <f t="shared" si="45"/>
        <v>82.52</v>
      </c>
      <c r="Q746" s="11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58" hidden="1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s="7">
        <f t="shared" si="44"/>
        <v>179</v>
      </c>
      <c r="G747" t="s">
        <v>8218</v>
      </c>
      <c r="H747" t="s">
        <v>8223</v>
      </c>
      <c r="I747" t="s">
        <v>8245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t="s">
        <v>8272</v>
      </c>
      <c r="P747">
        <f t="shared" si="45"/>
        <v>53.73</v>
      </c>
      <c r="Q747" s="11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29" hidden="1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s="7">
        <f t="shared" si="44"/>
        <v>111</v>
      </c>
      <c r="G748" t="s">
        <v>8218</v>
      </c>
      <c r="H748" t="s">
        <v>8223</v>
      </c>
      <c r="I748" t="s">
        <v>8245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t="s">
        <v>8272</v>
      </c>
      <c r="P748">
        <f t="shared" si="45"/>
        <v>34.21</v>
      </c>
      <c r="Q748" s="11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3.5" hidden="1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s="7">
        <f t="shared" si="44"/>
        <v>100</v>
      </c>
      <c r="G749" t="s">
        <v>8218</v>
      </c>
      <c r="H749" t="s">
        <v>8232</v>
      </c>
      <c r="I749" t="s">
        <v>8248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t="s">
        <v>8272</v>
      </c>
      <c r="P749">
        <f t="shared" si="45"/>
        <v>127.33</v>
      </c>
      <c r="Q749" s="11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3.5" hidden="1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s="7">
        <f t="shared" si="44"/>
        <v>100</v>
      </c>
      <c r="G750" t="s">
        <v>8218</v>
      </c>
      <c r="H750" t="s">
        <v>8223</v>
      </c>
      <c r="I750" t="s">
        <v>8245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t="s">
        <v>8272</v>
      </c>
      <c r="P750">
        <f t="shared" si="45"/>
        <v>45.57</v>
      </c>
      <c r="Q750" s="11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3.5" hidden="1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s="7">
        <f t="shared" si="44"/>
        <v>106</v>
      </c>
      <c r="G751" t="s">
        <v>8218</v>
      </c>
      <c r="H751" t="s">
        <v>8223</v>
      </c>
      <c r="I751" t="s">
        <v>8245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t="s">
        <v>8272</v>
      </c>
      <c r="P751">
        <f t="shared" si="45"/>
        <v>95.96</v>
      </c>
      <c r="Q751" s="11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3.5" hidden="1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s="7">
        <f t="shared" si="44"/>
        <v>103</v>
      </c>
      <c r="G752" t="s">
        <v>8218</v>
      </c>
      <c r="H752" t="s">
        <v>8223</v>
      </c>
      <c r="I752" t="s">
        <v>8245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t="s">
        <v>8272</v>
      </c>
      <c r="P752">
        <f t="shared" si="45"/>
        <v>77.27</v>
      </c>
      <c r="Q752" s="11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3.5" hidden="1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s="7">
        <f t="shared" si="44"/>
        <v>119</v>
      </c>
      <c r="G753" t="s">
        <v>8218</v>
      </c>
      <c r="H753" t="s">
        <v>8223</v>
      </c>
      <c r="I753" t="s">
        <v>8245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t="s">
        <v>8272</v>
      </c>
      <c r="P753">
        <f t="shared" si="45"/>
        <v>57.34</v>
      </c>
      <c r="Q753" s="11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58" hidden="1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s="7">
        <f t="shared" si="44"/>
        <v>112</v>
      </c>
      <c r="G754" t="s">
        <v>8218</v>
      </c>
      <c r="H754" t="s">
        <v>8225</v>
      </c>
      <c r="I754" t="s">
        <v>8247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t="s">
        <v>8272</v>
      </c>
      <c r="P754">
        <f t="shared" si="45"/>
        <v>53.19</v>
      </c>
      <c r="Q754" s="11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3.5" hidden="1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s="7">
        <f t="shared" si="44"/>
        <v>128</v>
      </c>
      <c r="G755" t="s">
        <v>8218</v>
      </c>
      <c r="H755" t="s">
        <v>8223</v>
      </c>
      <c r="I755" t="s">
        <v>8245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t="s">
        <v>8272</v>
      </c>
      <c r="P755">
        <f t="shared" si="45"/>
        <v>492.31</v>
      </c>
      <c r="Q755" s="11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58" hidden="1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s="7">
        <f t="shared" si="44"/>
        <v>104</v>
      </c>
      <c r="G756" t="s">
        <v>8218</v>
      </c>
      <c r="H756" t="s">
        <v>8223</v>
      </c>
      <c r="I756" t="s">
        <v>8245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t="s">
        <v>8272</v>
      </c>
      <c r="P756">
        <f t="shared" si="45"/>
        <v>42.35</v>
      </c>
      <c r="Q756" s="11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3.5" hidden="1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s="7">
        <f t="shared" si="44"/>
        <v>102</v>
      </c>
      <c r="G757" t="s">
        <v>8218</v>
      </c>
      <c r="H757" t="s">
        <v>8223</v>
      </c>
      <c r="I757" t="s">
        <v>8245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t="s">
        <v>8272</v>
      </c>
      <c r="P757">
        <f t="shared" si="45"/>
        <v>37.47</v>
      </c>
      <c r="Q757" s="11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3.5" hidden="1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s="7">
        <f t="shared" si="44"/>
        <v>118</v>
      </c>
      <c r="G758" t="s">
        <v>8218</v>
      </c>
      <c r="H758" t="s">
        <v>8223</v>
      </c>
      <c r="I758" t="s">
        <v>8245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t="s">
        <v>8272</v>
      </c>
      <c r="P758">
        <f t="shared" si="45"/>
        <v>37.450000000000003</v>
      </c>
      <c r="Q758" s="11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3.5" hidden="1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s="7">
        <f t="shared" si="44"/>
        <v>238</v>
      </c>
      <c r="G759" t="s">
        <v>8218</v>
      </c>
      <c r="H759" t="s">
        <v>8223</v>
      </c>
      <c r="I759" t="s">
        <v>8245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t="s">
        <v>8272</v>
      </c>
      <c r="P759">
        <f t="shared" si="45"/>
        <v>33.06</v>
      </c>
      <c r="Q759" s="11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29" hidden="1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s="7">
        <f t="shared" si="44"/>
        <v>102</v>
      </c>
      <c r="G760" t="s">
        <v>8218</v>
      </c>
      <c r="H760" t="s">
        <v>8223</v>
      </c>
      <c r="I760" t="s">
        <v>8245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t="s">
        <v>8272</v>
      </c>
      <c r="P760">
        <f t="shared" si="45"/>
        <v>134.21</v>
      </c>
      <c r="Q760" s="11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3.5" hidden="1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s="7">
        <f t="shared" si="44"/>
        <v>102</v>
      </c>
      <c r="G761" t="s">
        <v>8218</v>
      </c>
      <c r="H761" t="s">
        <v>8224</v>
      </c>
      <c r="I761" t="s">
        <v>8246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t="s">
        <v>8272</v>
      </c>
      <c r="P761">
        <f t="shared" si="45"/>
        <v>51.47</v>
      </c>
      <c r="Q761" s="11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3.5" hidden="1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s="7">
        <f t="shared" si="44"/>
        <v>0</v>
      </c>
      <c r="G762" t="s">
        <v>8220</v>
      </c>
      <c r="H762" t="s">
        <v>8223</v>
      </c>
      <c r="I762" t="s">
        <v>8245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t="s">
        <v>8273</v>
      </c>
      <c r="P762">
        <f t="shared" si="45"/>
        <v>0</v>
      </c>
      <c r="Q762" s="11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3.5" hidden="1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s="7">
        <f t="shared" si="44"/>
        <v>5</v>
      </c>
      <c r="G763" t="s">
        <v>8220</v>
      </c>
      <c r="H763" t="s">
        <v>8223</v>
      </c>
      <c r="I763" t="s">
        <v>8245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t="s">
        <v>8273</v>
      </c>
      <c r="P763">
        <f t="shared" si="45"/>
        <v>39.17</v>
      </c>
      <c r="Q763" s="11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3.5" hidden="1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s="7">
        <f t="shared" si="44"/>
        <v>0</v>
      </c>
      <c r="G764" t="s">
        <v>8220</v>
      </c>
      <c r="H764" t="s">
        <v>8237</v>
      </c>
      <c r="I764" t="s">
        <v>8255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t="s">
        <v>8273</v>
      </c>
      <c r="P764">
        <f t="shared" si="45"/>
        <v>0</v>
      </c>
      <c r="Q764" s="11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3.5" hidden="1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s="7">
        <f t="shared" si="44"/>
        <v>0</v>
      </c>
      <c r="G765" t="s">
        <v>8220</v>
      </c>
      <c r="H765" t="s">
        <v>8224</v>
      </c>
      <c r="I765" t="s">
        <v>8246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t="s">
        <v>8273</v>
      </c>
      <c r="P765">
        <f t="shared" si="45"/>
        <v>5</v>
      </c>
      <c r="Q765" s="11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3.5" hidden="1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s="7">
        <f t="shared" si="44"/>
        <v>0</v>
      </c>
      <c r="G766" t="s">
        <v>8220</v>
      </c>
      <c r="H766" t="s">
        <v>8223</v>
      </c>
      <c r="I766" t="s">
        <v>8245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t="s">
        <v>8273</v>
      </c>
      <c r="P766">
        <f t="shared" si="45"/>
        <v>0</v>
      </c>
      <c r="Q766" s="11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3.5" hidden="1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s="7">
        <f t="shared" si="44"/>
        <v>36</v>
      </c>
      <c r="G767" t="s">
        <v>8220</v>
      </c>
      <c r="H767" t="s">
        <v>8223</v>
      </c>
      <c r="I767" t="s">
        <v>8245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t="s">
        <v>8273</v>
      </c>
      <c r="P767">
        <f t="shared" si="45"/>
        <v>57.3</v>
      </c>
      <c r="Q767" s="11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3.5" hidden="1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s="7">
        <f t="shared" si="44"/>
        <v>0</v>
      </c>
      <c r="G768" t="s">
        <v>8220</v>
      </c>
      <c r="H768" t="s">
        <v>8228</v>
      </c>
      <c r="I768" t="s">
        <v>8250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t="s">
        <v>8273</v>
      </c>
      <c r="P768">
        <f t="shared" si="45"/>
        <v>0</v>
      </c>
      <c r="Q768" s="11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72.5" hidden="1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s="7">
        <f t="shared" si="44"/>
        <v>4</v>
      </c>
      <c r="G769" t="s">
        <v>8220</v>
      </c>
      <c r="H769" t="s">
        <v>8223</v>
      </c>
      <c r="I769" t="s">
        <v>8245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t="s">
        <v>8273</v>
      </c>
      <c r="P769">
        <f t="shared" si="45"/>
        <v>59</v>
      </c>
      <c r="Q769" s="11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3.5" hidden="1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s="7">
        <f t="shared" si="44"/>
        <v>0</v>
      </c>
      <c r="G770" t="s">
        <v>8220</v>
      </c>
      <c r="H770" t="s">
        <v>8223</v>
      </c>
      <c r="I770" t="s">
        <v>8245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t="s">
        <v>8273</v>
      </c>
      <c r="P770">
        <f t="shared" si="45"/>
        <v>0</v>
      </c>
      <c r="Q770" s="11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58" hidden="1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s="7">
        <f t="shared" ref="F771:F834" si="48">ROUND(E771/D771*100,0)</f>
        <v>41</v>
      </c>
      <c r="G771" t="s">
        <v>8220</v>
      </c>
      <c r="H771" t="s">
        <v>8223</v>
      </c>
      <c r="I771" t="s">
        <v>8245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t="s">
        <v>8273</v>
      </c>
      <c r="P771">
        <f t="shared" ref="P771:P834" si="49">IFERROR(ROUND(E771/M771,2),0)</f>
        <v>31.85</v>
      </c>
      <c r="Q771" s="11" t="s">
        <v>8320</v>
      </c>
      <c r="R771" t="s">
        <v>8322</v>
      </c>
      <c r="S771" s="15">
        <f t="shared" ref="S771:S834" si="50">(((K771/60)/60)/24)+DATE(1970,1,1)</f>
        <v>41604.996458333335</v>
      </c>
      <c r="T771" s="15">
        <f t="shared" ref="T771:T834" si="51">(((J771/60)/60)/24)+DATE(1970,1,1)</f>
        <v>41634.996458333335</v>
      </c>
    </row>
    <row r="772" spans="1:20" ht="43.5" hidden="1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s="7">
        <f t="shared" si="48"/>
        <v>0</v>
      </c>
      <c r="G772" t="s">
        <v>8220</v>
      </c>
      <c r="H772" t="s">
        <v>8223</v>
      </c>
      <c r="I772" t="s">
        <v>8245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t="s">
        <v>8273</v>
      </c>
      <c r="P772">
        <f t="shared" si="49"/>
        <v>0</v>
      </c>
      <c r="Q772" s="11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3.5" hidden="1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s="7">
        <f t="shared" si="48"/>
        <v>0</v>
      </c>
      <c r="G773" t="s">
        <v>8220</v>
      </c>
      <c r="H773" t="s">
        <v>8223</v>
      </c>
      <c r="I773" t="s">
        <v>8245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t="s">
        <v>8273</v>
      </c>
      <c r="P773">
        <f t="shared" si="49"/>
        <v>10</v>
      </c>
      <c r="Q773" s="11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58" hidden="1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s="7">
        <f t="shared" si="48"/>
        <v>3</v>
      </c>
      <c r="G774" t="s">
        <v>8220</v>
      </c>
      <c r="H774" t="s">
        <v>8223</v>
      </c>
      <c r="I774" t="s">
        <v>8245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t="s">
        <v>8273</v>
      </c>
      <c r="P774">
        <f t="shared" si="49"/>
        <v>50</v>
      </c>
      <c r="Q774" s="11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3.5" hidden="1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s="7">
        <f t="shared" si="48"/>
        <v>1</v>
      </c>
      <c r="G775" t="s">
        <v>8220</v>
      </c>
      <c r="H775" t="s">
        <v>8224</v>
      </c>
      <c r="I775" t="s">
        <v>8246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t="s">
        <v>8273</v>
      </c>
      <c r="P775">
        <f t="shared" si="49"/>
        <v>16</v>
      </c>
      <c r="Q775" s="11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3.5" hidden="1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s="7">
        <f t="shared" si="48"/>
        <v>70</v>
      </c>
      <c r="G776" t="s">
        <v>8220</v>
      </c>
      <c r="H776" t="s">
        <v>8223</v>
      </c>
      <c r="I776" t="s">
        <v>8245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t="s">
        <v>8273</v>
      </c>
      <c r="P776">
        <f t="shared" si="49"/>
        <v>39</v>
      </c>
      <c r="Q776" s="11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3.5" hidden="1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s="7">
        <f t="shared" si="48"/>
        <v>2</v>
      </c>
      <c r="G777" t="s">
        <v>8220</v>
      </c>
      <c r="H777" t="s">
        <v>8223</v>
      </c>
      <c r="I777" t="s">
        <v>8245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t="s">
        <v>8273</v>
      </c>
      <c r="P777">
        <f t="shared" si="49"/>
        <v>34</v>
      </c>
      <c r="Q777" s="11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3.5" hidden="1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s="7">
        <f t="shared" si="48"/>
        <v>51</v>
      </c>
      <c r="G778" t="s">
        <v>8220</v>
      </c>
      <c r="H778" t="s">
        <v>8223</v>
      </c>
      <c r="I778" t="s">
        <v>8245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t="s">
        <v>8273</v>
      </c>
      <c r="P778">
        <f t="shared" si="49"/>
        <v>63.12</v>
      </c>
      <c r="Q778" s="11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58" hidden="1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s="7">
        <f t="shared" si="48"/>
        <v>1</v>
      </c>
      <c r="G779" t="s">
        <v>8220</v>
      </c>
      <c r="H779" t="s">
        <v>8223</v>
      </c>
      <c r="I779" t="s">
        <v>8245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t="s">
        <v>8273</v>
      </c>
      <c r="P779">
        <f t="shared" si="49"/>
        <v>7</v>
      </c>
      <c r="Q779" s="11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3.5" hidden="1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s="7">
        <f t="shared" si="48"/>
        <v>0</v>
      </c>
      <c r="G780" t="s">
        <v>8220</v>
      </c>
      <c r="H780" t="s">
        <v>8223</v>
      </c>
      <c r="I780" t="s">
        <v>8245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t="s">
        <v>8273</v>
      </c>
      <c r="P780">
        <f t="shared" si="49"/>
        <v>2</v>
      </c>
      <c r="Q780" s="11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58" hidden="1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s="7">
        <f t="shared" si="48"/>
        <v>3</v>
      </c>
      <c r="G781" t="s">
        <v>8220</v>
      </c>
      <c r="H781" t="s">
        <v>8223</v>
      </c>
      <c r="I781" t="s">
        <v>8245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t="s">
        <v>8273</v>
      </c>
      <c r="P781">
        <f t="shared" si="49"/>
        <v>66.67</v>
      </c>
      <c r="Q781" s="11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3.5" hidden="1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s="7">
        <f t="shared" si="48"/>
        <v>104</v>
      </c>
      <c r="G782" t="s">
        <v>8218</v>
      </c>
      <c r="H782" t="s">
        <v>8223</v>
      </c>
      <c r="I782" t="s">
        <v>8245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t="s">
        <v>8274</v>
      </c>
      <c r="P782">
        <f t="shared" si="49"/>
        <v>38.520000000000003</v>
      </c>
      <c r="Q782" s="11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3.5" hidden="1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s="7">
        <f t="shared" si="48"/>
        <v>133</v>
      </c>
      <c r="G783" t="s">
        <v>8218</v>
      </c>
      <c r="H783" t="s">
        <v>8223</v>
      </c>
      <c r="I783" t="s">
        <v>8245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t="s">
        <v>8274</v>
      </c>
      <c r="P783">
        <f t="shared" si="49"/>
        <v>42.61</v>
      </c>
      <c r="Q783" s="11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3.5" hidden="1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s="7">
        <f t="shared" si="48"/>
        <v>100</v>
      </c>
      <c r="G784" t="s">
        <v>8218</v>
      </c>
      <c r="H784" t="s">
        <v>8223</v>
      </c>
      <c r="I784" t="s">
        <v>8245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t="s">
        <v>8274</v>
      </c>
      <c r="P784">
        <f t="shared" si="49"/>
        <v>50</v>
      </c>
      <c r="Q784" s="11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3.5" hidden="1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s="7">
        <f t="shared" si="48"/>
        <v>148</v>
      </c>
      <c r="G785" t="s">
        <v>8218</v>
      </c>
      <c r="H785" t="s">
        <v>8223</v>
      </c>
      <c r="I785" t="s">
        <v>8245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t="s">
        <v>8274</v>
      </c>
      <c r="P785">
        <f t="shared" si="49"/>
        <v>63.49</v>
      </c>
      <c r="Q785" s="11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3.5" hidden="1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s="7">
        <f t="shared" si="48"/>
        <v>103</v>
      </c>
      <c r="G786" t="s">
        <v>8218</v>
      </c>
      <c r="H786" t="s">
        <v>8223</v>
      </c>
      <c r="I786" t="s">
        <v>8245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t="s">
        <v>8274</v>
      </c>
      <c r="P786">
        <f t="shared" si="49"/>
        <v>102.5</v>
      </c>
      <c r="Q786" s="11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58" hidden="1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s="7">
        <f t="shared" si="48"/>
        <v>181</v>
      </c>
      <c r="G787" t="s">
        <v>8218</v>
      </c>
      <c r="H787" t="s">
        <v>8223</v>
      </c>
      <c r="I787" t="s">
        <v>8245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t="s">
        <v>8274</v>
      </c>
      <c r="P787">
        <f t="shared" si="49"/>
        <v>31.14</v>
      </c>
      <c r="Q787" s="11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3.5" hidden="1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s="7">
        <f t="shared" si="48"/>
        <v>143</v>
      </c>
      <c r="G788" t="s">
        <v>8218</v>
      </c>
      <c r="H788" t="s">
        <v>8223</v>
      </c>
      <c r="I788" t="s">
        <v>8245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t="s">
        <v>8274</v>
      </c>
      <c r="P788">
        <f t="shared" si="49"/>
        <v>162.27000000000001</v>
      </c>
      <c r="Q788" s="11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3.5" hidden="1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s="7">
        <f t="shared" si="48"/>
        <v>114</v>
      </c>
      <c r="G789" t="s">
        <v>8218</v>
      </c>
      <c r="H789" t="s">
        <v>8223</v>
      </c>
      <c r="I789" t="s">
        <v>8245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t="s">
        <v>8274</v>
      </c>
      <c r="P789">
        <f t="shared" si="49"/>
        <v>80.59</v>
      </c>
      <c r="Q789" s="11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3.5" hidden="1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s="7">
        <f t="shared" si="48"/>
        <v>204</v>
      </c>
      <c r="G790" t="s">
        <v>8218</v>
      </c>
      <c r="H790" t="s">
        <v>8223</v>
      </c>
      <c r="I790" t="s">
        <v>8245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t="s">
        <v>8274</v>
      </c>
      <c r="P790">
        <f t="shared" si="49"/>
        <v>59.85</v>
      </c>
      <c r="Q790" s="11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3.5" hidden="1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s="7">
        <f t="shared" si="48"/>
        <v>109</v>
      </c>
      <c r="G791" t="s">
        <v>8218</v>
      </c>
      <c r="H791" t="s">
        <v>8223</v>
      </c>
      <c r="I791" t="s">
        <v>8245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t="s">
        <v>8274</v>
      </c>
      <c r="P791">
        <f t="shared" si="49"/>
        <v>132.86000000000001</v>
      </c>
      <c r="Q791" s="11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3.5" hidden="1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s="7">
        <f t="shared" si="48"/>
        <v>144</v>
      </c>
      <c r="G792" t="s">
        <v>8218</v>
      </c>
      <c r="H792" t="s">
        <v>8223</v>
      </c>
      <c r="I792" t="s">
        <v>8245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t="s">
        <v>8274</v>
      </c>
      <c r="P792">
        <f t="shared" si="49"/>
        <v>92.55</v>
      </c>
      <c r="Q792" s="11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3.5" hidden="1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s="7">
        <f t="shared" si="48"/>
        <v>104</v>
      </c>
      <c r="G793" t="s">
        <v>8218</v>
      </c>
      <c r="H793" t="s">
        <v>8223</v>
      </c>
      <c r="I793" t="s">
        <v>8245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t="s">
        <v>8274</v>
      </c>
      <c r="P793">
        <f t="shared" si="49"/>
        <v>60.86</v>
      </c>
      <c r="Q793" s="11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29" hidden="1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s="7">
        <f t="shared" si="48"/>
        <v>100</v>
      </c>
      <c r="G794" t="s">
        <v>8218</v>
      </c>
      <c r="H794" t="s">
        <v>8223</v>
      </c>
      <c r="I794" t="s">
        <v>8245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t="s">
        <v>8274</v>
      </c>
      <c r="P794">
        <f t="shared" si="49"/>
        <v>41.85</v>
      </c>
      <c r="Q794" s="11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3.5" hidden="1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s="7">
        <f t="shared" si="48"/>
        <v>103</v>
      </c>
      <c r="G795" t="s">
        <v>8218</v>
      </c>
      <c r="H795" t="s">
        <v>8223</v>
      </c>
      <c r="I795" t="s">
        <v>8245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t="s">
        <v>8274</v>
      </c>
      <c r="P795">
        <f t="shared" si="49"/>
        <v>88.33</v>
      </c>
      <c r="Q795" s="11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3.5" hidden="1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s="7">
        <f t="shared" si="48"/>
        <v>105</v>
      </c>
      <c r="G796" t="s">
        <v>8218</v>
      </c>
      <c r="H796" t="s">
        <v>8223</v>
      </c>
      <c r="I796" t="s">
        <v>8245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t="s">
        <v>8274</v>
      </c>
      <c r="P796">
        <f t="shared" si="49"/>
        <v>158.96</v>
      </c>
      <c r="Q796" s="11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3.5" hidden="1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s="7">
        <f t="shared" si="48"/>
        <v>112</v>
      </c>
      <c r="G797" t="s">
        <v>8218</v>
      </c>
      <c r="H797" t="s">
        <v>8223</v>
      </c>
      <c r="I797" t="s">
        <v>8245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t="s">
        <v>8274</v>
      </c>
      <c r="P797">
        <f t="shared" si="49"/>
        <v>85.05</v>
      </c>
      <c r="Q797" s="11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58" hidden="1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s="7">
        <f t="shared" si="48"/>
        <v>101</v>
      </c>
      <c r="G798" t="s">
        <v>8218</v>
      </c>
      <c r="H798" t="s">
        <v>8223</v>
      </c>
      <c r="I798" t="s">
        <v>8245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t="s">
        <v>8274</v>
      </c>
      <c r="P798">
        <f t="shared" si="49"/>
        <v>112.61</v>
      </c>
      <c r="Q798" s="11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3.5" hidden="1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s="7">
        <f t="shared" si="48"/>
        <v>108</v>
      </c>
      <c r="G799" t="s">
        <v>8218</v>
      </c>
      <c r="H799" t="s">
        <v>8223</v>
      </c>
      <c r="I799" t="s">
        <v>8245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t="s">
        <v>8274</v>
      </c>
      <c r="P799">
        <f t="shared" si="49"/>
        <v>45.44</v>
      </c>
      <c r="Q799" s="11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3.5" hidden="1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s="7">
        <f t="shared" si="48"/>
        <v>115</v>
      </c>
      <c r="G800" t="s">
        <v>8218</v>
      </c>
      <c r="H800" t="s">
        <v>8223</v>
      </c>
      <c r="I800" t="s">
        <v>8245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t="s">
        <v>8274</v>
      </c>
      <c r="P800">
        <f t="shared" si="49"/>
        <v>46.22</v>
      </c>
      <c r="Q800" s="11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58" hidden="1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s="7">
        <f t="shared" si="48"/>
        <v>100</v>
      </c>
      <c r="G801" t="s">
        <v>8218</v>
      </c>
      <c r="H801" t="s">
        <v>8223</v>
      </c>
      <c r="I801" t="s">
        <v>8245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t="s">
        <v>8274</v>
      </c>
      <c r="P801">
        <f t="shared" si="49"/>
        <v>178.61</v>
      </c>
      <c r="Q801" s="11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3.5" hidden="1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s="7">
        <f t="shared" si="48"/>
        <v>152</v>
      </c>
      <c r="G802" t="s">
        <v>8218</v>
      </c>
      <c r="H802" t="s">
        <v>8224</v>
      </c>
      <c r="I802" t="s">
        <v>8246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t="s">
        <v>8274</v>
      </c>
      <c r="P802">
        <f t="shared" si="49"/>
        <v>40.75</v>
      </c>
      <c r="Q802" s="11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3.5" hidden="1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s="7">
        <f t="shared" si="48"/>
        <v>112</v>
      </c>
      <c r="G803" t="s">
        <v>8218</v>
      </c>
      <c r="H803" t="s">
        <v>8223</v>
      </c>
      <c r="I803" t="s">
        <v>8245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t="s">
        <v>8274</v>
      </c>
      <c r="P803">
        <f t="shared" si="49"/>
        <v>43.73</v>
      </c>
      <c r="Q803" s="11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58" hidden="1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s="7">
        <f t="shared" si="48"/>
        <v>101</v>
      </c>
      <c r="G804" t="s">
        <v>8218</v>
      </c>
      <c r="H804" t="s">
        <v>8223</v>
      </c>
      <c r="I804" t="s">
        <v>8245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t="s">
        <v>8274</v>
      </c>
      <c r="P804">
        <f t="shared" si="49"/>
        <v>81.069999999999993</v>
      </c>
      <c r="Q804" s="11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3.5" hidden="1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s="7">
        <f t="shared" si="48"/>
        <v>123</v>
      </c>
      <c r="G805" t="s">
        <v>8218</v>
      </c>
      <c r="H805" t="s">
        <v>8223</v>
      </c>
      <c r="I805" t="s">
        <v>8245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t="s">
        <v>8274</v>
      </c>
      <c r="P805">
        <f t="shared" si="49"/>
        <v>74.61</v>
      </c>
      <c r="Q805" s="11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3.5" hidden="1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s="7">
        <f t="shared" si="48"/>
        <v>100</v>
      </c>
      <c r="G806" t="s">
        <v>8218</v>
      </c>
      <c r="H806" t="s">
        <v>8223</v>
      </c>
      <c r="I806" t="s">
        <v>8245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t="s">
        <v>8274</v>
      </c>
      <c r="P806">
        <f t="shared" si="49"/>
        <v>305.56</v>
      </c>
      <c r="Q806" s="11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3.5" hidden="1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s="7">
        <f t="shared" si="48"/>
        <v>105</v>
      </c>
      <c r="G807" t="s">
        <v>8218</v>
      </c>
      <c r="H807" t="s">
        <v>8223</v>
      </c>
      <c r="I807" t="s">
        <v>8245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t="s">
        <v>8274</v>
      </c>
      <c r="P807">
        <f t="shared" si="49"/>
        <v>58.33</v>
      </c>
      <c r="Q807" s="11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idden="1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s="7">
        <f t="shared" si="48"/>
        <v>104</v>
      </c>
      <c r="G808" t="s">
        <v>8218</v>
      </c>
      <c r="H808" t="s">
        <v>8223</v>
      </c>
      <c r="I808" t="s">
        <v>8245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t="s">
        <v>8274</v>
      </c>
      <c r="P808">
        <f t="shared" si="49"/>
        <v>117.68</v>
      </c>
      <c r="Q808" s="11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29" hidden="1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s="7">
        <f t="shared" si="48"/>
        <v>105</v>
      </c>
      <c r="G809" t="s">
        <v>8218</v>
      </c>
      <c r="H809" t="s">
        <v>8223</v>
      </c>
      <c r="I809" t="s">
        <v>8245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t="s">
        <v>8274</v>
      </c>
      <c r="P809">
        <f t="shared" si="49"/>
        <v>73.77</v>
      </c>
      <c r="Q809" s="11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3.5" hidden="1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s="7">
        <f t="shared" si="48"/>
        <v>100</v>
      </c>
      <c r="G810" t="s">
        <v>8218</v>
      </c>
      <c r="H810" t="s">
        <v>8228</v>
      </c>
      <c r="I810" t="s">
        <v>8250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t="s">
        <v>8274</v>
      </c>
      <c r="P810">
        <f t="shared" si="49"/>
        <v>104.65</v>
      </c>
      <c r="Q810" s="11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3.5" hidden="1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s="7">
        <f t="shared" si="48"/>
        <v>104</v>
      </c>
      <c r="G811" t="s">
        <v>8218</v>
      </c>
      <c r="H811" t="s">
        <v>8223</v>
      </c>
      <c r="I811" t="s">
        <v>8245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t="s">
        <v>8274</v>
      </c>
      <c r="P811">
        <f t="shared" si="49"/>
        <v>79.83</v>
      </c>
      <c r="Q811" s="11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3.5" hidden="1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s="7">
        <f t="shared" si="48"/>
        <v>105</v>
      </c>
      <c r="G812" t="s">
        <v>8218</v>
      </c>
      <c r="H812" t="s">
        <v>8223</v>
      </c>
      <c r="I812" t="s">
        <v>8245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t="s">
        <v>8274</v>
      </c>
      <c r="P812">
        <f t="shared" si="49"/>
        <v>58.33</v>
      </c>
      <c r="Q812" s="11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29" hidden="1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s="7">
        <f t="shared" si="48"/>
        <v>104</v>
      </c>
      <c r="G813" t="s">
        <v>8218</v>
      </c>
      <c r="H813" t="s">
        <v>8223</v>
      </c>
      <c r="I813" t="s">
        <v>8245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t="s">
        <v>8274</v>
      </c>
      <c r="P813">
        <f t="shared" si="49"/>
        <v>86.67</v>
      </c>
      <c r="Q813" s="11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3.5" hidden="1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s="7">
        <f t="shared" si="48"/>
        <v>152</v>
      </c>
      <c r="G814" t="s">
        <v>8218</v>
      </c>
      <c r="H814" t="s">
        <v>8223</v>
      </c>
      <c r="I814" t="s">
        <v>8245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t="s">
        <v>8274</v>
      </c>
      <c r="P814">
        <f t="shared" si="49"/>
        <v>27.61</v>
      </c>
      <c r="Q814" s="11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29" hidden="1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s="7">
        <f t="shared" si="48"/>
        <v>160</v>
      </c>
      <c r="G815" t="s">
        <v>8218</v>
      </c>
      <c r="H815" t="s">
        <v>8223</v>
      </c>
      <c r="I815" t="s">
        <v>8245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t="s">
        <v>8274</v>
      </c>
      <c r="P815">
        <f t="shared" si="49"/>
        <v>25</v>
      </c>
      <c r="Q815" s="11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3.5" hidden="1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s="7">
        <f t="shared" si="48"/>
        <v>127</v>
      </c>
      <c r="G816" t="s">
        <v>8218</v>
      </c>
      <c r="H816" t="s">
        <v>8223</v>
      </c>
      <c r="I816" t="s">
        <v>8245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t="s">
        <v>8274</v>
      </c>
      <c r="P816">
        <f t="shared" si="49"/>
        <v>45.46</v>
      </c>
      <c r="Q816" s="11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29" hidden="1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s="7">
        <f t="shared" si="48"/>
        <v>107</v>
      </c>
      <c r="G817" t="s">
        <v>8218</v>
      </c>
      <c r="H817" t="s">
        <v>8223</v>
      </c>
      <c r="I817" t="s">
        <v>8245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t="s">
        <v>8274</v>
      </c>
      <c r="P817">
        <f t="shared" si="49"/>
        <v>99.53</v>
      </c>
      <c r="Q817" s="11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29" hidden="1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s="7">
        <f t="shared" si="48"/>
        <v>115</v>
      </c>
      <c r="G818" t="s">
        <v>8218</v>
      </c>
      <c r="H818" t="s">
        <v>8223</v>
      </c>
      <c r="I818" t="s">
        <v>8245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t="s">
        <v>8274</v>
      </c>
      <c r="P818">
        <f t="shared" si="49"/>
        <v>39.31</v>
      </c>
      <c r="Q818" s="11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3.5" hidden="1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s="7">
        <f t="shared" si="48"/>
        <v>137</v>
      </c>
      <c r="G819" t="s">
        <v>8218</v>
      </c>
      <c r="H819" t="s">
        <v>8223</v>
      </c>
      <c r="I819" t="s">
        <v>8245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t="s">
        <v>8274</v>
      </c>
      <c r="P819">
        <f t="shared" si="49"/>
        <v>89.42</v>
      </c>
      <c r="Q819" s="11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3.5" hidden="1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s="7">
        <f t="shared" si="48"/>
        <v>156</v>
      </c>
      <c r="G820" t="s">
        <v>8218</v>
      </c>
      <c r="H820" t="s">
        <v>8223</v>
      </c>
      <c r="I820" t="s">
        <v>8245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t="s">
        <v>8274</v>
      </c>
      <c r="P820">
        <f t="shared" si="49"/>
        <v>28.68</v>
      </c>
      <c r="Q820" s="11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29" hidden="1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s="7">
        <f t="shared" si="48"/>
        <v>109</v>
      </c>
      <c r="G821" t="s">
        <v>8218</v>
      </c>
      <c r="H821" t="s">
        <v>8223</v>
      </c>
      <c r="I821" t="s">
        <v>8245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t="s">
        <v>8274</v>
      </c>
      <c r="P821">
        <f t="shared" si="49"/>
        <v>31.07</v>
      </c>
      <c r="Q821" s="11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3.5" hidden="1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s="7">
        <f t="shared" si="48"/>
        <v>134</v>
      </c>
      <c r="G822" t="s">
        <v>8218</v>
      </c>
      <c r="H822" t="s">
        <v>8223</v>
      </c>
      <c r="I822" t="s">
        <v>8245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t="s">
        <v>8274</v>
      </c>
      <c r="P822">
        <f t="shared" si="49"/>
        <v>70.55</v>
      </c>
      <c r="Q822" s="11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3.5" hidden="1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s="7">
        <f t="shared" si="48"/>
        <v>100</v>
      </c>
      <c r="G823" t="s">
        <v>8218</v>
      </c>
      <c r="H823" t="s">
        <v>8223</v>
      </c>
      <c r="I823" t="s">
        <v>8245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t="s">
        <v>8274</v>
      </c>
      <c r="P823">
        <f t="shared" si="49"/>
        <v>224.13</v>
      </c>
      <c r="Q823" s="11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3.5" hidden="1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s="7">
        <f t="shared" si="48"/>
        <v>119</v>
      </c>
      <c r="G824" t="s">
        <v>8218</v>
      </c>
      <c r="H824" t="s">
        <v>8223</v>
      </c>
      <c r="I824" t="s">
        <v>8245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t="s">
        <v>8274</v>
      </c>
      <c r="P824">
        <f t="shared" si="49"/>
        <v>51.81</v>
      </c>
      <c r="Q824" s="11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3.5" hidden="1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s="7">
        <f t="shared" si="48"/>
        <v>180</v>
      </c>
      <c r="G825" t="s">
        <v>8218</v>
      </c>
      <c r="H825" t="s">
        <v>8223</v>
      </c>
      <c r="I825" t="s">
        <v>8245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t="s">
        <v>8274</v>
      </c>
      <c r="P825">
        <f t="shared" si="49"/>
        <v>43.52</v>
      </c>
      <c r="Q825" s="11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58" hidden="1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s="7">
        <f t="shared" si="48"/>
        <v>134</v>
      </c>
      <c r="G826" t="s">
        <v>8218</v>
      </c>
      <c r="H826" t="s">
        <v>8223</v>
      </c>
      <c r="I826" t="s">
        <v>8245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t="s">
        <v>8274</v>
      </c>
      <c r="P826">
        <f t="shared" si="49"/>
        <v>39.82</v>
      </c>
      <c r="Q826" s="11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29" hidden="1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s="7">
        <f t="shared" si="48"/>
        <v>100</v>
      </c>
      <c r="G827" t="s">
        <v>8218</v>
      </c>
      <c r="H827" t="s">
        <v>8223</v>
      </c>
      <c r="I827" t="s">
        <v>8245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t="s">
        <v>8274</v>
      </c>
      <c r="P827">
        <f t="shared" si="49"/>
        <v>126.81</v>
      </c>
      <c r="Q827" s="11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3.5" hidden="1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s="7">
        <f t="shared" si="48"/>
        <v>101</v>
      </c>
      <c r="G828" t="s">
        <v>8218</v>
      </c>
      <c r="H828" t="s">
        <v>8223</v>
      </c>
      <c r="I828" t="s">
        <v>8245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t="s">
        <v>8274</v>
      </c>
      <c r="P828">
        <f t="shared" si="49"/>
        <v>113.88</v>
      </c>
      <c r="Q828" s="11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58" hidden="1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s="7">
        <f t="shared" si="48"/>
        <v>103</v>
      </c>
      <c r="G829" t="s">
        <v>8218</v>
      </c>
      <c r="H829" t="s">
        <v>8223</v>
      </c>
      <c r="I829" t="s">
        <v>8245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t="s">
        <v>8274</v>
      </c>
      <c r="P829">
        <f t="shared" si="49"/>
        <v>28.18</v>
      </c>
      <c r="Q829" s="11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58" hidden="1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s="7">
        <f t="shared" si="48"/>
        <v>107</v>
      </c>
      <c r="G830" t="s">
        <v>8218</v>
      </c>
      <c r="H830" t="s">
        <v>8223</v>
      </c>
      <c r="I830" t="s">
        <v>8245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t="s">
        <v>8274</v>
      </c>
      <c r="P830">
        <f t="shared" si="49"/>
        <v>36.61</v>
      </c>
      <c r="Q830" s="11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58" hidden="1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s="7">
        <f t="shared" si="48"/>
        <v>104</v>
      </c>
      <c r="G831" t="s">
        <v>8218</v>
      </c>
      <c r="H831" t="s">
        <v>8224</v>
      </c>
      <c r="I831" t="s">
        <v>8246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t="s">
        <v>8274</v>
      </c>
      <c r="P831">
        <f t="shared" si="49"/>
        <v>32.5</v>
      </c>
      <c r="Q831" s="11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3.5" hidden="1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s="7">
        <f t="shared" si="48"/>
        <v>108</v>
      </c>
      <c r="G832" t="s">
        <v>8218</v>
      </c>
      <c r="H832" t="s">
        <v>8223</v>
      </c>
      <c r="I832" t="s">
        <v>8245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t="s">
        <v>8274</v>
      </c>
      <c r="P832">
        <f t="shared" si="49"/>
        <v>60.66</v>
      </c>
      <c r="Q832" s="11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43.5" hidden="1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s="7">
        <f t="shared" si="48"/>
        <v>233</v>
      </c>
      <c r="G833" t="s">
        <v>8218</v>
      </c>
      <c r="H833" t="s">
        <v>8223</v>
      </c>
      <c r="I833" t="s">
        <v>8245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t="s">
        <v>8274</v>
      </c>
      <c r="P833">
        <f t="shared" si="49"/>
        <v>175</v>
      </c>
      <c r="Q833" s="11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3.5" hidden="1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s="7">
        <f t="shared" si="48"/>
        <v>101</v>
      </c>
      <c r="G834" t="s">
        <v>8218</v>
      </c>
      <c r="H834" t="s">
        <v>8223</v>
      </c>
      <c r="I834" t="s">
        <v>8245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t="s">
        <v>8274</v>
      </c>
      <c r="P834">
        <f t="shared" si="49"/>
        <v>97.99</v>
      </c>
      <c r="Q834" s="11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s="7">
        <f t="shared" ref="F835:F898" si="52">ROUND(E835/D835*100,0)</f>
        <v>102</v>
      </c>
      <c r="G835" t="s">
        <v>8218</v>
      </c>
      <c r="H835" t="s">
        <v>8223</v>
      </c>
      <c r="I835" t="s">
        <v>8245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t="s">
        <v>8274</v>
      </c>
      <c r="P835">
        <f t="shared" ref="P835:P898" si="53">IFERROR(ROUND(E835/M835,2),0)</f>
        <v>148.78</v>
      </c>
      <c r="Q835" s="11" t="s">
        <v>8323</v>
      </c>
      <c r="R835" t="s">
        <v>8324</v>
      </c>
      <c r="S835" s="15">
        <f t="shared" ref="S835:S898" si="54">(((K835/60)/60)/24)+DATE(1970,1,1)</f>
        <v>41718.878182870372</v>
      </c>
      <c r="T835" s="15">
        <f t="shared" ref="T835:T898" si="55">(((J835/60)/60)/24)+DATE(1970,1,1)</f>
        <v>41748.878182870372</v>
      </c>
    </row>
    <row r="836" spans="1:20" ht="58" hidden="1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s="7">
        <f t="shared" si="52"/>
        <v>131</v>
      </c>
      <c r="G836" t="s">
        <v>8218</v>
      </c>
      <c r="H836" t="s">
        <v>8223</v>
      </c>
      <c r="I836" t="s">
        <v>8245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t="s">
        <v>8274</v>
      </c>
      <c r="P836">
        <f t="shared" si="53"/>
        <v>96.08</v>
      </c>
      <c r="Q836" s="11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3.5" hidden="1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s="7">
        <f t="shared" si="52"/>
        <v>117</v>
      </c>
      <c r="G837" t="s">
        <v>8218</v>
      </c>
      <c r="H837" t="s">
        <v>8223</v>
      </c>
      <c r="I837" t="s">
        <v>8245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t="s">
        <v>8274</v>
      </c>
      <c r="P837">
        <f t="shared" si="53"/>
        <v>58.63</v>
      </c>
      <c r="Q837" s="11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s="7">
        <f t="shared" si="52"/>
        <v>101</v>
      </c>
      <c r="G838" t="s">
        <v>8218</v>
      </c>
      <c r="H838" t="s">
        <v>8223</v>
      </c>
      <c r="I838" t="s">
        <v>8245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t="s">
        <v>8274</v>
      </c>
      <c r="P838">
        <f t="shared" si="53"/>
        <v>109.71</v>
      </c>
      <c r="Q838" s="11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3.5" hidden="1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s="7">
        <f t="shared" si="52"/>
        <v>122</v>
      </c>
      <c r="G839" t="s">
        <v>8218</v>
      </c>
      <c r="H839" t="s">
        <v>8223</v>
      </c>
      <c r="I839" t="s">
        <v>8245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t="s">
        <v>8274</v>
      </c>
      <c r="P839">
        <f t="shared" si="53"/>
        <v>49.11</v>
      </c>
      <c r="Q839" s="11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3.5" hidden="1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s="7">
        <f t="shared" si="52"/>
        <v>145</v>
      </c>
      <c r="G840" t="s">
        <v>8218</v>
      </c>
      <c r="H840" t="s">
        <v>8223</v>
      </c>
      <c r="I840" t="s">
        <v>8245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t="s">
        <v>8274</v>
      </c>
      <c r="P840">
        <f t="shared" si="53"/>
        <v>47.67</v>
      </c>
      <c r="Q840" s="11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3.5" hidden="1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s="7">
        <f t="shared" si="52"/>
        <v>117</v>
      </c>
      <c r="G841" t="s">
        <v>8218</v>
      </c>
      <c r="H841" t="s">
        <v>8223</v>
      </c>
      <c r="I841" t="s">
        <v>8245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t="s">
        <v>8274</v>
      </c>
      <c r="P841">
        <f t="shared" si="53"/>
        <v>60.74</v>
      </c>
      <c r="Q841" s="11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3.5" hidden="1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s="7">
        <f t="shared" si="52"/>
        <v>120</v>
      </c>
      <c r="G842" t="s">
        <v>8218</v>
      </c>
      <c r="H842" t="s">
        <v>8223</v>
      </c>
      <c r="I842" t="s">
        <v>8245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t="s">
        <v>8275</v>
      </c>
      <c r="P842">
        <f t="shared" si="53"/>
        <v>63.38</v>
      </c>
      <c r="Q842" s="11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58" hidden="1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s="7">
        <f t="shared" si="52"/>
        <v>101</v>
      </c>
      <c r="G843" t="s">
        <v>8218</v>
      </c>
      <c r="H843" t="s">
        <v>8223</v>
      </c>
      <c r="I843" t="s">
        <v>8245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t="s">
        <v>8275</v>
      </c>
      <c r="P843">
        <f t="shared" si="53"/>
        <v>53.89</v>
      </c>
      <c r="Q843" s="11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3.5" hidden="1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s="7">
        <f t="shared" si="52"/>
        <v>104</v>
      </c>
      <c r="G844" t="s">
        <v>8218</v>
      </c>
      <c r="H844" t="s">
        <v>8228</v>
      </c>
      <c r="I844" t="s">
        <v>8250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t="s">
        <v>8275</v>
      </c>
      <c r="P844">
        <f t="shared" si="53"/>
        <v>66.87</v>
      </c>
      <c r="Q844" s="11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3.5" hidden="1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s="7">
        <f t="shared" si="52"/>
        <v>267</v>
      </c>
      <c r="G845" t="s">
        <v>8218</v>
      </c>
      <c r="H845" t="s">
        <v>8223</v>
      </c>
      <c r="I845" t="s">
        <v>8245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t="s">
        <v>8275</v>
      </c>
      <c r="P845">
        <f t="shared" si="53"/>
        <v>63.1</v>
      </c>
      <c r="Q845" s="11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58" hidden="1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s="7">
        <f t="shared" si="52"/>
        <v>194</v>
      </c>
      <c r="G846" t="s">
        <v>8218</v>
      </c>
      <c r="H846" t="s">
        <v>8223</v>
      </c>
      <c r="I846" t="s">
        <v>8245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t="s">
        <v>8275</v>
      </c>
      <c r="P846">
        <f t="shared" si="53"/>
        <v>36.630000000000003</v>
      </c>
      <c r="Q846" s="11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3.5" hidden="1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s="7">
        <f t="shared" si="52"/>
        <v>120</v>
      </c>
      <c r="G847" t="s">
        <v>8218</v>
      </c>
      <c r="H847" t="s">
        <v>8223</v>
      </c>
      <c r="I847" t="s">
        <v>8245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t="s">
        <v>8275</v>
      </c>
      <c r="P847">
        <f t="shared" si="53"/>
        <v>34.01</v>
      </c>
      <c r="Q847" s="11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3.5" hidden="1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s="7">
        <f t="shared" si="52"/>
        <v>122</v>
      </c>
      <c r="G848" t="s">
        <v>8218</v>
      </c>
      <c r="H848" t="s">
        <v>8224</v>
      </c>
      <c r="I848" t="s">
        <v>8246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t="s">
        <v>8275</v>
      </c>
      <c r="P848">
        <f t="shared" si="53"/>
        <v>28.55</v>
      </c>
      <c r="Q848" s="11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29" hidden="1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s="7">
        <f t="shared" si="52"/>
        <v>100</v>
      </c>
      <c r="G849" t="s">
        <v>8218</v>
      </c>
      <c r="H849" t="s">
        <v>8223</v>
      </c>
      <c r="I849" t="s">
        <v>8245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t="s">
        <v>8275</v>
      </c>
      <c r="P849">
        <f t="shared" si="53"/>
        <v>10</v>
      </c>
      <c r="Q849" s="11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3.5" hidden="1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s="7">
        <f t="shared" si="52"/>
        <v>100</v>
      </c>
      <c r="G850" t="s">
        <v>8218</v>
      </c>
      <c r="H850" t="s">
        <v>8223</v>
      </c>
      <c r="I850" t="s">
        <v>8245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t="s">
        <v>8275</v>
      </c>
      <c r="P850">
        <f t="shared" si="53"/>
        <v>18.75</v>
      </c>
      <c r="Q850" s="11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58" hidden="1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s="7">
        <f t="shared" si="52"/>
        <v>120</v>
      </c>
      <c r="G851" t="s">
        <v>8218</v>
      </c>
      <c r="H851" t="s">
        <v>8223</v>
      </c>
      <c r="I851" t="s">
        <v>8245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t="s">
        <v>8275</v>
      </c>
      <c r="P851">
        <f t="shared" si="53"/>
        <v>41.7</v>
      </c>
      <c r="Q851" s="11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3.5" hidden="1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s="7">
        <f t="shared" si="52"/>
        <v>155</v>
      </c>
      <c r="G852" t="s">
        <v>8218</v>
      </c>
      <c r="H852" t="s">
        <v>8223</v>
      </c>
      <c r="I852" t="s">
        <v>8245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t="s">
        <v>8275</v>
      </c>
      <c r="P852">
        <f t="shared" si="53"/>
        <v>46.67</v>
      </c>
      <c r="Q852" s="11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3.5" hidden="1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s="7">
        <f t="shared" si="52"/>
        <v>130</v>
      </c>
      <c r="G853" t="s">
        <v>8218</v>
      </c>
      <c r="H853" t="s">
        <v>8229</v>
      </c>
      <c r="I853" t="s">
        <v>8248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t="s">
        <v>8275</v>
      </c>
      <c r="P853">
        <f t="shared" si="53"/>
        <v>37.270000000000003</v>
      </c>
      <c r="Q853" s="11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29" hidden="1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s="7">
        <f t="shared" si="52"/>
        <v>105</v>
      </c>
      <c r="G854" t="s">
        <v>8218</v>
      </c>
      <c r="H854" t="s">
        <v>8223</v>
      </c>
      <c r="I854" t="s">
        <v>8245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t="s">
        <v>8275</v>
      </c>
      <c r="P854">
        <f t="shared" si="53"/>
        <v>59.26</v>
      </c>
      <c r="Q854" s="11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3.5" hidden="1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s="7">
        <f t="shared" si="52"/>
        <v>100</v>
      </c>
      <c r="G855" t="s">
        <v>8218</v>
      </c>
      <c r="H855" t="s">
        <v>8223</v>
      </c>
      <c r="I855" t="s">
        <v>8245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t="s">
        <v>8275</v>
      </c>
      <c r="P855">
        <f t="shared" si="53"/>
        <v>30</v>
      </c>
      <c r="Q855" s="11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3.5" hidden="1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s="7">
        <f t="shared" si="52"/>
        <v>118</v>
      </c>
      <c r="G856" t="s">
        <v>8218</v>
      </c>
      <c r="H856" t="s">
        <v>8223</v>
      </c>
      <c r="I856" t="s">
        <v>8245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t="s">
        <v>8275</v>
      </c>
      <c r="P856">
        <f t="shared" si="53"/>
        <v>65.86</v>
      </c>
      <c r="Q856" s="11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29" hidden="1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s="7">
        <f t="shared" si="52"/>
        <v>103</v>
      </c>
      <c r="G857" t="s">
        <v>8218</v>
      </c>
      <c r="H857" t="s">
        <v>8223</v>
      </c>
      <c r="I857" t="s">
        <v>8245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t="s">
        <v>8275</v>
      </c>
      <c r="P857">
        <f t="shared" si="53"/>
        <v>31.91</v>
      </c>
      <c r="Q857" s="11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58" hidden="1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s="7">
        <f t="shared" si="52"/>
        <v>218</v>
      </c>
      <c r="G858" t="s">
        <v>8218</v>
      </c>
      <c r="H858" t="s">
        <v>8235</v>
      </c>
      <c r="I858" t="s">
        <v>8248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t="s">
        <v>8275</v>
      </c>
      <c r="P858">
        <f t="shared" si="53"/>
        <v>19.46</v>
      </c>
      <c r="Q858" s="11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3.5" hidden="1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s="7">
        <f t="shared" si="52"/>
        <v>100</v>
      </c>
      <c r="G859" t="s">
        <v>8218</v>
      </c>
      <c r="H859" t="s">
        <v>8226</v>
      </c>
      <c r="I859" t="s">
        <v>8248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t="s">
        <v>8275</v>
      </c>
      <c r="P859">
        <f t="shared" si="53"/>
        <v>50</v>
      </c>
      <c r="Q859" s="11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3.5" hidden="1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s="7">
        <f t="shared" si="52"/>
        <v>144</v>
      </c>
      <c r="G860" t="s">
        <v>8218</v>
      </c>
      <c r="H860" t="s">
        <v>8224</v>
      </c>
      <c r="I860" t="s">
        <v>8246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t="s">
        <v>8275</v>
      </c>
      <c r="P860">
        <f t="shared" si="53"/>
        <v>22.74</v>
      </c>
      <c r="Q860" s="11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3.5" hidden="1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s="7">
        <f t="shared" si="52"/>
        <v>105</v>
      </c>
      <c r="G861" t="s">
        <v>8218</v>
      </c>
      <c r="H861" t="s">
        <v>8223</v>
      </c>
      <c r="I861" t="s">
        <v>8245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t="s">
        <v>8275</v>
      </c>
      <c r="P861">
        <f t="shared" si="53"/>
        <v>42.72</v>
      </c>
      <c r="Q861" s="11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3.5" hidden="1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s="7">
        <f t="shared" si="52"/>
        <v>18</v>
      </c>
      <c r="G862" t="s">
        <v>8220</v>
      </c>
      <c r="H862" t="s">
        <v>8223</v>
      </c>
      <c r="I862" t="s">
        <v>8245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t="s">
        <v>8276</v>
      </c>
      <c r="P862">
        <f t="shared" si="53"/>
        <v>52.92</v>
      </c>
      <c r="Q862" s="11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3.5" hidden="1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s="7">
        <f t="shared" si="52"/>
        <v>2</v>
      </c>
      <c r="G863" t="s">
        <v>8220</v>
      </c>
      <c r="H863" t="s">
        <v>8223</v>
      </c>
      <c r="I863" t="s">
        <v>8245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t="s">
        <v>8276</v>
      </c>
      <c r="P863">
        <f t="shared" si="53"/>
        <v>50.5</v>
      </c>
      <c r="Q863" s="11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3.5" hidden="1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s="7">
        <f t="shared" si="52"/>
        <v>0</v>
      </c>
      <c r="G864" t="s">
        <v>8220</v>
      </c>
      <c r="H864" t="s">
        <v>8224</v>
      </c>
      <c r="I864" t="s">
        <v>8246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t="s">
        <v>8276</v>
      </c>
      <c r="P864">
        <f t="shared" si="53"/>
        <v>42.5</v>
      </c>
      <c r="Q864" s="11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3.5" hidden="1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s="7">
        <f t="shared" si="52"/>
        <v>5</v>
      </c>
      <c r="G865" t="s">
        <v>8220</v>
      </c>
      <c r="H865" t="s">
        <v>8223</v>
      </c>
      <c r="I865" t="s">
        <v>8245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t="s">
        <v>8276</v>
      </c>
      <c r="P865">
        <f t="shared" si="53"/>
        <v>18</v>
      </c>
      <c r="Q865" s="11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3.5" hidden="1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s="7">
        <f t="shared" si="52"/>
        <v>42</v>
      </c>
      <c r="G866" t="s">
        <v>8220</v>
      </c>
      <c r="H866" t="s">
        <v>8223</v>
      </c>
      <c r="I866" t="s">
        <v>8245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t="s">
        <v>8276</v>
      </c>
      <c r="P866">
        <f t="shared" si="53"/>
        <v>34.18</v>
      </c>
      <c r="Q866" s="11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3.5" hidden="1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s="7">
        <f t="shared" si="52"/>
        <v>2</v>
      </c>
      <c r="G867" t="s">
        <v>8220</v>
      </c>
      <c r="H867" t="s">
        <v>8223</v>
      </c>
      <c r="I867" t="s">
        <v>8245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t="s">
        <v>8276</v>
      </c>
      <c r="P867">
        <f t="shared" si="53"/>
        <v>22.5</v>
      </c>
      <c r="Q867" s="11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3.5" hidden="1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s="7">
        <f t="shared" si="52"/>
        <v>18</v>
      </c>
      <c r="G868" t="s">
        <v>8220</v>
      </c>
      <c r="H868" t="s">
        <v>8223</v>
      </c>
      <c r="I868" t="s">
        <v>8245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t="s">
        <v>8276</v>
      </c>
      <c r="P868">
        <f t="shared" si="53"/>
        <v>58.18</v>
      </c>
      <c r="Q868" s="11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58" hidden="1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s="7">
        <f t="shared" si="52"/>
        <v>24</v>
      </c>
      <c r="G869" t="s">
        <v>8220</v>
      </c>
      <c r="H869" t="s">
        <v>8223</v>
      </c>
      <c r="I869" t="s">
        <v>8245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t="s">
        <v>8276</v>
      </c>
      <c r="P869">
        <f t="shared" si="53"/>
        <v>109.18</v>
      </c>
      <c r="Q869" s="11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58" hidden="1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s="7">
        <f t="shared" si="52"/>
        <v>0</v>
      </c>
      <c r="G870" t="s">
        <v>8220</v>
      </c>
      <c r="H870" t="s">
        <v>8223</v>
      </c>
      <c r="I870" t="s">
        <v>8245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t="s">
        <v>8276</v>
      </c>
      <c r="P870">
        <f t="shared" si="53"/>
        <v>50</v>
      </c>
      <c r="Q870" s="11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58" hidden="1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s="7">
        <f t="shared" si="52"/>
        <v>12</v>
      </c>
      <c r="G871" t="s">
        <v>8220</v>
      </c>
      <c r="H871" t="s">
        <v>8223</v>
      </c>
      <c r="I871" t="s">
        <v>8245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t="s">
        <v>8276</v>
      </c>
      <c r="P871">
        <f t="shared" si="53"/>
        <v>346.67</v>
      </c>
      <c r="Q871" s="11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3.5" hidden="1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s="7">
        <f t="shared" si="52"/>
        <v>0</v>
      </c>
      <c r="G872" t="s">
        <v>8220</v>
      </c>
      <c r="H872" t="s">
        <v>8224</v>
      </c>
      <c r="I872" t="s">
        <v>8246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t="s">
        <v>8276</v>
      </c>
      <c r="P872">
        <f t="shared" si="53"/>
        <v>12.4</v>
      </c>
      <c r="Q872" s="11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3.5" hidden="1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s="7">
        <f t="shared" si="52"/>
        <v>5</v>
      </c>
      <c r="G873" t="s">
        <v>8220</v>
      </c>
      <c r="H873" t="s">
        <v>8223</v>
      </c>
      <c r="I873" t="s">
        <v>8245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t="s">
        <v>8276</v>
      </c>
      <c r="P873">
        <f t="shared" si="53"/>
        <v>27.08</v>
      </c>
      <c r="Q873" s="11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3.5" hidden="1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s="7">
        <f t="shared" si="52"/>
        <v>1</v>
      </c>
      <c r="G874" t="s">
        <v>8220</v>
      </c>
      <c r="H874" t="s">
        <v>8223</v>
      </c>
      <c r="I874" t="s">
        <v>8245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t="s">
        <v>8276</v>
      </c>
      <c r="P874">
        <f t="shared" si="53"/>
        <v>32.5</v>
      </c>
      <c r="Q874" s="11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29" hidden="1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s="7">
        <f t="shared" si="52"/>
        <v>1</v>
      </c>
      <c r="G875" t="s">
        <v>8220</v>
      </c>
      <c r="H875" t="s">
        <v>8223</v>
      </c>
      <c r="I875" t="s">
        <v>8245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t="s">
        <v>8276</v>
      </c>
      <c r="P875">
        <f t="shared" si="53"/>
        <v>9</v>
      </c>
      <c r="Q875" s="11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58" hidden="1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s="7">
        <f t="shared" si="52"/>
        <v>24</v>
      </c>
      <c r="G876" t="s">
        <v>8220</v>
      </c>
      <c r="H876" t="s">
        <v>8223</v>
      </c>
      <c r="I876" t="s">
        <v>8245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t="s">
        <v>8276</v>
      </c>
      <c r="P876">
        <f t="shared" si="53"/>
        <v>34.76</v>
      </c>
      <c r="Q876" s="11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58" hidden="1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s="7">
        <f t="shared" si="52"/>
        <v>0</v>
      </c>
      <c r="G877" t="s">
        <v>8220</v>
      </c>
      <c r="H877" t="s">
        <v>8223</v>
      </c>
      <c r="I877" t="s">
        <v>8245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t="s">
        <v>8276</v>
      </c>
      <c r="P877">
        <f t="shared" si="53"/>
        <v>0</v>
      </c>
      <c r="Q877" s="11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29" hidden="1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s="7">
        <f t="shared" si="52"/>
        <v>41</v>
      </c>
      <c r="G878" t="s">
        <v>8220</v>
      </c>
      <c r="H878" t="s">
        <v>8224</v>
      </c>
      <c r="I878" t="s">
        <v>8246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t="s">
        <v>8276</v>
      </c>
      <c r="P878">
        <f t="shared" si="53"/>
        <v>28.58</v>
      </c>
      <c r="Q878" s="11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58" hidden="1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s="7">
        <f t="shared" si="52"/>
        <v>68</v>
      </c>
      <c r="G879" t="s">
        <v>8220</v>
      </c>
      <c r="H879" t="s">
        <v>8223</v>
      </c>
      <c r="I879" t="s">
        <v>8245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t="s">
        <v>8276</v>
      </c>
      <c r="P879">
        <f t="shared" si="53"/>
        <v>46.59</v>
      </c>
      <c r="Q879" s="11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3.5" hidden="1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s="7">
        <f t="shared" si="52"/>
        <v>1</v>
      </c>
      <c r="G880" t="s">
        <v>8220</v>
      </c>
      <c r="H880" t="s">
        <v>8223</v>
      </c>
      <c r="I880" t="s">
        <v>8245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t="s">
        <v>8276</v>
      </c>
      <c r="P880">
        <f t="shared" si="53"/>
        <v>32.5</v>
      </c>
      <c r="Q880" s="11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3.5" hidden="1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s="7">
        <f t="shared" si="52"/>
        <v>31</v>
      </c>
      <c r="G881" t="s">
        <v>8220</v>
      </c>
      <c r="H881" t="s">
        <v>8223</v>
      </c>
      <c r="I881" t="s">
        <v>8245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t="s">
        <v>8276</v>
      </c>
      <c r="P881">
        <f t="shared" si="53"/>
        <v>21.47</v>
      </c>
      <c r="Q881" s="11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3.5" hidden="1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s="7">
        <f t="shared" si="52"/>
        <v>3</v>
      </c>
      <c r="G882" t="s">
        <v>8220</v>
      </c>
      <c r="H882" t="s">
        <v>8223</v>
      </c>
      <c r="I882" t="s">
        <v>8245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t="s">
        <v>8277</v>
      </c>
      <c r="P882">
        <f t="shared" si="53"/>
        <v>14.13</v>
      </c>
      <c r="Q882" s="11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3.5" hidden="1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s="7">
        <f t="shared" si="52"/>
        <v>1</v>
      </c>
      <c r="G883" t="s">
        <v>8220</v>
      </c>
      <c r="H883" t="s">
        <v>8223</v>
      </c>
      <c r="I883" t="s">
        <v>8245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t="s">
        <v>8277</v>
      </c>
      <c r="P883">
        <f t="shared" si="53"/>
        <v>30</v>
      </c>
      <c r="Q883" s="11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3.5" hidden="1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s="7">
        <f t="shared" si="52"/>
        <v>20</v>
      </c>
      <c r="G884" t="s">
        <v>8220</v>
      </c>
      <c r="H884" t="s">
        <v>8223</v>
      </c>
      <c r="I884" t="s">
        <v>8245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t="s">
        <v>8277</v>
      </c>
      <c r="P884">
        <f t="shared" si="53"/>
        <v>21.57</v>
      </c>
      <c r="Q884" s="11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58" hidden="1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s="7">
        <f t="shared" si="52"/>
        <v>40</v>
      </c>
      <c r="G885" t="s">
        <v>8220</v>
      </c>
      <c r="H885" t="s">
        <v>8223</v>
      </c>
      <c r="I885" t="s">
        <v>8245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t="s">
        <v>8277</v>
      </c>
      <c r="P885">
        <f t="shared" si="53"/>
        <v>83.38</v>
      </c>
      <c r="Q885" s="11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3.5" hidden="1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s="7">
        <f t="shared" si="52"/>
        <v>1</v>
      </c>
      <c r="G886" t="s">
        <v>8220</v>
      </c>
      <c r="H886" t="s">
        <v>8223</v>
      </c>
      <c r="I886" t="s">
        <v>8245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t="s">
        <v>8277</v>
      </c>
      <c r="P886">
        <f t="shared" si="53"/>
        <v>10</v>
      </c>
      <c r="Q886" s="11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3.5" hidden="1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s="7">
        <f t="shared" si="52"/>
        <v>75</v>
      </c>
      <c r="G887" t="s">
        <v>8220</v>
      </c>
      <c r="H887" t="s">
        <v>8223</v>
      </c>
      <c r="I887" t="s">
        <v>8245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t="s">
        <v>8277</v>
      </c>
      <c r="P887">
        <f t="shared" si="53"/>
        <v>35.71</v>
      </c>
      <c r="Q887" s="11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58" hidden="1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s="7">
        <f t="shared" si="52"/>
        <v>41</v>
      </c>
      <c r="G888" t="s">
        <v>8220</v>
      </c>
      <c r="H888" t="s">
        <v>8223</v>
      </c>
      <c r="I888" t="s">
        <v>8245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t="s">
        <v>8277</v>
      </c>
      <c r="P888">
        <f t="shared" si="53"/>
        <v>29.29</v>
      </c>
      <c r="Q888" s="11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3.5" hidden="1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s="7">
        <f t="shared" si="52"/>
        <v>0</v>
      </c>
      <c r="G889" t="s">
        <v>8220</v>
      </c>
      <c r="H889" t="s">
        <v>8223</v>
      </c>
      <c r="I889" t="s">
        <v>8245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t="s">
        <v>8277</v>
      </c>
      <c r="P889">
        <f t="shared" si="53"/>
        <v>0</v>
      </c>
      <c r="Q889" s="11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58" hidden="1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s="7">
        <f t="shared" si="52"/>
        <v>7</v>
      </c>
      <c r="G890" t="s">
        <v>8220</v>
      </c>
      <c r="H890" t="s">
        <v>8223</v>
      </c>
      <c r="I890" t="s">
        <v>8245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t="s">
        <v>8277</v>
      </c>
      <c r="P890">
        <f t="shared" si="53"/>
        <v>18</v>
      </c>
      <c r="Q890" s="11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3.5" hidden="1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s="7">
        <f t="shared" si="52"/>
        <v>9</v>
      </c>
      <c r="G891" t="s">
        <v>8220</v>
      </c>
      <c r="H891" t="s">
        <v>8223</v>
      </c>
      <c r="I891" t="s">
        <v>8245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t="s">
        <v>8277</v>
      </c>
      <c r="P891">
        <f t="shared" si="53"/>
        <v>73.760000000000005</v>
      </c>
      <c r="Q891" s="11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58" hidden="1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s="7">
        <f t="shared" si="52"/>
        <v>4</v>
      </c>
      <c r="G892" t="s">
        <v>8220</v>
      </c>
      <c r="H892" t="s">
        <v>8223</v>
      </c>
      <c r="I892" t="s">
        <v>8245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t="s">
        <v>8277</v>
      </c>
      <c r="P892">
        <f t="shared" si="53"/>
        <v>31.25</v>
      </c>
      <c r="Q892" s="11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3.5" hidden="1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s="7">
        <f t="shared" si="52"/>
        <v>3</v>
      </c>
      <c r="G893" t="s">
        <v>8220</v>
      </c>
      <c r="H893" t="s">
        <v>8223</v>
      </c>
      <c r="I893" t="s">
        <v>8245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t="s">
        <v>8277</v>
      </c>
      <c r="P893">
        <f t="shared" si="53"/>
        <v>28.89</v>
      </c>
      <c r="Q893" s="11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3.5" hidden="1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s="7">
        <f t="shared" si="52"/>
        <v>41</v>
      </c>
      <c r="G894" t="s">
        <v>8220</v>
      </c>
      <c r="H894" t="s">
        <v>8223</v>
      </c>
      <c r="I894" t="s">
        <v>8245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t="s">
        <v>8277</v>
      </c>
      <c r="P894">
        <f t="shared" si="53"/>
        <v>143.82</v>
      </c>
      <c r="Q894" s="11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3.5" hidden="1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s="7">
        <f t="shared" si="52"/>
        <v>10</v>
      </c>
      <c r="G895" t="s">
        <v>8220</v>
      </c>
      <c r="H895" t="s">
        <v>8223</v>
      </c>
      <c r="I895" t="s">
        <v>8245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t="s">
        <v>8277</v>
      </c>
      <c r="P895">
        <f t="shared" si="53"/>
        <v>40</v>
      </c>
      <c r="Q895" s="11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3.5" hidden="1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s="7">
        <f t="shared" si="52"/>
        <v>39</v>
      </c>
      <c r="G896" t="s">
        <v>8220</v>
      </c>
      <c r="H896" t="s">
        <v>8223</v>
      </c>
      <c r="I896" t="s">
        <v>8245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t="s">
        <v>8277</v>
      </c>
      <c r="P896">
        <f t="shared" si="53"/>
        <v>147.81</v>
      </c>
      <c r="Q896" s="11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58" hidden="1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s="7">
        <f t="shared" si="52"/>
        <v>2</v>
      </c>
      <c r="G897" t="s">
        <v>8220</v>
      </c>
      <c r="H897" t="s">
        <v>8223</v>
      </c>
      <c r="I897" t="s">
        <v>8245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t="s">
        <v>8277</v>
      </c>
      <c r="P897">
        <f t="shared" si="53"/>
        <v>27.86</v>
      </c>
      <c r="Q897" s="11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58" hidden="1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s="7">
        <f t="shared" si="52"/>
        <v>40</v>
      </c>
      <c r="G898" t="s">
        <v>8220</v>
      </c>
      <c r="H898" t="s">
        <v>8223</v>
      </c>
      <c r="I898" t="s">
        <v>8245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t="s">
        <v>8277</v>
      </c>
      <c r="P898">
        <f t="shared" si="53"/>
        <v>44.44</v>
      </c>
      <c r="Q898" s="11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3.5" hidden="1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s="7">
        <f t="shared" ref="F899:F962" si="56">ROUND(E899/D899*100,0)</f>
        <v>0</v>
      </c>
      <c r="G899" t="s">
        <v>8220</v>
      </c>
      <c r="H899" t="s">
        <v>8223</v>
      </c>
      <c r="I899" t="s">
        <v>8245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t="s">
        <v>8277</v>
      </c>
      <c r="P899">
        <f t="shared" ref="P899:P962" si="57">IFERROR(ROUND(E899/M899,2),0)</f>
        <v>0</v>
      </c>
      <c r="Q899" s="11" t="s">
        <v>8323</v>
      </c>
      <c r="R899" t="s">
        <v>8327</v>
      </c>
      <c r="S899" s="15">
        <f t="shared" ref="S899:S962" si="58">(((K899/60)/60)/24)+DATE(1970,1,1)</f>
        <v>41211.688750000001</v>
      </c>
      <c r="T899" s="15">
        <f t="shared" ref="T899:T962" si="59">(((J899/60)/60)/24)+DATE(1970,1,1)</f>
        <v>41241.730416666665</v>
      </c>
    </row>
    <row r="900" spans="1:20" ht="43.5" hidden="1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s="7">
        <f t="shared" si="56"/>
        <v>3</v>
      </c>
      <c r="G900" t="s">
        <v>8220</v>
      </c>
      <c r="H900" t="s">
        <v>8223</v>
      </c>
      <c r="I900" t="s">
        <v>8245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t="s">
        <v>8277</v>
      </c>
      <c r="P900">
        <f t="shared" si="57"/>
        <v>35</v>
      </c>
      <c r="Q900" s="11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3.5" hidden="1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s="7">
        <f t="shared" si="56"/>
        <v>37</v>
      </c>
      <c r="G901" t="s">
        <v>8220</v>
      </c>
      <c r="H901" t="s">
        <v>8223</v>
      </c>
      <c r="I901" t="s">
        <v>8245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t="s">
        <v>8277</v>
      </c>
      <c r="P901">
        <f t="shared" si="57"/>
        <v>35</v>
      </c>
      <c r="Q901" s="11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29" hidden="1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s="7">
        <f t="shared" si="56"/>
        <v>0</v>
      </c>
      <c r="G902" t="s">
        <v>8220</v>
      </c>
      <c r="H902" t="s">
        <v>8223</v>
      </c>
      <c r="I902" t="s">
        <v>8245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t="s">
        <v>8276</v>
      </c>
      <c r="P902">
        <f t="shared" si="57"/>
        <v>10.5</v>
      </c>
      <c r="Q902" s="11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58" hidden="1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s="7">
        <f t="shared" si="56"/>
        <v>0</v>
      </c>
      <c r="G903" t="s">
        <v>8220</v>
      </c>
      <c r="H903" t="s">
        <v>8223</v>
      </c>
      <c r="I903" t="s">
        <v>8245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t="s">
        <v>8276</v>
      </c>
      <c r="P903">
        <f t="shared" si="57"/>
        <v>0</v>
      </c>
      <c r="Q903" s="11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58" hidden="1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s="7">
        <f t="shared" si="56"/>
        <v>0</v>
      </c>
      <c r="G904" t="s">
        <v>8220</v>
      </c>
      <c r="H904" t="s">
        <v>8223</v>
      </c>
      <c r="I904" t="s">
        <v>8245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t="s">
        <v>8276</v>
      </c>
      <c r="P904">
        <f t="shared" si="57"/>
        <v>30</v>
      </c>
      <c r="Q904" s="11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3.5" hidden="1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s="7">
        <f t="shared" si="56"/>
        <v>3</v>
      </c>
      <c r="G905" t="s">
        <v>8220</v>
      </c>
      <c r="H905" t="s">
        <v>8223</v>
      </c>
      <c r="I905" t="s">
        <v>8245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t="s">
        <v>8276</v>
      </c>
      <c r="P905">
        <f t="shared" si="57"/>
        <v>40</v>
      </c>
      <c r="Q905" s="11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3.5" hidden="1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s="7">
        <f t="shared" si="56"/>
        <v>0</v>
      </c>
      <c r="G906" t="s">
        <v>8220</v>
      </c>
      <c r="H906" t="s">
        <v>8223</v>
      </c>
      <c r="I906" t="s">
        <v>8245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t="s">
        <v>8276</v>
      </c>
      <c r="P906">
        <f t="shared" si="57"/>
        <v>50.33</v>
      </c>
      <c r="Q906" s="11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3.5" hidden="1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s="7">
        <f t="shared" si="56"/>
        <v>3</v>
      </c>
      <c r="G907" t="s">
        <v>8220</v>
      </c>
      <c r="H907" t="s">
        <v>8223</v>
      </c>
      <c r="I907" t="s">
        <v>8245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t="s">
        <v>8276</v>
      </c>
      <c r="P907">
        <f t="shared" si="57"/>
        <v>32.67</v>
      </c>
      <c r="Q907" s="11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29" hidden="1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s="7">
        <f t="shared" si="56"/>
        <v>0</v>
      </c>
      <c r="G908" t="s">
        <v>8220</v>
      </c>
      <c r="H908" t="s">
        <v>8223</v>
      </c>
      <c r="I908" t="s">
        <v>8245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t="s">
        <v>8276</v>
      </c>
      <c r="P908">
        <f t="shared" si="57"/>
        <v>0</v>
      </c>
      <c r="Q908" s="11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43.5" hidden="1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s="7">
        <f t="shared" si="56"/>
        <v>0</v>
      </c>
      <c r="G909" t="s">
        <v>8220</v>
      </c>
      <c r="H909" t="s">
        <v>8223</v>
      </c>
      <c r="I909" t="s">
        <v>8245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t="s">
        <v>8276</v>
      </c>
      <c r="P909">
        <f t="shared" si="57"/>
        <v>0</v>
      </c>
      <c r="Q909" s="11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3.5" hidden="1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s="7">
        <f t="shared" si="56"/>
        <v>0</v>
      </c>
      <c r="G910" t="s">
        <v>8220</v>
      </c>
      <c r="H910" t="s">
        <v>8223</v>
      </c>
      <c r="I910" t="s">
        <v>8245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t="s">
        <v>8276</v>
      </c>
      <c r="P910">
        <f t="shared" si="57"/>
        <v>0</v>
      </c>
      <c r="Q910" s="11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58" hidden="1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s="7">
        <f t="shared" si="56"/>
        <v>3</v>
      </c>
      <c r="G911" t="s">
        <v>8220</v>
      </c>
      <c r="H911" t="s">
        <v>8223</v>
      </c>
      <c r="I911" t="s">
        <v>8245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t="s">
        <v>8276</v>
      </c>
      <c r="P911">
        <f t="shared" si="57"/>
        <v>65</v>
      </c>
      <c r="Q911" s="11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3.5" hidden="1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s="7">
        <f t="shared" si="56"/>
        <v>22</v>
      </c>
      <c r="G912" t="s">
        <v>8220</v>
      </c>
      <c r="H912" t="s">
        <v>8224</v>
      </c>
      <c r="I912" t="s">
        <v>8246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t="s">
        <v>8276</v>
      </c>
      <c r="P912">
        <f t="shared" si="57"/>
        <v>24.6</v>
      </c>
      <c r="Q912" s="11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3.5" hidden="1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s="7">
        <f t="shared" si="56"/>
        <v>0</v>
      </c>
      <c r="G913" t="s">
        <v>8220</v>
      </c>
      <c r="H913" t="s">
        <v>8223</v>
      </c>
      <c r="I913" t="s">
        <v>8245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t="s">
        <v>8276</v>
      </c>
      <c r="P913">
        <f t="shared" si="57"/>
        <v>0</v>
      </c>
      <c r="Q913" s="11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3.5" hidden="1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s="7">
        <f t="shared" si="56"/>
        <v>1</v>
      </c>
      <c r="G914" t="s">
        <v>8220</v>
      </c>
      <c r="H914" t="s">
        <v>8223</v>
      </c>
      <c r="I914" t="s">
        <v>8245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t="s">
        <v>8276</v>
      </c>
      <c r="P914">
        <f t="shared" si="57"/>
        <v>15</v>
      </c>
      <c r="Q914" s="11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3.5" hidden="1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s="7">
        <f t="shared" si="56"/>
        <v>7</v>
      </c>
      <c r="G915" t="s">
        <v>8220</v>
      </c>
      <c r="H915" t="s">
        <v>8223</v>
      </c>
      <c r="I915" t="s">
        <v>8245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t="s">
        <v>8276</v>
      </c>
      <c r="P915">
        <f t="shared" si="57"/>
        <v>82.58</v>
      </c>
      <c r="Q915" s="11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3.5" hidden="1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s="7">
        <f t="shared" si="56"/>
        <v>0</v>
      </c>
      <c r="G916" t="s">
        <v>8220</v>
      </c>
      <c r="H916" t="s">
        <v>8223</v>
      </c>
      <c r="I916" t="s">
        <v>8245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t="s">
        <v>8276</v>
      </c>
      <c r="P916">
        <f t="shared" si="57"/>
        <v>0</v>
      </c>
      <c r="Q916" s="11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3.5" hidden="1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s="7">
        <f t="shared" si="56"/>
        <v>6</v>
      </c>
      <c r="G917" t="s">
        <v>8220</v>
      </c>
      <c r="H917" t="s">
        <v>8223</v>
      </c>
      <c r="I917" t="s">
        <v>8245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t="s">
        <v>8276</v>
      </c>
      <c r="P917">
        <f t="shared" si="57"/>
        <v>41.67</v>
      </c>
      <c r="Q917" s="11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3.5" hidden="1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s="7">
        <f t="shared" si="56"/>
        <v>0</v>
      </c>
      <c r="G918" t="s">
        <v>8220</v>
      </c>
      <c r="H918" t="s">
        <v>8223</v>
      </c>
      <c r="I918" t="s">
        <v>8245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t="s">
        <v>8276</v>
      </c>
      <c r="P918">
        <f t="shared" si="57"/>
        <v>0</v>
      </c>
      <c r="Q918" s="11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58" hidden="1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s="7">
        <f t="shared" si="56"/>
        <v>1</v>
      </c>
      <c r="G919" t="s">
        <v>8220</v>
      </c>
      <c r="H919" t="s">
        <v>8223</v>
      </c>
      <c r="I919" t="s">
        <v>8245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t="s">
        <v>8276</v>
      </c>
      <c r="P919">
        <f t="shared" si="57"/>
        <v>30</v>
      </c>
      <c r="Q919" s="11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58" hidden="1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s="7">
        <f t="shared" si="56"/>
        <v>5</v>
      </c>
      <c r="G920" t="s">
        <v>8220</v>
      </c>
      <c r="H920" t="s">
        <v>8224</v>
      </c>
      <c r="I920" t="s">
        <v>8246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t="s">
        <v>8276</v>
      </c>
      <c r="P920">
        <f t="shared" si="57"/>
        <v>19.600000000000001</v>
      </c>
      <c r="Q920" s="11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s="7">
        <f t="shared" si="56"/>
        <v>1</v>
      </c>
      <c r="G921" t="s">
        <v>8220</v>
      </c>
      <c r="H921" t="s">
        <v>8223</v>
      </c>
      <c r="I921" t="s">
        <v>8245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t="s">
        <v>8276</v>
      </c>
      <c r="P921">
        <f t="shared" si="57"/>
        <v>100</v>
      </c>
      <c r="Q921" s="11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3.5" hidden="1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s="7">
        <f t="shared" si="56"/>
        <v>0</v>
      </c>
      <c r="G922" t="s">
        <v>8220</v>
      </c>
      <c r="H922" t="s">
        <v>8223</v>
      </c>
      <c r="I922" t="s">
        <v>8245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t="s">
        <v>8276</v>
      </c>
      <c r="P922">
        <f t="shared" si="57"/>
        <v>0</v>
      </c>
      <c r="Q922" s="11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58" hidden="1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s="7">
        <f t="shared" si="56"/>
        <v>31</v>
      </c>
      <c r="G923" t="s">
        <v>8220</v>
      </c>
      <c r="H923" t="s">
        <v>8223</v>
      </c>
      <c r="I923" t="s">
        <v>8245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t="s">
        <v>8276</v>
      </c>
      <c r="P923">
        <f t="shared" si="57"/>
        <v>231.75</v>
      </c>
      <c r="Q923" s="11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3.5" hidden="1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s="7">
        <f t="shared" si="56"/>
        <v>21</v>
      </c>
      <c r="G924" t="s">
        <v>8220</v>
      </c>
      <c r="H924" t="s">
        <v>8223</v>
      </c>
      <c r="I924" t="s">
        <v>8245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t="s">
        <v>8276</v>
      </c>
      <c r="P924">
        <f t="shared" si="57"/>
        <v>189.33</v>
      </c>
      <c r="Q924" s="11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3.5" hidden="1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s="7">
        <f t="shared" si="56"/>
        <v>2</v>
      </c>
      <c r="G925" t="s">
        <v>8220</v>
      </c>
      <c r="H925" t="s">
        <v>8223</v>
      </c>
      <c r="I925" t="s">
        <v>8245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t="s">
        <v>8276</v>
      </c>
      <c r="P925">
        <f t="shared" si="57"/>
        <v>55</v>
      </c>
      <c r="Q925" s="11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3.5" hidden="1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s="7">
        <f t="shared" si="56"/>
        <v>11</v>
      </c>
      <c r="G926" t="s">
        <v>8220</v>
      </c>
      <c r="H926" t="s">
        <v>8223</v>
      </c>
      <c r="I926" t="s">
        <v>8245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t="s">
        <v>8276</v>
      </c>
      <c r="P926">
        <f t="shared" si="57"/>
        <v>21.8</v>
      </c>
      <c r="Q926" s="11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3.5" hidden="1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s="7">
        <f t="shared" si="56"/>
        <v>3</v>
      </c>
      <c r="G927" t="s">
        <v>8220</v>
      </c>
      <c r="H927" t="s">
        <v>8223</v>
      </c>
      <c r="I927" t="s">
        <v>8245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t="s">
        <v>8276</v>
      </c>
      <c r="P927">
        <f t="shared" si="57"/>
        <v>32</v>
      </c>
      <c r="Q927" s="11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58" hidden="1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s="7">
        <f t="shared" si="56"/>
        <v>0</v>
      </c>
      <c r="G928" t="s">
        <v>8220</v>
      </c>
      <c r="H928" t="s">
        <v>8223</v>
      </c>
      <c r="I928" t="s">
        <v>8245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t="s">
        <v>8276</v>
      </c>
      <c r="P928">
        <f t="shared" si="57"/>
        <v>0</v>
      </c>
      <c r="Q928" s="11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29" hidden="1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s="7">
        <f t="shared" si="56"/>
        <v>0</v>
      </c>
      <c r="G929" t="s">
        <v>8220</v>
      </c>
      <c r="H929" t="s">
        <v>8223</v>
      </c>
      <c r="I929" t="s">
        <v>8245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t="s">
        <v>8276</v>
      </c>
      <c r="P929">
        <f t="shared" si="57"/>
        <v>0</v>
      </c>
      <c r="Q929" s="11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3.5" hidden="1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s="7">
        <f t="shared" si="56"/>
        <v>11</v>
      </c>
      <c r="G930" t="s">
        <v>8220</v>
      </c>
      <c r="H930" t="s">
        <v>8223</v>
      </c>
      <c r="I930" t="s">
        <v>8245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t="s">
        <v>8276</v>
      </c>
      <c r="P930">
        <f t="shared" si="57"/>
        <v>56.25</v>
      </c>
      <c r="Q930" s="11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3.5" hidden="1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s="7">
        <f t="shared" si="56"/>
        <v>0</v>
      </c>
      <c r="G931" t="s">
        <v>8220</v>
      </c>
      <c r="H931" t="s">
        <v>8223</v>
      </c>
      <c r="I931" t="s">
        <v>8245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t="s">
        <v>8276</v>
      </c>
      <c r="P931">
        <f t="shared" si="57"/>
        <v>0</v>
      </c>
      <c r="Q931" s="11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58" hidden="1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s="7">
        <f t="shared" si="56"/>
        <v>38</v>
      </c>
      <c r="G932" t="s">
        <v>8220</v>
      </c>
      <c r="H932" t="s">
        <v>8223</v>
      </c>
      <c r="I932" t="s">
        <v>8245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t="s">
        <v>8276</v>
      </c>
      <c r="P932">
        <f t="shared" si="57"/>
        <v>69</v>
      </c>
      <c r="Q932" s="11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3.5" hidden="1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s="7">
        <f t="shared" si="56"/>
        <v>7</v>
      </c>
      <c r="G933" t="s">
        <v>8220</v>
      </c>
      <c r="H933" t="s">
        <v>8224</v>
      </c>
      <c r="I933" t="s">
        <v>8246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t="s">
        <v>8276</v>
      </c>
      <c r="P933">
        <f t="shared" si="57"/>
        <v>18.71</v>
      </c>
      <c r="Q933" s="11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29" hidden="1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s="7">
        <f t="shared" si="56"/>
        <v>15</v>
      </c>
      <c r="G934" t="s">
        <v>8220</v>
      </c>
      <c r="H934" t="s">
        <v>8223</v>
      </c>
      <c r="I934" t="s">
        <v>8245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t="s">
        <v>8276</v>
      </c>
      <c r="P934">
        <f t="shared" si="57"/>
        <v>46.03</v>
      </c>
      <c r="Q934" s="11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3.5" hidden="1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s="7">
        <f t="shared" si="56"/>
        <v>6</v>
      </c>
      <c r="G935" t="s">
        <v>8220</v>
      </c>
      <c r="H935" t="s">
        <v>8223</v>
      </c>
      <c r="I935" t="s">
        <v>8245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t="s">
        <v>8276</v>
      </c>
      <c r="P935">
        <f t="shared" si="57"/>
        <v>60</v>
      </c>
      <c r="Q935" s="11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3.5" hidden="1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s="7">
        <f t="shared" si="56"/>
        <v>30</v>
      </c>
      <c r="G936" t="s">
        <v>8220</v>
      </c>
      <c r="H936" t="s">
        <v>8228</v>
      </c>
      <c r="I936" t="s">
        <v>8250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t="s">
        <v>8276</v>
      </c>
      <c r="P936">
        <f t="shared" si="57"/>
        <v>50.67</v>
      </c>
      <c r="Q936" s="11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3.5" hidden="1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s="7">
        <f t="shared" si="56"/>
        <v>1</v>
      </c>
      <c r="G937" t="s">
        <v>8220</v>
      </c>
      <c r="H937" t="s">
        <v>8223</v>
      </c>
      <c r="I937" t="s">
        <v>8245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t="s">
        <v>8276</v>
      </c>
      <c r="P937">
        <f t="shared" si="57"/>
        <v>25</v>
      </c>
      <c r="Q937" s="11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3.5" hidden="1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s="7">
        <f t="shared" si="56"/>
        <v>0</v>
      </c>
      <c r="G938" t="s">
        <v>8220</v>
      </c>
      <c r="H938" t="s">
        <v>8223</v>
      </c>
      <c r="I938" t="s">
        <v>8245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t="s">
        <v>8276</v>
      </c>
      <c r="P938">
        <f t="shared" si="57"/>
        <v>0</v>
      </c>
      <c r="Q938" s="11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3.5" hidden="1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s="7">
        <f t="shared" si="56"/>
        <v>1</v>
      </c>
      <c r="G939" t="s">
        <v>8220</v>
      </c>
      <c r="H939" t="s">
        <v>8223</v>
      </c>
      <c r="I939" t="s">
        <v>8245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t="s">
        <v>8276</v>
      </c>
      <c r="P939">
        <f t="shared" si="57"/>
        <v>20</v>
      </c>
      <c r="Q939" s="11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3.5" hidden="1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s="7">
        <f t="shared" si="56"/>
        <v>0</v>
      </c>
      <c r="G940" t="s">
        <v>8220</v>
      </c>
      <c r="H940" t="s">
        <v>8223</v>
      </c>
      <c r="I940" t="s">
        <v>8245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t="s">
        <v>8276</v>
      </c>
      <c r="P940">
        <f t="shared" si="57"/>
        <v>25</v>
      </c>
      <c r="Q940" s="11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3.5" hidden="1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s="7">
        <f t="shared" si="56"/>
        <v>1</v>
      </c>
      <c r="G941" t="s">
        <v>8220</v>
      </c>
      <c r="H941" t="s">
        <v>8223</v>
      </c>
      <c r="I941" t="s">
        <v>8245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t="s">
        <v>8276</v>
      </c>
      <c r="P941">
        <f t="shared" si="57"/>
        <v>20</v>
      </c>
      <c r="Q941" s="11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3.5" hidden="1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s="7">
        <f t="shared" si="56"/>
        <v>17</v>
      </c>
      <c r="G942" t="s">
        <v>8220</v>
      </c>
      <c r="H942" t="s">
        <v>8223</v>
      </c>
      <c r="I942" t="s">
        <v>8245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t="s">
        <v>8271</v>
      </c>
      <c r="P942">
        <f t="shared" si="57"/>
        <v>110.29</v>
      </c>
      <c r="Q942" s="11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58" hidden="1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s="7">
        <f t="shared" si="56"/>
        <v>2</v>
      </c>
      <c r="G943" t="s">
        <v>8220</v>
      </c>
      <c r="H943" t="s">
        <v>8223</v>
      </c>
      <c r="I943" t="s">
        <v>8245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t="s">
        <v>8271</v>
      </c>
      <c r="P943">
        <f t="shared" si="57"/>
        <v>37.450000000000003</v>
      </c>
      <c r="Q943" s="11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58" hidden="1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s="7">
        <f t="shared" si="56"/>
        <v>9</v>
      </c>
      <c r="G944" t="s">
        <v>8220</v>
      </c>
      <c r="H944" t="s">
        <v>8223</v>
      </c>
      <c r="I944" t="s">
        <v>8245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t="s">
        <v>8271</v>
      </c>
      <c r="P944">
        <f t="shared" si="57"/>
        <v>41.75</v>
      </c>
      <c r="Q944" s="11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29" hidden="1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s="7">
        <f t="shared" si="56"/>
        <v>10</v>
      </c>
      <c r="G945" t="s">
        <v>8220</v>
      </c>
      <c r="H945" t="s">
        <v>8223</v>
      </c>
      <c r="I945" t="s">
        <v>8245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t="s">
        <v>8271</v>
      </c>
      <c r="P945">
        <f t="shared" si="57"/>
        <v>24.08</v>
      </c>
      <c r="Q945" s="11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3.5" hidden="1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s="7">
        <f t="shared" si="56"/>
        <v>13</v>
      </c>
      <c r="G946" t="s">
        <v>8220</v>
      </c>
      <c r="H946" t="s">
        <v>8223</v>
      </c>
      <c r="I946" t="s">
        <v>8245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t="s">
        <v>8271</v>
      </c>
      <c r="P946">
        <f t="shared" si="57"/>
        <v>69.41</v>
      </c>
      <c r="Q946" s="11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3.5" hidden="1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s="7">
        <f t="shared" si="56"/>
        <v>2</v>
      </c>
      <c r="G947" t="s">
        <v>8220</v>
      </c>
      <c r="H947" t="s">
        <v>8229</v>
      </c>
      <c r="I947" t="s">
        <v>8248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t="s">
        <v>8271</v>
      </c>
      <c r="P947">
        <f t="shared" si="57"/>
        <v>155.25</v>
      </c>
      <c r="Q947" s="11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3.5" hidden="1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s="7">
        <f t="shared" si="56"/>
        <v>2</v>
      </c>
      <c r="G948" t="s">
        <v>8220</v>
      </c>
      <c r="H948" t="s">
        <v>8223</v>
      </c>
      <c r="I948" t="s">
        <v>8245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t="s">
        <v>8271</v>
      </c>
      <c r="P948">
        <f t="shared" si="57"/>
        <v>57.2</v>
      </c>
      <c r="Q948" s="11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58" hidden="1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s="7">
        <f t="shared" si="56"/>
        <v>0</v>
      </c>
      <c r="G949" t="s">
        <v>8220</v>
      </c>
      <c r="H949" t="s">
        <v>8223</v>
      </c>
      <c r="I949" t="s">
        <v>8245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t="s">
        <v>8271</v>
      </c>
      <c r="P949">
        <f t="shared" si="57"/>
        <v>0</v>
      </c>
      <c r="Q949" s="11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58" hidden="1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s="7">
        <f t="shared" si="56"/>
        <v>12</v>
      </c>
      <c r="G950" t="s">
        <v>8220</v>
      </c>
      <c r="H950" t="s">
        <v>8232</v>
      </c>
      <c r="I950" t="s">
        <v>8248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t="s">
        <v>8271</v>
      </c>
      <c r="P950">
        <f t="shared" si="57"/>
        <v>60</v>
      </c>
      <c r="Q950" s="11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3.5" hidden="1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s="7">
        <f t="shared" si="56"/>
        <v>1</v>
      </c>
      <c r="G951" t="s">
        <v>8220</v>
      </c>
      <c r="H951" t="s">
        <v>8235</v>
      </c>
      <c r="I951" t="s">
        <v>8248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t="s">
        <v>8271</v>
      </c>
      <c r="P951">
        <f t="shared" si="57"/>
        <v>39</v>
      </c>
      <c r="Q951" s="11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3.5" hidden="1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s="7">
        <f t="shared" si="56"/>
        <v>28</v>
      </c>
      <c r="G952" t="s">
        <v>8220</v>
      </c>
      <c r="H952" t="s">
        <v>8228</v>
      </c>
      <c r="I952" t="s">
        <v>8250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t="s">
        <v>8271</v>
      </c>
      <c r="P952">
        <f t="shared" si="57"/>
        <v>58.42</v>
      </c>
      <c r="Q952" s="11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s="7">
        <f t="shared" si="56"/>
        <v>38</v>
      </c>
      <c r="G953" t="s">
        <v>8220</v>
      </c>
      <c r="H953" t="s">
        <v>8223</v>
      </c>
      <c r="I953" t="s">
        <v>8245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t="s">
        <v>8271</v>
      </c>
      <c r="P953">
        <f t="shared" si="57"/>
        <v>158.63999999999999</v>
      </c>
      <c r="Q953" s="11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29" hidden="1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s="7">
        <f t="shared" si="56"/>
        <v>40</v>
      </c>
      <c r="G954" t="s">
        <v>8220</v>
      </c>
      <c r="H954" t="s">
        <v>8223</v>
      </c>
      <c r="I954" t="s">
        <v>8245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t="s">
        <v>8271</v>
      </c>
      <c r="P954">
        <f t="shared" si="57"/>
        <v>99.86</v>
      </c>
      <c r="Q954" s="11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3.5" hidden="1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s="7">
        <f t="shared" si="56"/>
        <v>1</v>
      </c>
      <c r="G955" t="s">
        <v>8220</v>
      </c>
      <c r="H955" t="s">
        <v>8223</v>
      </c>
      <c r="I955" t="s">
        <v>8245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t="s">
        <v>8271</v>
      </c>
      <c r="P955">
        <f t="shared" si="57"/>
        <v>25.2</v>
      </c>
      <c r="Q955" s="11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3.5" hidden="1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s="7">
        <f t="shared" si="56"/>
        <v>43</v>
      </c>
      <c r="G956" t="s">
        <v>8220</v>
      </c>
      <c r="H956" t="s">
        <v>8223</v>
      </c>
      <c r="I956" t="s">
        <v>8245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t="s">
        <v>8271</v>
      </c>
      <c r="P956">
        <f t="shared" si="57"/>
        <v>89.19</v>
      </c>
      <c r="Q956" s="11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3.5" hidden="1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s="7">
        <f t="shared" si="56"/>
        <v>6</v>
      </c>
      <c r="G957" t="s">
        <v>8220</v>
      </c>
      <c r="H957" t="s">
        <v>8223</v>
      </c>
      <c r="I957" t="s">
        <v>8245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t="s">
        <v>8271</v>
      </c>
      <c r="P957">
        <f t="shared" si="57"/>
        <v>182.62</v>
      </c>
      <c r="Q957" s="11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58" hidden="1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s="7">
        <f t="shared" si="56"/>
        <v>2</v>
      </c>
      <c r="G958" t="s">
        <v>8220</v>
      </c>
      <c r="H958" t="s">
        <v>8223</v>
      </c>
      <c r="I958" t="s">
        <v>8245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t="s">
        <v>8271</v>
      </c>
      <c r="P958">
        <f t="shared" si="57"/>
        <v>50.65</v>
      </c>
      <c r="Q958" s="11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29" hidden="1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s="7">
        <f t="shared" si="56"/>
        <v>2</v>
      </c>
      <c r="G959" t="s">
        <v>8220</v>
      </c>
      <c r="H959" t="s">
        <v>8223</v>
      </c>
      <c r="I959" t="s">
        <v>8245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t="s">
        <v>8271</v>
      </c>
      <c r="P959">
        <f t="shared" si="57"/>
        <v>33.29</v>
      </c>
      <c r="Q959" s="11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58" hidden="1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s="7">
        <f t="shared" si="56"/>
        <v>11</v>
      </c>
      <c r="G960" t="s">
        <v>8220</v>
      </c>
      <c r="H960" t="s">
        <v>8223</v>
      </c>
      <c r="I960" t="s">
        <v>8245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t="s">
        <v>8271</v>
      </c>
      <c r="P960">
        <f t="shared" si="57"/>
        <v>51.82</v>
      </c>
      <c r="Q960" s="11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3.5" hidden="1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s="7">
        <f t="shared" si="56"/>
        <v>39</v>
      </c>
      <c r="G961" t="s">
        <v>8220</v>
      </c>
      <c r="H961" t="s">
        <v>8223</v>
      </c>
      <c r="I961" t="s">
        <v>8245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t="s">
        <v>8271</v>
      </c>
      <c r="P961">
        <f t="shared" si="57"/>
        <v>113.63</v>
      </c>
      <c r="Q961" s="11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3.5" hidden="1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s="7">
        <f t="shared" si="56"/>
        <v>46</v>
      </c>
      <c r="G962" t="s">
        <v>8220</v>
      </c>
      <c r="H962" t="s">
        <v>8223</v>
      </c>
      <c r="I962" t="s">
        <v>8245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t="s">
        <v>8271</v>
      </c>
      <c r="P962">
        <f t="shared" si="57"/>
        <v>136.46</v>
      </c>
      <c r="Q962" s="11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3.5" hidden="1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s="7">
        <f t="shared" ref="F963:F1026" si="60">ROUND(E963/D963*100,0)</f>
        <v>42</v>
      </c>
      <c r="G963" t="s">
        <v>8220</v>
      </c>
      <c r="H963" t="s">
        <v>8223</v>
      </c>
      <c r="I963" t="s">
        <v>8245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t="s">
        <v>8271</v>
      </c>
      <c r="P963">
        <f t="shared" ref="P963:P1026" si="61">IFERROR(ROUND(E963/M963,2),0)</f>
        <v>364.35</v>
      </c>
      <c r="Q963" s="11" t="s">
        <v>8317</v>
      </c>
      <c r="R963" t="s">
        <v>8319</v>
      </c>
      <c r="S963" s="15">
        <f t="shared" ref="S963:S1026" si="62">(((K963/60)/60)/24)+DATE(1970,1,1)</f>
        <v>42740.693692129629</v>
      </c>
      <c r="T963" s="15">
        <f t="shared" ref="T963:T1026" si="63">(((J963/60)/60)/24)+DATE(1970,1,1)</f>
        <v>42786.791666666672</v>
      </c>
    </row>
    <row r="964" spans="1:20" ht="43.5" hidden="1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s="7">
        <f t="shared" si="60"/>
        <v>28</v>
      </c>
      <c r="G964" t="s">
        <v>8220</v>
      </c>
      <c r="H964" t="s">
        <v>8223</v>
      </c>
      <c r="I964" t="s">
        <v>8245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t="s">
        <v>8271</v>
      </c>
      <c r="P964">
        <f t="shared" si="61"/>
        <v>19.239999999999998</v>
      </c>
      <c r="Q964" s="11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29" hidden="1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s="7">
        <f t="shared" si="60"/>
        <v>1</v>
      </c>
      <c r="G965" t="s">
        <v>8220</v>
      </c>
      <c r="H965" t="s">
        <v>8223</v>
      </c>
      <c r="I965" t="s">
        <v>8245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t="s">
        <v>8271</v>
      </c>
      <c r="P965">
        <f t="shared" si="61"/>
        <v>41.89</v>
      </c>
      <c r="Q965" s="11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58" hidden="1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s="7">
        <f t="shared" si="60"/>
        <v>1</v>
      </c>
      <c r="G966" t="s">
        <v>8220</v>
      </c>
      <c r="H966" t="s">
        <v>8228</v>
      </c>
      <c r="I966" t="s">
        <v>8250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t="s">
        <v>8271</v>
      </c>
      <c r="P966">
        <f t="shared" si="61"/>
        <v>30.31</v>
      </c>
      <c r="Q966" s="11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3.5" hidden="1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s="7">
        <f t="shared" si="60"/>
        <v>1</v>
      </c>
      <c r="G967" t="s">
        <v>8220</v>
      </c>
      <c r="H967" t="s">
        <v>8223</v>
      </c>
      <c r="I967" t="s">
        <v>8245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t="s">
        <v>8271</v>
      </c>
      <c r="P967">
        <f t="shared" si="61"/>
        <v>49.67</v>
      </c>
      <c r="Q967" s="11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3.5" hidden="1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s="7">
        <f t="shared" si="60"/>
        <v>15</v>
      </c>
      <c r="G968" t="s">
        <v>8220</v>
      </c>
      <c r="H968" t="s">
        <v>8223</v>
      </c>
      <c r="I968" t="s">
        <v>8245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t="s">
        <v>8271</v>
      </c>
      <c r="P968">
        <f t="shared" si="61"/>
        <v>59.2</v>
      </c>
      <c r="Q968" s="11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3.5" hidden="1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s="7">
        <f t="shared" si="60"/>
        <v>18</v>
      </c>
      <c r="G969" t="s">
        <v>8220</v>
      </c>
      <c r="H969" t="s">
        <v>8223</v>
      </c>
      <c r="I969" t="s">
        <v>8245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t="s">
        <v>8271</v>
      </c>
      <c r="P969">
        <f t="shared" si="61"/>
        <v>43.98</v>
      </c>
      <c r="Q969" s="11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3.5" hidden="1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s="7">
        <f t="shared" si="60"/>
        <v>1</v>
      </c>
      <c r="G970" t="s">
        <v>8220</v>
      </c>
      <c r="H970" t="s">
        <v>8223</v>
      </c>
      <c r="I970" t="s">
        <v>8245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t="s">
        <v>8271</v>
      </c>
      <c r="P970">
        <f t="shared" si="61"/>
        <v>26.5</v>
      </c>
      <c r="Q970" s="11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29" hidden="1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s="7">
        <f t="shared" si="60"/>
        <v>47</v>
      </c>
      <c r="G971" t="s">
        <v>8220</v>
      </c>
      <c r="H971" t="s">
        <v>8237</v>
      </c>
      <c r="I971" t="s">
        <v>8255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t="s">
        <v>8271</v>
      </c>
      <c r="P971">
        <f t="shared" si="61"/>
        <v>1272.73</v>
      </c>
      <c r="Q971" s="11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58" hidden="1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s="7">
        <f t="shared" si="60"/>
        <v>46</v>
      </c>
      <c r="G972" t="s">
        <v>8220</v>
      </c>
      <c r="H972" t="s">
        <v>8228</v>
      </c>
      <c r="I972" t="s">
        <v>8250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t="s">
        <v>8271</v>
      </c>
      <c r="P972">
        <f t="shared" si="61"/>
        <v>164</v>
      </c>
      <c r="Q972" s="11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3.5" hidden="1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s="7">
        <f t="shared" si="60"/>
        <v>0</v>
      </c>
      <c r="G973" t="s">
        <v>8220</v>
      </c>
      <c r="H973" t="s">
        <v>8223</v>
      </c>
      <c r="I973" t="s">
        <v>8245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t="s">
        <v>8271</v>
      </c>
      <c r="P973">
        <f t="shared" si="61"/>
        <v>45.2</v>
      </c>
      <c r="Q973" s="11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3.5" hidden="1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s="7">
        <f t="shared" si="60"/>
        <v>35</v>
      </c>
      <c r="G974" t="s">
        <v>8220</v>
      </c>
      <c r="H974" t="s">
        <v>8223</v>
      </c>
      <c r="I974" t="s">
        <v>8245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t="s">
        <v>8271</v>
      </c>
      <c r="P974">
        <f t="shared" si="61"/>
        <v>153.88999999999999</v>
      </c>
      <c r="Q974" s="11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58" hidden="1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s="7">
        <f t="shared" si="60"/>
        <v>2</v>
      </c>
      <c r="G975" t="s">
        <v>8220</v>
      </c>
      <c r="H975" t="s">
        <v>8223</v>
      </c>
      <c r="I975" t="s">
        <v>8245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t="s">
        <v>8271</v>
      </c>
      <c r="P975">
        <f t="shared" si="61"/>
        <v>51.38</v>
      </c>
      <c r="Q975" s="11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3.5" hidden="1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s="7">
        <f t="shared" si="60"/>
        <v>1</v>
      </c>
      <c r="G976" t="s">
        <v>8220</v>
      </c>
      <c r="H976" t="s">
        <v>8223</v>
      </c>
      <c r="I976" t="s">
        <v>8245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t="s">
        <v>8271</v>
      </c>
      <c r="P976">
        <f t="shared" si="61"/>
        <v>93.33</v>
      </c>
      <c r="Q976" s="11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3.5" hidden="1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s="7">
        <f t="shared" si="60"/>
        <v>3</v>
      </c>
      <c r="G977" t="s">
        <v>8220</v>
      </c>
      <c r="H977" t="s">
        <v>8223</v>
      </c>
      <c r="I977" t="s">
        <v>8245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t="s">
        <v>8271</v>
      </c>
      <c r="P977">
        <f t="shared" si="61"/>
        <v>108.63</v>
      </c>
      <c r="Q977" s="11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3.5" hidden="1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s="7">
        <f t="shared" si="60"/>
        <v>2</v>
      </c>
      <c r="G978" t="s">
        <v>8220</v>
      </c>
      <c r="H978" t="s">
        <v>8225</v>
      </c>
      <c r="I978" t="s">
        <v>8247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t="s">
        <v>8271</v>
      </c>
      <c r="P978">
        <f t="shared" si="61"/>
        <v>160.5</v>
      </c>
      <c r="Q978" s="11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3.5" hidden="1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s="7">
        <f t="shared" si="60"/>
        <v>34</v>
      </c>
      <c r="G979" t="s">
        <v>8220</v>
      </c>
      <c r="H979" t="s">
        <v>8238</v>
      </c>
      <c r="I979" t="s">
        <v>8248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t="s">
        <v>8271</v>
      </c>
      <c r="P979">
        <f t="shared" si="61"/>
        <v>75.75</v>
      </c>
      <c r="Q979" s="11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3.5" hidden="1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s="7">
        <f t="shared" si="60"/>
        <v>56</v>
      </c>
      <c r="G980" t="s">
        <v>8220</v>
      </c>
      <c r="H980" t="s">
        <v>8234</v>
      </c>
      <c r="I980" t="s">
        <v>8254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t="s">
        <v>8271</v>
      </c>
      <c r="P980">
        <f t="shared" si="61"/>
        <v>790.84</v>
      </c>
      <c r="Q980" s="11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58" hidden="1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s="7">
        <f t="shared" si="60"/>
        <v>83</v>
      </c>
      <c r="G981" t="s">
        <v>8220</v>
      </c>
      <c r="H981" t="s">
        <v>8223</v>
      </c>
      <c r="I981" t="s">
        <v>8245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t="s">
        <v>8271</v>
      </c>
      <c r="P981">
        <f t="shared" si="61"/>
        <v>301.94</v>
      </c>
      <c r="Q981" s="11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58" hidden="1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s="7">
        <f t="shared" si="60"/>
        <v>15</v>
      </c>
      <c r="G982" t="s">
        <v>8220</v>
      </c>
      <c r="H982" t="s">
        <v>8223</v>
      </c>
      <c r="I982" t="s">
        <v>8245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t="s">
        <v>8271</v>
      </c>
      <c r="P982">
        <f t="shared" si="61"/>
        <v>47.94</v>
      </c>
      <c r="Q982" s="11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58" hidden="1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s="7">
        <f t="shared" si="60"/>
        <v>0</v>
      </c>
      <c r="G983" t="s">
        <v>8220</v>
      </c>
      <c r="H983" t="s">
        <v>8223</v>
      </c>
      <c r="I983" t="s">
        <v>8245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t="s">
        <v>8271</v>
      </c>
      <c r="P983">
        <f t="shared" si="61"/>
        <v>2.75</v>
      </c>
      <c r="Q983" s="11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29" hidden="1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s="7">
        <f t="shared" si="60"/>
        <v>0</v>
      </c>
      <c r="G984" t="s">
        <v>8220</v>
      </c>
      <c r="H984" t="s">
        <v>8223</v>
      </c>
      <c r="I984" t="s">
        <v>8245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t="s">
        <v>8271</v>
      </c>
      <c r="P984">
        <f t="shared" si="61"/>
        <v>1</v>
      </c>
      <c r="Q984" s="11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58" hidden="1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s="7">
        <f t="shared" si="60"/>
        <v>30</v>
      </c>
      <c r="G985" t="s">
        <v>8220</v>
      </c>
      <c r="H985" t="s">
        <v>8226</v>
      </c>
      <c r="I985" t="s">
        <v>8248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t="s">
        <v>8271</v>
      </c>
      <c r="P985">
        <f t="shared" si="61"/>
        <v>171.79</v>
      </c>
      <c r="Q985" s="11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72.5" hidden="1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s="7">
        <f t="shared" si="60"/>
        <v>1</v>
      </c>
      <c r="G986" t="s">
        <v>8220</v>
      </c>
      <c r="H986" t="s">
        <v>8223</v>
      </c>
      <c r="I986" t="s">
        <v>8245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t="s">
        <v>8271</v>
      </c>
      <c r="P986">
        <f t="shared" si="61"/>
        <v>35.33</v>
      </c>
      <c r="Q986" s="11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3.5" hidden="1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s="7">
        <f t="shared" si="60"/>
        <v>6</v>
      </c>
      <c r="G987" t="s">
        <v>8220</v>
      </c>
      <c r="H987" t="s">
        <v>8235</v>
      </c>
      <c r="I987" t="s">
        <v>8248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t="s">
        <v>8271</v>
      </c>
      <c r="P987">
        <f t="shared" si="61"/>
        <v>82.09</v>
      </c>
      <c r="Q987" s="11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58" hidden="1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s="7">
        <f t="shared" si="60"/>
        <v>13</v>
      </c>
      <c r="G988" t="s">
        <v>8220</v>
      </c>
      <c r="H988" t="s">
        <v>8224</v>
      </c>
      <c r="I988" t="s">
        <v>8246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t="s">
        <v>8271</v>
      </c>
      <c r="P988">
        <f t="shared" si="61"/>
        <v>110.87</v>
      </c>
      <c r="Q988" s="11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3.5" hidden="1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s="7">
        <f t="shared" si="60"/>
        <v>13</v>
      </c>
      <c r="G989" t="s">
        <v>8220</v>
      </c>
      <c r="H989" t="s">
        <v>8232</v>
      </c>
      <c r="I989" t="s">
        <v>8248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t="s">
        <v>8271</v>
      </c>
      <c r="P989">
        <f t="shared" si="61"/>
        <v>161.22</v>
      </c>
      <c r="Q989" s="11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58" hidden="1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s="7">
        <f t="shared" si="60"/>
        <v>0</v>
      </c>
      <c r="G990" t="s">
        <v>8220</v>
      </c>
      <c r="H990" t="s">
        <v>8236</v>
      </c>
      <c r="I990" t="s">
        <v>8248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t="s">
        <v>8271</v>
      </c>
      <c r="P990">
        <f t="shared" si="61"/>
        <v>0</v>
      </c>
      <c r="Q990" s="11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29" hidden="1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s="7">
        <f t="shared" si="60"/>
        <v>17</v>
      </c>
      <c r="G991" t="s">
        <v>8220</v>
      </c>
      <c r="H991" t="s">
        <v>8223</v>
      </c>
      <c r="I991" t="s">
        <v>8245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t="s">
        <v>8271</v>
      </c>
      <c r="P991">
        <f t="shared" si="61"/>
        <v>52.41</v>
      </c>
      <c r="Q991" s="11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3.5" hidden="1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s="7">
        <f t="shared" si="60"/>
        <v>0</v>
      </c>
      <c r="G992" t="s">
        <v>8220</v>
      </c>
      <c r="H992" t="s">
        <v>8223</v>
      </c>
      <c r="I992" t="s">
        <v>8245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t="s">
        <v>8271</v>
      </c>
      <c r="P992">
        <f t="shared" si="61"/>
        <v>13</v>
      </c>
      <c r="Q992" s="11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2.5" hidden="1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s="7">
        <f t="shared" si="60"/>
        <v>4</v>
      </c>
      <c r="G993" t="s">
        <v>8220</v>
      </c>
      <c r="H993" t="s">
        <v>8224</v>
      </c>
      <c r="I993" t="s">
        <v>8246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t="s">
        <v>8271</v>
      </c>
      <c r="P993">
        <f t="shared" si="61"/>
        <v>30.29</v>
      </c>
      <c r="Q993" s="11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3.5" hidden="1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s="7">
        <f t="shared" si="60"/>
        <v>0</v>
      </c>
      <c r="G994" t="s">
        <v>8220</v>
      </c>
      <c r="H994" t="s">
        <v>8223</v>
      </c>
      <c r="I994" t="s">
        <v>8245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t="s">
        <v>8271</v>
      </c>
      <c r="P994">
        <f t="shared" si="61"/>
        <v>116.75</v>
      </c>
      <c r="Q994" s="11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3.5" hidden="1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s="7">
        <f t="shared" si="60"/>
        <v>25</v>
      </c>
      <c r="G995" t="s">
        <v>8220</v>
      </c>
      <c r="H995" t="s">
        <v>8223</v>
      </c>
      <c r="I995" t="s">
        <v>8245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t="s">
        <v>8271</v>
      </c>
      <c r="P995">
        <f t="shared" si="61"/>
        <v>89.6</v>
      </c>
      <c r="Q995" s="11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58" hidden="1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s="7">
        <f t="shared" si="60"/>
        <v>2</v>
      </c>
      <c r="G996" t="s">
        <v>8220</v>
      </c>
      <c r="H996" t="s">
        <v>8223</v>
      </c>
      <c r="I996" t="s">
        <v>8245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t="s">
        <v>8271</v>
      </c>
      <c r="P996">
        <f t="shared" si="61"/>
        <v>424.45</v>
      </c>
      <c r="Q996" s="11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3.5" hidden="1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s="7">
        <f t="shared" si="60"/>
        <v>7</v>
      </c>
      <c r="G997" t="s">
        <v>8220</v>
      </c>
      <c r="H997" t="s">
        <v>8223</v>
      </c>
      <c r="I997" t="s">
        <v>8245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t="s">
        <v>8271</v>
      </c>
      <c r="P997">
        <f t="shared" si="61"/>
        <v>80.67</v>
      </c>
      <c r="Q997" s="11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43.5" hidden="1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s="7">
        <f t="shared" si="60"/>
        <v>2</v>
      </c>
      <c r="G998" t="s">
        <v>8220</v>
      </c>
      <c r="H998" t="s">
        <v>8223</v>
      </c>
      <c r="I998" t="s">
        <v>8245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t="s">
        <v>8271</v>
      </c>
      <c r="P998">
        <f t="shared" si="61"/>
        <v>13</v>
      </c>
      <c r="Q998" s="11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29" hidden="1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s="7">
        <f t="shared" si="60"/>
        <v>1</v>
      </c>
      <c r="G999" t="s">
        <v>8220</v>
      </c>
      <c r="H999" t="s">
        <v>8223</v>
      </c>
      <c r="I999" t="s">
        <v>8245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t="s">
        <v>8271</v>
      </c>
      <c r="P999">
        <f t="shared" si="61"/>
        <v>8.1300000000000008</v>
      </c>
      <c r="Q999" s="11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3.5" hidden="1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s="7">
        <f t="shared" si="60"/>
        <v>59</v>
      </c>
      <c r="G1000" t="s">
        <v>8220</v>
      </c>
      <c r="H1000" t="s">
        <v>8228</v>
      </c>
      <c r="I1000" t="s">
        <v>8250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t="s">
        <v>8271</v>
      </c>
      <c r="P1000">
        <f t="shared" si="61"/>
        <v>153.43</v>
      </c>
      <c r="Q1000" s="11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3.5" hidden="1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s="7">
        <f t="shared" si="60"/>
        <v>8</v>
      </c>
      <c r="G1001" t="s">
        <v>8220</v>
      </c>
      <c r="H1001" t="s">
        <v>8228</v>
      </c>
      <c r="I1001" t="s">
        <v>8250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t="s">
        <v>8271</v>
      </c>
      <c r="P1001">
        <f t="shared" si="61"/>
        <v>292.08</v>
      </c>
      <c r="Q1001" s="11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3.5" hidden="1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s="7">
        <f t="shared" si="60"/>
        <v>2</v>
      </c>
      <c r="G1002" t="s">
        <v>8219</v>
      </c>
      <c r="H1002" t="s">
        <v>8223</v>
      </c>
      <c r="I1002" t="s">
        <v>8245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t="s">
        <v>8271</v>
      </c>
      <c r="P1002">
        <f t="shared" si="61"/>
        <v>3304</v>
      </c>
      <c r="Q1002" s="11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58" hidden="1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s="7">
        <f t="shared" si="60"/>
        <v>104</v>
      </c>
      <c r="G1003" t="s">
        <v>8219</v>
      </c>
      <c r="H1003" t="s">
        <v>8224</v>
      </c>
      <c r="I1003" t="s">
        <v>8246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t="s">
        <v>8271</v>
      </c>
      <c r="P1003">
        <f t="shared" si="61"/>
        <v>1300</v>
      </c>
      <c r="Q1003" s="11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3.5" hidden="1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s="7">
        <f t="shared" si="60"/>
        <v>30</v>
      </c>
      <c r="G1004" t="s">
        <v>8219</v>
      </c>
      <c r="H1004" t="s">
        <v>8223</v>
      </c>
      <c r="I1004" t="s">
        <v>8245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t="s">
        <v>8271</v>
      </c>
      <c r="P1004">
        <f t="shared" si="61"/>
        <v>134.55000000000001</v>
      </c>
      <c r="Q1004" s="11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3.5" hidden="1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s="7">
        <f t="shared" si="60"/>
        <v>16</v>
      </c>
      <c r="G1005" t="s">
        <v>8219</v>
      </c>
      <c r="H1005" t="s">
        <v>8229</v>
      </c>
      <c r="I1005" t="s">
        <v>8248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t="s">
        <v>8271</v>
      </c>
      <c r="P1005">
        <f t="shared" si="61"/>
        <v>214.07</v>
      </c>
      <c r="Q1005" s="11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29" hidden="1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s="7">
        <f t="shared" si="60"/>
        <v>82</v>
      </c>
      <c r="G1006" t="s">
        <v>8219</v>
      </c>
      <c r="H1006" t="s">
        <v>8223</v>
      </c>
      <c r="I1006" t="s">
        <v>8245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t="s">
        <v>8271</v>
      </c>
      <c r="P1006">
        <f t="shared" si="61"/>
        <v>216.34</v>
      </c>
      <c r="Q1006" s="11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3.5" hidden="1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s="7">
        <f t="shared" si="60"/>
        <v>75</v>
      </c>
      <c r="G1007" t="s">
        <v>8219</v>
      </c>
      <c r="H1007" t="s">
        <v>8223</v>
      </c>
      <c r="I1007" t="s">
        <v>8245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t="s">
        <v>8271</v>
      </c>
      <c r="P1007">
        <f t="shared" si="61"/>
        <v>932.31</v>
      </c>
      <c r="Q1007" s="11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3.5" hidden="1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s="7">
        <f t="shared" si="60"/>
        <v>6</v>
      </c>
      <c r="G1008" t="s">
        <v>8219</v>
      </c>
      <c r="H1008" t="s">
        <v>8223</v>
      </c>
      <c r="I1008" t="s">
        <v>8245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t="s">
        <v>8271</v>
      </c>
      <c r="P1008">
        <f t="shared" si="61"/>
        <v>29.25</v>
      </c>
      <c r="Q1008" s="11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3.5" hidden="1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s="7">
        <f t="shared" si="60"/>
        <v>44</v>
      </c>
      <c r="G1009" t="s">
        <v>8219</v>
      </c>
      <c r="H1009" t="s">
        <v>8223</v>
      </c>
      <c r="I1009" t="s">
        <v>8245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t="s">
        <v>8271</v>
      </c>
      <c r="P1009">
        <f t="shared" si="61"/>
        <v>174.95</v>
      </c>
      <c r="Q1009" s="11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3.5" hidden="1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s="7">
        <f t="shared" si="60"/>
        <v>0</v>
      </c>
      <c r="G1010" t="s">
        <v>8219</v>
      </c>
      <c r="H1010" t="s">
        <v>8237</v>
      </c>
      <c r="I1010" t="s">
        <v>8255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t="s">
        <v>8271</v>
      </c>
      <c r="P1010">
        <f t="shared" si="61"/>
        <v>250</v>
      </c>
      <c r="Q1010" s="11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58" hidden="1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s="7">
        <f t="shared" si="60"/>
        <v>13</v>
      </c>
      <c r="G1011" t="s">
        <v>8219</v>
      </c>
      <c r="H1011" t="s">
        <v>8223</v>
      </c>
      <c r="I1011" t="s">
        <v>8245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t="s">
        <v>8271</v>
      </c>
      <c r="P1011">
        <f t="shared" si="61"/>
        <v>65</v>
      </c>
      <c r="Q1011" s="11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3.5" hidden="1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s="7">
        <f t="shared" si="60"/>
        <v>0</v>
      </c>
      <c r="G1012" t="s">
        <v>8219</v>
      </c>
      <c r="H1012" t="s">
        <v>8223</v>
      </c>
      <c r="I1012" t="s">
        <v>8245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t="s">
        <v>8271</v>
      </c>
      <c r="P1012">
        <f t="shared" si="61"/>
        <v>55</v>
      </c>
      <c r="Q1012" s="11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3.5" hidden="1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s="7">
        <f t="shared" si="60"/>
        <v>0</v>
      </c>
      <c r="G1013" t="s">
        <v>8219</v>
      </c>
      <c r="H1013" t="s">
        <v>8223</v>
      </c>
      <c r="I1013" t="s">
        <v>8245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t="s">
        <v>8271</v>
      </c>
      <c r="P1013">
        <f t="shared" si="61"/>
        <v>75</v>
      </c>
      <c r="Q1013" s="11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58" hidden="1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s="7">
        <f t="shared" si="60"/>
        <v>21535</v>
      </c>
      <c r="G1014" t="s">
        <v>8219</v>
      </c>
      <c r="H1014" t="s">
        <v>8223</v>
      </c>
      <c r="I1014" t="s">
        <v>8245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t="s">
        <v>8271</v>
      </c>
      <c r="P1014">
        <f t="shared" si="61"/>
        <v>1389.36</v>
      </c>
      <c r="Q1014" s="11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3.5" hidden="1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s="7">
        <f t="shared" si="60"/>
        <v>35</v>
      </c>
      <c r="G1015" t="s">
        <v>8219</v>
      </c>
      <c r="H1015" t="s">
        <v>8223</v>
      </c>
      <c r="I1015" t="s">
        <v>8245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t="s">
        <v>8271</v>
      </c>
      <c r="P1015">
        <f t="shared" si="61"/>
        <v>95.91</v>
      </c>
      <c r="Q1015" s="11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29" hidden="1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s="7">
        <f t="shared" si="60"/>
        <v>31</v>
      </c>
      <c r="G1016" t="s">
        <v>8219</v>
      </c>
      <c r="H1016" t="s">
        <v>8223</v>
      </c>
      <c r="I1016" t="s">
        <v>8245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t="s">
        <v>8271</v>
      </c>
      <c r="P1016">
        <f t="shared" si="61"/>
        <v>191.25</v>
      </c>
      <c r="Q1016" s="11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29" hidden="1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s="7">
        <f t="shared" si="60"/>
        <v>3</v>
      </c>
      <c r="G1017" t="s">
        <v>8219</v>
      </c>
      <c r="H1017" t="s">
        <v>8239</v>
      </c>
      <c r="I1017" t="s">
        <v>8256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t="s">
        <v>8271</v>
      </c>
      <c r="P1017">
        <f t="shared" si="61"/>
        <v>40</v>
      </c>
      <c r="Q1017" s="11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3.5" hidden="1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s="7">
        <f t="shared" si="60"/>
        <v>3</v>
      </c>
      <c r="G1018" t="s">
        <v>8219</v>
      </c>
      <c r="H1018" t="s">
        <v>8223</v>
      </c>
      <c r="I1018" t="s">
        <v>8245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t="s">
        <v>8271</v>
      </c>
      <c r="P1018">
        <f t="shared" si="61"/>
        <v>74.790000000000006</v>
      </c>
      <c r="Q1018" s="11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58" hidden="1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s="7">
        <f t="shared" si="60"/>
        <v>23</v>
      </c>
      <c r="G1019" t="s">
        <v>8219</v>
      </c>
      <c r="H1019" t="s">
        <v>8223</v>
      </c>
      <c r="I1019" t="s">
        <v>8245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t="s">
        <v>8271</v>
      </c>
      <c r="P1019">
        <f t="shared" si="61"/>
        <v>161.12</v>
      </c>
      <c r="Q1019" s="11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3.5" hidden="1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s="7">
        <f t="shared" si="60"/>
        <v>3</v>
      </c>
      <c r="G1020" t="s">
        <v>8219</v>
      </c>
      <c r="H1020" t="s">
        <v>8223</v>
      </c>
      <c r="I1020" t="s">
        <v>8245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t="s">
        <v>8271</v>
      </c>
      <c r="P1020">
        <f t="shared" si="61"/>
        <v>88.71</v>
      </c>
      <c r="Q1020" s="11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3.5" hidden="1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s="7">
        <f t="shared" si="60"/>
        <v>47</v>
      </c>
      <c r="G1021" t="s">
        <v>8219</v>
      </c>
      <c r="H1021" t="s">
        <v>8223</v>
      </c>
      <c r="I1021" t="s">
        <v>8245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t="s">
        <v>8271</v>
      </c>
      <c r="P1021">
        <f t="shared" si="61"/>
        <v>53.25</v>
      </c>
      <c r="Q1021" s="11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3.5" hidden="1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s="7">
        <f t="shared" si="60"/>
        <v>206</v>
      </c>
      <c r="G1022" t="s">
        <v>8218</v>
      </c>
      <c r="H1022" t="s">
        <v>8228</v>
      </c>
      <c r="I1022" t="s">
        <v>8250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t="s">
        <v>8278</v>
      </c>
      <c r="P1022">
        <f t="shared" si="61"/>
        <v>106.2</v>
      </c>
      <c r="Q1022" s="11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3.5" hidden="1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s="7">
        <f t="shared" si="60"/>
        <v>352</v>
      </c>
      <c r="G1023" t="s">
        <v>8218</v>
      </c>
      <c r="H1023" t="s">
        <v>8223</v>
      </c>
      <c r="I1023" t="s">
        <v>8245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t="s">
        <v>8278</v>
      </c>
      <c r="P1023">
        <f t="shared" si="61"/>
        <v>22.08</v>
      </c>
      <c r="Q1023" s="11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29" hidden="1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s="7">
        <f t="shared" si="60"/>
        <v>115</v>
      </c>
      <c r="G1024" t="s">
        <v>8218</v>
      </c>
      <c r="H1024" t="s">
        <v>8223</v>
      </c>
      <c r="I1024" t="s">
        <v>8245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t="s">
        <v>8278</v>
      </c>
      <c r="P1024">
        <f t="shared" si="61"/>
        <v>31.05</v>
      </c>
      <c r="Q1024" s="11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3.5" hidden="1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s="7">
        <f t="shared" si="60"/>
        <v>237</v>
      </c>
      <c r="G1025" t="s">
        <v>8218</v>
      </c>
      <c r="H1025" t="s">
        <v>8224</v>
      </c>
      <c r="I1025" t="s">
        <v>8246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t="s">
        <v>8278</v>
      </c>
      <c r="P1025">
        <f t="shared" si="61"/>
        <v>36.21</v>
      </c>
      <c r="Q1025" s="11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3.5" hidden="1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s="7">
        <f t="shared" si="60"/>
        <v>119</v>
      </c>
      <c r="G1026" t="s">
        <v>8218</v>
      </c>
      <c r="H1026" t="s">
        <v>8234</v>
      </c>
      <c r="I1026" t="s">
        <v>8254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t="s">
        <v>8278</v>
      </c>
      <c r="P1026">
        <f t="shared" si="61"/>
        <v>388.98</v>
      </c>
      <c r="Q1026" s="11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29" hidden="1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s="7">
        <f t="shared" ref="F1027:F1090" si="64">ROUND(E1027/D1027*100,0)</f>
        <v>110</v>
      </c>
      <c r="G1027" t="s">
        <v>8218</v>
      </c>
      <c r="H1027" t="s">
        <v>8223</v>
      </c>
      <c r="I1027" t="s">
        <v>8245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t="s">
        <v>8278</v>
      </c>
      <c r="P1027">
        <f t="shared" ref="P1027:P1090" si="65">IFERROR(ROUND(E1027/M1027,2),0)</f>
        <v>71.849999999999994</v>
      </c>
      <c r="Q1027" s="11" t="s">
        <v>8323</v>
      </c>
      <c r="R1027" t="s">
        <v>8328</v>
      </c>
      <c r="S1027" s="15">
        <f t="shared" ref="S1027:S1090" si="66">(((K1027/60)/60)/24)+DATE(1970,1,1)</f>
        <v>42049.833761574075</v>
      </c>
      <c r="T1027" s="15">
        <f t="shared" ref="T1027:T1090" si="67">(((J1027/60)/60)/24)+DATE(1970,1,1)</f>
        <v>42079.792094907403</v>
      </c>
    </row>
    <row r="1028" spans="1:20" ht="58" hidden="1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s="7">
        <f t="shared" si="64"/>
        <v>100</v>
      </c>
      <c r="G1028" t="s">
        <v>8218</v>
      </c>
      <c r="H1028" t="s">
        <v>8224</v>
      </c>
      <c r="I1028" t="s">
        <v>8246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t="s">
        <v>8278</v>
      </c>
      <c r="P1028">
        <f t="shared" si="65"/>
        <v>57.38</v>
      </c>
      <c r="Q1028" s="11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3.5" hidden="1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s="7">
        <f t="shared" si="64"/>
        <v>103</v>
      </c>
      <c r="G1029" t="s">
        <v>8218</v>
      </c>
      <c r="H1029" t="s">
        <v>8223</v>
      </c>
      <c r="I1029" t="s">
        <v>8245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t="s">
        <v>8278</v>
      </c>
      <c r="P1029">
        <f t="shared" si="65"/>
        <v>69.67</v>
      </c>
      <c r="Q1029" s="11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3.5" hidden="1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s="7">
        <f t="shared" si="64"/>
        <v>117</v>
      </c>
      <c r="G1030" t="s">
        <v>8218</v>
      </c>
      <c r="H1030" t="s">
        <v>8224</v>
      </c>
      <c r="I1030" t="s">
        <v>8246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t="s">
        <v>8278</v>
      </c>
      <c r="P1030">
        <f t="shared" si="65"/>
        <v>45.99</v>
      </c>
      <c r="Q1030" s="11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29" hidden="1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s="7">
        <f t="shared" si="64"/>
        <v>112</v>
      </c>
      <c r="G1031" t="s">
        <v>8218</v>
      </c>
      <c r="H1031" t="s">
        <v>8234</v>
      </c>
      <c r="I1031" t="s">
        <v>8254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t="s">
        <v>8278</v>
      </c>
      <c r="P1031">
        <f t="shared" si="65"/>
        <v>79.260000000000005</v>
      </c>
      <c r="Q1031" s="11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29" hidden="1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s="7">
        <f t="shared" si="64"/>
        <v>342</v>
      </c>
      <c r="G1032" t="s">
        <v>8218</v>
      </c>
      <c r="H1032" t="s">
        <v>8223</v>
      </c>
      <c r="I1032" t="s">
        <v>8245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t="s">
        <v>8278</v>
      </c>
      <c r="P1032">
        <f t="shared" si="65"/>
        <v>43.03</v>
      </c>
      <c r="Q1032" s="11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58" hidden="1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s="7">
        <f t="shared" si="64"/>
        <v>107</v>
      </c>
      <c r="G1033" t="s">
        <v>8218</v>
      </c>
      <c r="H1033" t="s">
        <v>8223</v>
      </c>
      <c r="I1033" t="s">
        <v>8245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t="s">
        <v>8278</v>
      </c>
      <c r="P1033">
        <f t="shared" si="65"/>
        <v>108.48</v>
      </c>
      <c r="Q1033" s="11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s="7">
        <f t="shared" si="64"/>
        <v>108</v>
      </c>
      <c r="G1034" t="s">
        <v>8218</v>
      </c>
      <c r="H1034" t="s">
        <v>8223</v>
      </c>
      <c r="I1034" t="s">
        <v>8245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t="s">
        <v>8278</v>
      </c>
      <c r="P1034">
        <f t="shared" si="65"/>
        <v>61.03</v>
      </c>
      <c r="Q1034" s="11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3.5" hidden="1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s="7">
        <f t="shared" si="64"/>
        <v>103</v>
      </c>
      <c r="G1035" t="s">
        <v>8218</v>
      </c>
      <c r="H1035" t="s">
        <v>8224</v>
      </c>
      <c r="I1035" t="s">
        <v>8246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t="s">
        <v>8278</v>
      </c>
      <c r="P1035">
        <f t="shared" si="65"/>
        <v>50.59</v>
      </c>
      <c r="Q1035" s="11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3.5" hidden="1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s="7">
        <f t="shared" si="64"/>
        <v>130</v>
      </c>
      <c r="G1036" t="s">
        <v>8218</v>
      </c>
      <c r="H1036" t="s">
        <v>8223</v>
      </c>
      <c r="I1036" t="s">
        <v>8245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t="s">
        <v>8278</v>
      </c>
      <c r="P1036">
        <f t="shared" si="65"/>
        <v>39.159999999999997</v>
      </c>
      <c r="Q1036" s="11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3.5" hidden="1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s="7">
        <f t="shared" si="64"/>
        <v>108</v>
      </c>
      <c r="G1037" t="s">
        <v>8218</v>
      </c>
      <c r="H1037" t="s">
        <v>8223</v>
      </c>
      <c r="I1037" t="s">
        <v>8245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t="s">
        <v>8278</v>
      </c>
      <c r="P1037">
        <f t="shared" si="65"/>
        <v>65.16</v>
      </c>
      <c r="Q1037" s="11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3.5" hidden="1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s="7">
        <f t="shared" si="64"/>
        <v>112</v>
      </c>
      <c r="G1038" t="s">
        <v>8218</v>
      </c>
      <c r="H1038" t="s">
        <v>8223</v>
      </c>
      <c r="I1038" t="s">
        <v>8245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t="s">
        <v>8278</v>
      </c>
      <c r="P1038">
        <f t="shared" si="65"/>
        <v>23.96</v>
      </c>
      <c r="Q1038" s="11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58" hidden="1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s="7">
        <f t="shared" si="64"/>
        <v>102</v>
      </c>
      <c r="G1039" t="s">
        <v>8218</v>
      </c>
      <c r="H1039" t="s">
        <v>8223</v>
      </c>
      <c r="I1039" t="s">
        <v>8245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t="s">
        <v>8278</v>
      </c>
      <c r="P1039">
        <f t="shared" si="65"/>
        <v>48.62</v>
      </c>
      <c r="Q1039" s="11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3.5" hidden="1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s="7">
        <f t="shared" si="64"/>
        <v>145</v>
      </c>
      <c r="G1040" t="s">
        <v>8218</v>
      </c>
      <c r="H1040" t="s">
        <v>8223</v>
      </c>
      <c r="I1040" t="s">
        <v>8245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t="s">
        <v>8278</v>
      </c>
      <c r="P1040">
        <f t="shared" si="65"/>
        <v>35.74</v>
      </c>
      <c r="Q1040" s="11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58" hidden="1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s="7">
        <f t="shared" si="64"/>
        <v>128</v>
      </c>
      <c r="G1041" t="s">
        <v>8218</v>
      </c>
      <c r="H1041" t="s">
        <v>8223</v>
      </c>
      <c r="I1041" t="s">
        <v>8245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t="s">
        <v>8278</v>
      </c>
      <c r="P1041">
        <f t="shared" si="65"/>
        <v>21.37</v>
      </c>
      <c r="Q1041" s="11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3.5" hidden="1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s="7">
        <f t="shared" si="64"/>
        <v>0</v>
      </c>
      <c r="G1042" t="s">
        <v>8219</v>
      </c>
      <c r="H1042" t="s">
        <v>8223</v>
      </c>
      <c r="I1042" t="s">
        <v>8245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t="s">
        <v>8279</v>
      </c>
      <c r="P1042">
        <f t="shared" si="65"/>
        <v>250</v>
      </c>
      <c r="Q1042" s="11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3.5" hidden="1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s="7">
        <f t="shared" si="64"/>
        <v>0</v>
      </c>
      <c r="G1043" t="s">
        <v>8219</v>
      </c>
      <c r="H1043" t="s">
        <v>8223</v>
      </c>
      <c r="I1043" t="s">
        <v>8245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t="s">
        <v>8279</v>
      </c>
      <c r="P1043">
        <f t="shared" si="65"/>
        <v>0</v>
      </c>
      <c r="Q1043" s="11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3.5" hidden="1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s="7">
        <f t="shared" si="64"/>
        <v>2</v>
      </c>
      <c r="G1044" t="s">
        <v>8219</v>
      </c>
      <c r="H1044" t="s">
        <v>8223</v>
      </c>
      <c r="I1044" t="s">
        <v>8245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t="s">
        <v>8279</v>
      </c>
      <c r="P1044">
        <f t="shared" si="65"/>
        <v>10</v>
      </c>
      <c r="Q1044" s="11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3.5" hidden="1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s="7">
        <f t="shared" si="64"/>
        <v>9</v>
      </c>
      <c r="G1045" t="s">
        <v>8219</v>
      </c>
      <c r="H1045" t="s">
        <v>8223</v>
      </c>
      <c r="I1045" t="s">
        <v>8245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t="s">
        <v>8279</v>
      </c>
      <c r="P1045">
        <f t="shared" si="65"/>
        <v>29.24</v>
      </c>
      <c r="Q1045" s="11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3.5" hidden="1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s="7">
        <f t="shared" si="64"/>
        <v>0</v>
      </c>
      <c r="G1046" t="s">
        <v>8219</v>
      </c>
      <c r="H1046" t="s">
        <v>8223</v>
      </c>
      <c r="I1046" t="s">
        <v>8245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t="s">
        <v>8279</v>
      </c>
      <c r="P1046">
        <f t="shared" si="65"/>
        <v>3</v>
      </c>
      <c r="Q1046" s="11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3.5" hidden="1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s="7">
        <f t="shared" si="64"/>
        <v>3</v>
      </c>
      <c r="G1047" t="s">
        <v>8219</v>
      </c>
      <c r="H1047" t="s">
        <v>8223</v>
      </c>
      <c r="I1047" t="s">
        <v>8245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t="s">
        <v>8279</v>
      </c>
      <c r="P1047">
        <f t="shared" si="65"/>
        <v>33.25</v>
      </c>
      <c r="Q1047" s="11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3.5" hidden="1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s="7">
        <f t="shared" si="64"/>
        <v>0</v>
      </c>
      <c r="G1048" t="s">
        <v>8219</v>
      </c>
      <c r="H1048" t="s">
        <v>8235</v>
      </c>
      <c r="I1048" t="s">
        <v>8248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t="s">
        <v>8279</v>
      </c>
      <c r="P1048">
        <f t="shared" si="65"/>
        <v>0</v>
      </c>
      <c r="Q1048" s="11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3.5" hidden="1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s="7">
        <f t="shared" si="64"/>
        <v>0</v>
      </c>
      <c r="G1049" t="s">
        <v>8219</v>
      </c>
      <c r="H1049" t="s">
        <v>8223</v>
      </c>
      <c r="I1049" t="s">
        <v>8245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t="s">
        <v>8279</v>
      </c>
      <c r="P1049">
        <f t="shared" si="65"/>
        <v>1</v>
      </c>
      <c r="Q1049" s="11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3.5" hidden="1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s="7">
        <f t="shared" si="64"/>
        <v>1</v>
      </c>
      <c r="G1050" t="s">
        <v>8219</v>
      </c>
      <c r="H1050" t="s">
        <v>8223</v>
      </c>
      <c r="I1050" t="s">
        <v>8245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t="s">
        <v>8279</v>
      </c>
      <c r="P1050">
        <f t="shared" si="65"/>
        <v>53</v>
      </c>
      <c r="Q1050" s="11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s="7">
        <f t="shared" si="64"/>
        <v>0</v>
      </c>
      <c r="G1051" t="s">
        <v>8219</v>
      </c>
      <c r="H1051" t="s">
        <v>8223</v>
      </c>
      <c r="I1051" t="s">
        <v>8245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t="s">
        <v>8279</v>
      </c>
      <c r="P1051">
        <f t="shared" si="65"/>
        <v>0</v>
      </c>
      <c r="Q1051" s="11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29" hidden="1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s="7">
        <f t="shared" si="64"/>
        <v>0</v>
      </c>
      <c r="G1052" t="s">
        <v>8219</v>
      </c>
      <c r="H1052" t="s">
        <v>8223</v>
      </c>
      <c r="I1052" t="s">
        <v>8245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t="s">
        <v>8279</v>
      </c>
      <c r="P1052">
        <f t="shared" si="65"/>
        <v>0</v>
      </c>
      <c r="Q1052" s="11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3.5" hidden="1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s="7">
        <f t="shared" si="64"/>
        <v>0</v>
      </c>
      <c r="G1053" t="s">
        <v>8219</v>
      </c>
      <c r="H1053" t="s">
        <v>8223</v>
      </c>
      <c r="I1053" t="s">
        <v>8245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t="s">
        <v>8279</v>
      </c>
      <c r="P1053">
        <f t="shared" si="65"/>
        <v>0</v>
      </c>
      <c r="Q1053" s="11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58" hidden="1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s="7">
        <f t="shared" si="64"/>
        <v>0</v>
      </c>
      <c r="G1054" t="s">
        <v>8219</v>
      </c>
      <c r="H1054" t="s">
        <v>8223</v>
      </c>
      <c r="I1054" t="s">
        <v>8245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t="s">
        <v>8279</v>
      </c>
      <c r="P1054">
        <f t="shared" si="65"/>
        <v>0</v>
      </c>
      <c r="Q1054" s="11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3.5" hidden="1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s="7">
        <f t="shared" si="64"/>
        <v>1</v>
      </c>
      <c r="G1055" t="s">
        <v>8219</v>
      </c>
      <c r="H1055" t="s">
        <v>8223</v>
      </c>
      <c r="I1055" t="s">
        <v>8245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t="s">
        <v>8279</v>
      </c>
      <c r="P1055">
        <f t="shared" si="65"/>
        <v>15</v>
      </c>
      <c r="Q1055" s="11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58" hidden="1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s="7">
        <f t="shared" si="64"/>
        <v>0</v>
      </c>
      <c r="G1056" t="s">
        <v>8219</v>
      </c>
      <c r="H1056" t="s">
        <v>8223</v>
      </c>
      <c r="I1056" t="s">
        <v>8245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t="s">
        <v>8279</v>
      </c>
      <c r="P1056">
        <f t="shared" si="65"/>
        <v>0</v>
      </c>
      <c r="Q1056" s="11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3.5" hidden="1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s="7">
        <f t="shared" si="64"/>
        <v>0</v>
      </c>
      <c r="G1057" t="s">
        <v>8219</v>
      </c>
      <c r="H1057" t="s">
        <v>8223</v>
      </c>
      <c r="I1057" t="s">
        <v>8245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t="s">
        <v>8279</v>
      </c>
      <c r="P1057">
        <f t="shared" si="65"/>
        <v>0</v>
      </c>
      <c r="Q1057" s="11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58" hidden="1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s="7">
        <f t="shared" si="64"/>
        <v>0</v>
      </c>
      <c r="G1058" t="s">
        <v>8219</v>
      </c>
      <c r="H1058" t="s">
        <v>8223</v>
      </c>
      <c r="I1058" t="s">
        <v>8245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t="s">
        <v>8279</v>
      </c>
      <c r="P1058">
        <f t="shared" si="65"/>
        <v>0</v>
      </c>
      <c r="Q1058" s="11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3.5" hidden="1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s="7">
        <f t="shared" si="64"/>
        <v>0</v>
      </c>
      <c r="G1059" t="s">
        <v>8219</v>
      </c>
      <c r="H1059" t="s">
        <v>8223</v>
      </c>
      <c r="I1059" t="s">
        <v>8245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t="s">
        <v>8279</v>
      </c>
      <c r="P1059">
        <f t="shared" si="65"/>
        <v>0</v>
      </c>
      <c r="Q1059" s="11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3.5" hidden="1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s="7">
        <f t="shared" si="64"/>
        <v>0</v>
      </c>
      <c r="G1060" t="s">
        <v>8219</v>
      </c>
      <c r="H1060" t="s">
        <v>8223</v>
      </c>
      <c r="I1060" t="s">
        <v>8245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t="s">
        <v>8279</v>
      </c>
      <c r="P1060">
        <f t="shared" si="65"/>
        <v>0</v>
      </c>
      <c r="Q1060" s="11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s="7">
        <f t="shared" si="64"/>
        <v>0</v>
      </c>
      <c r="G1061" t="s">
        <v>8219</v>
      </c>
      <c r="H1061" t="s">
        <v>8223</v>
      </c>
      <c r="I1061" t="s">
        <v>8245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t="s">
        <v>8279</v>
      </c>
      <c r="P1061">
        <f t="shared" si="65"/>
        <v>0</v>
      </c>
      <c r="Q1061" s="11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3.5" hidden="1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s="7">
        <f t="shared" si="64"/>
        <v>1</v>
      </c>
      <c r="G1062" t="s">
        <v>8219</v>
      </c>
      <c r="H1062" t="s">
        <v>8223</v>
      </c>
      <c r="I1062" t="s">
        <v>8245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t="s">
        <v>8279</v>
      </c>
      <c r="P1062">
        <f t="shared" si="65"/>
        <v>50</v>
      </c>
      <c r="Q1062" s="11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29" hidden="1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s="7">
        <f t="shared" si="64"/>
        <v>0</v>
      </c>
      <c r="G1063" t="s">
        <v>8219</v>
      </c>
      <c r="H1063" t="s">
        <v>8223</v>
      </c>
      <c r="I1063" t="s">
        <v>8245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t="s">
        <v>8279</v>
      </c>
      <c r="P1063">
        <f t="shared" si="65"/>
        <v>0</v>
      </c>
      <c r="Q1063" s="11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idden="1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s="7">
        <f t="shared" si="64"/>
        <v>95</v>
      </c>
      <c r="G1064" t="s">
        <v>8219</v>
      </c>
      <c r="H1064" t="s">
        <v>8223</v>
      </c>
      <c r="I1064" t="s">
        <v>8245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t="s">
        <v>8279</v>
      </c>
      <c r="P1064">
        <f t="shared" si="65"/>
        <v>47.5</v>
      </c>
      <c r="Q1064" s="11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3.5" hidden="1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s="7">
        <f t="shared" si="64"/>
        <v>0</v>
      </c>
      <c r="G1065" t="s">
        <v>8219</v>
      </c>
      <c r="H1065" t="s">
        <v>8223</v>
      </c>
      <c r="I1065" t="s">
        <v>8245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t="s">
        <v>8279</v>
      </c>
      <c r="P1065">
        <f t="shared" si="65"/>
        <v>0</v>
      </c>
      <c r="Q1065" s="11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3.5" hidden="1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s="7">
        <f t="shared" si="64"/>
        <v>9</v>
      </c>
      <c r="G1066" t="s">
        <v>8220</v>
      </c>
      <c r="H1066" t="s">
        <v>8223</v>
      </c>
      <c r="I1066" t="s">
        <v>8245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t="s">
        <v>8280</v>
      </c>
      <c r="P1066">
        <f t="shared" si="65"/>
        <v>65.67</v>
      </c>
      <c r="Q1066" s="11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3.5" hidden="1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s="7">
        <f t="shared" si="64"/>
        <v>3</v>
      </c>
      <c r="G1067" t="s">
        <v>8220</v>
      </c>
      <c r="H1067" t="s">
        <v>8225</v>
      </c>
      <c r="I1067" t="s">
        <v>8247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t="s">
        <v>8280</v>
      </c>
      <c r="P1067">
        <f t="shared" si="65"/>
        <v>16.2</v>
      </c>
      <c r="Q1067" s="11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3.5" hidden="1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s="7">
        <f t="shared" si="64"/>
        <v>3</v>
      </c>
      <c r="G1068" t="s">
        <v>8220</v>
      </c>
      <c r="H1068" t="s">
        <v>8223</v>
      </c>
      <c r="I1068" t="s">
        <v>8245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t="s">
        <v>8280</v>
      </c>
      <c r="P1068">
        <f t="shared" si="65"/>
        <v>34.130000000000003</v>
      </c>
      <c r="Q1068" s="11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3.5" hidden="1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s="7">
        <f t="shared" si="64"/>
        <v>26</v>
      </c>
      <c r="G1069" t="s">
        <v>8220</v>
      </c>
      <c r="H1069" t="s">
        <v>8223</v>
      </c>
      <c r="I1069" t="s">
        <v>8245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t="s">
        <v>8280</v>
      </c>
      <c r="P1069">
        <f t="shared" si="65"/>
        <v>13</v>
      </c>
      <c r="Q1069" s="11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58" hidden="1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s="7">
        <f t="shared" si="64"/>
        <v>0</v>
      </c>
      <c r="G1070" t="s">
        <v>8220</v>
      </c>
      <c r="H1070" t="s">
        <v>8223</v>
      </c>
      <c r="I1070" t="s">
        <v>8245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t="s">
        <v>8280</v>
      </c>
      <c r="P1070">
        <f t="shared" si="65"/>
        <v>11.25</v>
      </c>
      <c r="Q1070" s="11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3.5" hidden="1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s="7">
        <f t="shared" si="64"/>
        <v>39</v>
      </c>
      <c r="G1071" t="s">
        <v>8220</v>
      </c>
      <c r="H1071" t="s">
        <v>8223</v>
      </c>
      <c r="I1071" t="s">
        <v>8245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t="s">
        <v>8280</v>
      </c>
      <c r="P1071">
        <f t="shared" si="65"/>
        <v>40.479999999999997</v>
      </c>
      <c r="Q1071" s="11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3.5" hidden="1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s="7">
        <f t="shared" si="64"/>
        <v>1</v>
      </c>
      <c r="G1072" t="s">
        <v>8220</v>
      </c>
      <c r="H1072" t="s">
        <v>8223</v>
      </c>
      <c r="I1072" t="s">
        <v>8245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t="s">
        <v>8280</v>
      </c>
      <c r="P1072">
        <f t="shared" si="65"/>
        <v>35</v>
      </c>
      <c r="Q1072" s="11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3.5" hidden="1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s="7">
        <f t="shared" si="64"/>
        <v>0</v>
      </c>
      <c r="G1073" t="s">
        <v>8220</v>
      </c>
      <c r="H1073" t="s">
        <v>8233</v>
      </c>
      <c r="I1073" t="s">
        <v>8253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t="s">
        <v>8280</v>
      </c>
      <c r="P1073">
        <f t="shared" si="65"/>
        <v>0</v>
      </c>
      <c r="Q1073" s="11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3.5" hidden="1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s="7">
        <f t="shared" si="64"/>
        <v>0</v>
      </c>
      <c r="G1074" t="s">
        <v>8220</v>
      </c>
      <c r="H1074" t="s">
        <v>8223</v>
      </c>
      <c r="I1074" t="s">
        <v>8245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t="s">
        <v>8280</v>
      </c>
      <c r="P1074">
        <f t="shared" si="65"/>
        <v>12.75</v>
      </c>
      <c r="Q1074" s="11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29" hidden="1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s="7">
        <f t="shared" si="64"/>
        <v>1</v>
      </c>
      <c r="G1075" t="s">
        <v>8220</v>
      </c>
      <c r="H1075" t="s">
        <v>8223</v>
      </c>
      <c r="I1075" t="s">
        <v>8245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t="s">
        <v>8280</v>
      </c>
      <c r="P1075">
        <f t="shared" si="65"/>
        <v>10</v>
      </c>
      <c r="Q1075" s="11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58" hidden="1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s="7">
        <f t="shared" si="64"/>
        <v>6</v>
      </c>
      <c r="G1076" t="s">
        <v>8220</v>
      </c>
      <c r="H1076" t="s">
        <v>8223</v>
      </c>
      <c r="I1076" t="s">
        <v>8245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t="s">
        <v>8280</v>
      </c>
      <c r="P1076">
        <f t="shared" si="65"/>
        <v>113.57</v>
      </c>
      <c r="Q1076" s="11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29" hidden="1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s="7">
        <f t="shared" si="64"/>
        <v>5</v>
      </c>
      <c r="G1077" t="s">
        <v>8220</v>
      </c>
      <c r="H1077" t="s">
        <v>8223</v>
      </c>
      <c r="I1077" t="s">
        <v>8245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t="s">
        <v>8280</v>
      </c>
      <c r="P1077">
        <f t="shared" si="65"/>
        <v>15</v>
      </c>
      <c r="Q1077" s="11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3.5" hidden="1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s="7">
        <f t="shared" si="64"/>
        <v>63</v>
      </c>
      <c r="G1078" t="s">
        <v>8220</v>
      </c>
      <c r="H1078" t="s">
        <v>8223</v>
      </c>
      <c r="I1078" t="s">
        <v>8245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t="s">
        <v>8280</v>
      </c>
      <c r="P1078">
        <f t="shared" si="65"/>
        <v>48.28</v>
      </c>
      <c r="Q1078" s="11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3.5" hidden="1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s="7">
        <f t="shared" si="64"/>
        <v>29</v>
      </c>
      <c r="G1079" t="s">
        <v>8220</v>
      </c>
      <c r="H1079" t="s">
        <v>8223</v>
      </c>
      <c r="I1079" t="s">
        <v>8245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t="s">
        <v>8280</v>
      </c>
      <c r="P1079">
        <f t="shared" si="65"/>
        <v>43.98</v>
      </c>
      <c r="Q1079" s="11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58" hidden="1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s="7">
        <f t="shared" si="64"/>
        <v>8</v>
      </c>
      <c r="G1080" t="s">
        <v>8220</v>
      </c>
      <c r="H1080" t="s">
        <v>8223</v>
      </c>
      <c r="I1080" t="s">
        <v>8245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t="s">
        <v>8280</v>
      </c>
      <c r="P1080">
        <f t="shared" si="65"/>
        <v>9</v>
      </c>
      <c r="Q1080" s="11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3.5" hidden="1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s="7">
        <f t="shared" si="64"/>
        <v>3</v>
      </c>
      <c r="G1081" t="s">
        <v>8220</v>
      </c>
      <c r="H1081" t="s">
        <v>8235</v>
      </c>
      <c r="I1081" t="s">
        <v>8248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t="s">
        <v>8280</v>
      </c>
      <c r="P1081">
        <f t="shared" si="65"/>
        <v>37.67</v>
      </c>
      <c r="Q1081" s="11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3.5" hidden="1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s="7">
        <f t="shared" si="64"/>
        <v>9</v>
      </c>
      <c r="G1082" t="s">
        <v>8220</v>
      </c>
      <c r="H1082" t="s">
        <v>8223</v>
      </c>
      <c r="I1082" t="s">
        <v>8245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t="s">
        <v>8280</v>
      </c>
      <c r="P1082">
        <f t="shared" si="65"/>
        <v>18.579999999999998</v>
      </c>
      <c r="Q1082" s="11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3.5" hidden="1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s="7">
        <f t="shared" si="64"/>
        <v>0</v>
      </c>
      <c r="G1083" t="s">
        <v>8220</v>
      </c>
      <c r="H1083" t="s">
        <v>8223</v>
      </c>
      <c r="I1083" t="s">
        <v>8245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t="s">
        <v>8280</v>
      </c>
      <c r="P1083">
        <f t="shared" si="65"/>
        <v>3</v>
      </c>
      <c r="Q1083" s="11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3.5" hidden="1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s="7">
        <f t="shared" si="64"/>
        <v>1</v>
      </c>
      <c r="G1084" t="s">
        <v>8220</v>
      </c>
      <c r="H1084" t="s">
        <v>8223</v>
      </c>
      <c r="I1084" t="s">
        <v>8245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t="s">
        <v>8280</v>
      </c>
      <c r="P1084">
        <f t="shared" si="65"/>
        <v>18.670000000000002</v>
      </c>
      <c r="Q1084" s="11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58" hidden="1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s="7">
        <f t="shared" si="64"/>
        <v>1</v>
      </c>
      <c r="G1085" t="s">
        <v>8220</v>
      </c>
      <c r="H1085" t="s">
        <v>8228</v>
      </c>
      <c r="I1085" t="s">
        <v>8250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t="s">
        <v>8280</v>
      </c>
      <c r="P1085">
        <f t="shared" si="65"/>
        <v>410</v>
      </c>
      <c r="Q1085" s="11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s="7">
        <f t="shared" si="64"/>
        <v>0</v>
      </c>
      <c r="G1086" t="s">
        <v>8220</v>
      </c>
      <c r="H1086" t="s">
        <v>8223</v>
      </c>
      <c r="I1086" t="s">
        <v>8245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t="s">
        <v>8280</v>
      </c>
      <c r="P1086">
        <f t="shared" si="65"/>
        <v>0</v>
      </c>
      <c r="Q1086" s="11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3.5" hidden="1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s="7">
        <f t="shared" si="64"/>
        <v>3</v>
      </c>
      <c r="G1087" t="s">
        <v>8220</v>
      </c>
      <c r="H1087" t="s">
        <v>8228</v>
      </c>
      <c r="I1087" t="s">
        <v>8250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t="s">
        <v>8280</v>
      </c>
      <c r="P1087">
        <f t="shared" si="65"/>
        <v>114</v>
      </c>
      <c r="Q1087" s="11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s="7">
        <f t="shared" si="64"/>
        <v>0</v>
      </c>
      <c r="G1088" t="s">
        <v>8220</v>
      </c>
      <c r="H1088" t="s">
        <v>8223</v>
      </c>
      <c r="I1088" t="s">
        <v>8245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t="s">
        <v>8280</v>
      </c>
      <c r="P1088">
        <f t="shared" si="65"/>
        <v>7.5</v>
      </c>
      <c r="Q1088" s="11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3.5" hidden="1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s="7">
        <f t="shared" si="64"/>
        <v>0</v>
      </c>
      <c r="G1089" t="s">
        <v>8220</v>
      </c>
      <c r="H1089" t="s">
        <v>8223</v>
      </c>
      <c r="I1089" t="s">
        <v>8245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t="s">
        <v>8280</v>
      </c>
      <c r="P1089">
        <f t="shared" si="65"/>
        <v>0</v>
      </c>
      <c r="Q1089" s="11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29" hidden="1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s="7">
        <f t="shared" si="64"/>
        <v>14</v>
      </c>
      <c r="G1090" t="s">
        <v>8220</v>
      </c>
      <c r="H1090" t="s">
        <v>8223</v>
      </c>
      <c r="I1090" t="s">
        <v>8245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t="s">
        <v>8280</v>
      </c>
      <c r="P1090">
        <f t="shared" si="65"/>
        <v>43.42</v>
      </c>
      <c r="Q1090" s="11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29" hidden="1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s="7">
        <f t="shared" ref="F1091:F1154" si="68">ROUND(E1091/D1091*100,0)</f>
        <v>8</v>
      </c>
      <c r="G1091" t="s">
        <v>8220</v>
      </c>
      <c r="H1091" t="s">
        <v>8229</v>
      </c>
      <c r="I1091" t="s">
        <v>8248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t="s">
        <v>8280</v>
      </c>
      <c r="P1091">
        <f t="shared" ref="P1091:P1154" si="69">IFERROR(ROUND(E1091/M1091,2),0)</f>
        <v>23.96</v>
      </c>
      <c r="Q1091" s="11" t="s">
        <v>8331</v>
      </c>
      <c r="R1091" t="s">
        <v>8332</v>
      </c>
      <c r="S1091" s="15">
        <f t="shared" ref="S1091:S1154" si="70">(((K1091/60)/60)/24)+DATE(1970,1,1)</f>
        <v>42151.189525462964</v>
      </c>
      <c r="T1091" s="15">
        <f t="shared" ref="T1091:T1154" si="71">(((J1091/60)/60)/24)+DATE(1970,1,1)</f>
        <v>42181.189525462964</v>
      </c>
    </row>
    <row r="1092" spans="1:20" ht="43.5" hidden="1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s="7">
        <f t="shared" si="68"/>
        <v>0</v>
      </c>
      <c r="G1092" t="s">
        <v>8220</v>
      </c>
      <c r="H1092" t="s">
        <v>8225</v>
      </c>
      <c r="I1092" t="s">
        <v>8247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t="s">
        <v>8280</v>
      </c>
      <c r="P1092">
        <f t="shared" si="69"/>
        <v>5</v>
      </c>
      <c r="Q1092" s="11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3.5" hidden="1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s="7">
        <f t="shared" si="68"/>
        <v>13</v>
      </c>
      <c r="G1093" t="s">
        <v>8220</v>
      </c>
      <c r="H1093" t="s">
        <v>8224</v>
      </c>
      <c r="I1093" t="s">
        <v>8246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t="s">
        <v>8280</v>
      </c>
      <c r="P1093">
        <f t="shared" si="69"/>
        <v>12.5</v>
      </c>
      <c r="Q1093" s="11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58" hidden="1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s="7">
        <f t="shared" si="68"/>
        <v>1</v>
      </c>
      <c r="G1094" t="s">
        <v>8220</v>
      </c>
      <c r="H1094" t="s">
        <v>8223</v>
      </c>
      <c r="I1094" t="s">
        <v>8245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t="s">
        <v>8280</v>
      </c>
      <c r="P1094">
        <f t="shared" si="69"/>
        <v>3</v>
      </c>
      <c r="Q1094" s="11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3.5" hidden="1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s="7">
        <f t="shared" si="68"/>
        <v>14</v>
      </c>
      <c r="G1095" t="s">
        <v>8220</v>
      </c>
      <c r="H1095" t="s">
        <v>8228</v>
      </c>
      <c r="I1095" t="s">
        <v>8250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t="s">
        <v>8280</v>
      </c>
      <c r="P1095">
        <f t="shared" si="69"/>
        <v>10.56</v>
      </c>
      <c r="Q1095" s="11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3.5" hidden="1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s="7">
        <f t="shared" si="68"/>
        <v>18</v>
      </c>
      <c r="G1096" t="s">
        <v>8220</v>
      </c>
      <c r="H1096" t="s">
        <v>8223</v>
      </c>
      <c r="I1096" t="s">
        <v>8245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t="s">
        <v>8280</v>
      </c>
      <c r="P1096">
        <f t="shared" si="69"/>
        <v>122</v>
      </c>
      <c r="Q1096" s="11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3.5" hidden="1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s="7">
        <f t="shared" si="68"/>
        <v>5</v>
      </c>
      <c r="G1097" t="s">
        <v>8220</v>
      </c>
      <c r="H1097" t="s">
        <v>8223</v>
      </c>
      <c r="I1097" t="s">
        <v>8245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t="s">
        <v>8280</v>
      </c>
      <c r="P1097">
        <f t="shared" si="69"/>
        <v>267.81</v>
      </c>
      <c r="Q1097" s="11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3.5" hidden="1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s="7">
        <f t="shared" si="68"/>
        <v>18</v>
      </c>
      <c r="G1098" t="s">
        <v>8220</v>
      </c>
      <c r="H1098" t="s">
        <v>8223</v>
      </c>
      <c r="I1098" t="s">
        <v>8245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t="s">
        <v>8280</v>
      </c>
      <c r="P1098">
        <f t="shared" si="69"/>
        <v>74.209999999999994</v>
      </c>
      <c r="Q1098" s="11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3.5" hidden="1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s="7">
        <f t="shared" si="68"/>
        <v>0</v>
      </c>
      <c r="G1099" t="s">
        <v>8220</v>
      </c>
      <c r="H1099" t="s">
        <v>8223</v>
      </c>
      <c r="I1099" t="s">
        <v>8245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t="s">
        <v>8280</v>
      </c>
      <c r="P1099">
        <f t="shared" si="69"/>
        <v>6.71</v>
      </c>
      <c r="Q1099" s="11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29" hidden="1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s="7">
        <f t="shared" si="68"/>
        <v>7</v>
      </c>
      <c r="G1100" t="s">
        <v>8220</v>
      </c>
      <c r="H1100" t="s">
        <v>8223</v>
      </c>
      <c r="I1100" t="s">
        <v>8245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t="s">
        <v>8280</v>
      </c>
      <c r="P1100">
        <f t="shared" si="69"/>
        <v>81.95</v>
      </c>
      <c r="Q1100" s="11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58" hidden="1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s="7">
        <f t="shared" si="68"/>
        <v>1</v>
      </c>
      <c r="G1101" t="s">
        <v>8220</v>
      </c>
      <c r="H1101" t="s">
        <v>8224</v>
      </c>
      <c r="I1101" t="s">
        <v>8246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t="s">
        <v>8280</v>
      </c>
      <c r="P1101">
        <f t="shared" si="69"/>
        <v>25</v>
      </c>
      <c r="Q1101" s="11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3.5" hidden="1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s="7">
        <f t="shared" si="68"/>
        <v>3</v>
      </c>
      <c r="G1102" t="s">
        <v>8220</v>
      </c>
      <c r="H1102" t="s">
        <v>8235</v>
      </c>
      <c r="I1102" t="s">
        <v>8248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t="s">
        <v>8280</v>
      </c>
      <c r="P1102">
        <f t="shared" si="69"/>
        <v>10</v>
      </c>
      <c r="Q1102" s="11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29" hidden="1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s="7">
        <f t="shared" si="68"/>
        <v>0</v>
      </c>
      <c r="G1103" t="s">
        <v>8220</v>
      </c>
      <c r="H1103" t="s">
        <v>8223</v>
      </c>
      <c r="I1103" t="s">
        <v>8245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t="s">
        <v>8280</v>
      </c>
      <c r="P1103">
        <f t="shared" si="69"/>
        <v>6.83</v>
      </c>
      <c r="Q1103" s="11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58" hidden="1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s="7">
        <f t="shared" si="68"/>
        <v>5</v>
      </c>
      <c r="G1104" t="s">
        <v>8220</v>
      </c>
      <c r="H1104" t="s">
        <v>8223</v>
      </c>
      <c r="I1104" t="s">
        <v>8245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t="s">
        <v>8280</v>
      </c>
      <c r="P1104">
        <f t="shared" si="69"/>
        <v>17.71</v>
      </c>
      <c r="Q1104" s="11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3.5" hidden="1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s="7">
        <f t="shared" si="68"/>
        <v>2</v>
      </c>
      <c r="G1105" t="s">
        <v>8220</v>
      </c>
      <c r="H1105" t="s">
        <v>8223</v>
      </c>
      <c r="I1105" t="s">
        <v>8245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t="s">
        <v>8280</v>
      </c>
      <c r="P1105">
        <f t="shared" si="69"/>
        <v>16.2</v>
      </c>
      <c r="Q1105" s="11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3.5" hidden="1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s="7">
        <f t="shared" si="68"/>
        <v>5</v>
      </c>
      <c r="G1106" t="s">
        <v>8220</v>
      </c>
      <c r="H1106" t="s">
        <v>8224</v>
      </c>
      <c r="I1106" t="s">
        <v>8246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t="s">
        <v>8280</v>
      </c>
      <c r="P1106">
        <f t="shared" si="69"/>
        <v>80.3</v>
      </c>
      <c r="Q1106" s="11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58" hidden="1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s="7">
        <f t="shared" si="68"/>
        <v>0</v>
      </c>
      <c r="G1107" t="s">
        <v>8220</v>
      </c>
      <c r="H1107" t="s">
        <v>8223</v>
      </c>
      <c r="I1107" t="s">
        <v>8245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t="s">
        <v>8280</v>
      </c>
      <c r="P1107">
        <f t="shared" si="69"/>
        <v>71.55</v>
      </c>
      <c r="Q1107" s="11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3.5" hidden="1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s="7">
        <f t="shared" si="68"/>
        <v>41</v>
      </c>
      <c r="G1108" t="s">
        <v>8220</v>
      </c>
      <c r="H1108" t="s">
        <v>8223</v>
      </c>
      <c r="I1108" t="s">
        <v>8245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t="s">
        <v>8280</v>
      </c>
      <c r="P1108">
        <f t="shared" si="69"/>
        <v>23.57</v>
      </c>
      <c r="Q1108" s="11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58" hidden="1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s="7">
        <f t="shared" si="68"/>
        <v>0</v>
      </c>
      <c r="G1109" t="s">
        <v>8220</v>
      </c>
      <c r="H1109" t="s">
        <v>8223</v>
      </c>
      <c r="I1109" t="s">
        <v>8245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t="s">
        <v>8280</v>
      </c>
      <c r="P1109">
        <f t="shared" si="69"/>
        <v>0</v>
      </c>
      <c r="Q1109" s="11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58" hidden="1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s="7">
        <f t="shared" si="68"/>
        <v>3</v>
      </c>
      <c r="G1110" t="s">
        <v>8220</v>
      </c>
      <c r="H1110" t="s">
        <v>8223</v>
      </c>
      <c r="I1110" t="s">
        <v>8245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t="s">
        <v>8280</v>
      </c>
      <c r="P1110">
        <f t="shared" si="69"/>
        <v>34.880000000000003</v>
      </c>
      <c r="Q1110" s="11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3.5" hidden="1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s="7">
        <f t="shared" si="68"/>
        <v>0</v>
      </c>
      <c r="G1111" t="s">
        <v>8220</v>
      </c>
      <c r="H1111" t="s">
        <v>8223</v>
      </c>
      <c r="I1111" t="s">
        <v>8245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t="s">
        <v>8280</v>
      </c>
      <c r="P1111">
        <f t="shared" si="69"/>
        <v>15</v>
      </c>
      <c r="Q1111" s="11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3.5" hidden="1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s="7">
        <f t="shared" si="68"/>
        <v>1</v>
      </c>
      <c r="G1112" t="s">
        <v>8220</v>
      </c>
      <c r="H1112" t="s">
        <v>8223</v>
      </c>
      <c r="I1112" t="s">
        <v>8245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t="s">
        <v>8280</v>
      </c>
      <c r="P1112">
        <f t="shared" si="69"/>
        <v>23.18</v>
      </c>
      <c r="Q1112" s="11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3.5" hidden="1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s="7">
        <f t="shared" si="68"/>
        <v>0</v>
      </c>
      <c r="G1113" t="s">
        <v>8220</v>
      </c>
      <c r="H1113" t="s">
        <v>8223</v>
      </c>
      <c r="I1113" t="s">
        <v>8245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t="s">
        <v>8280</v>
      </c>
      <c r="P1113">
        <f t="shared" si="69"/>
        <v>1</v>
      </c>
      <c r="Q1113" s="11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3.5" hidden="1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s="7">
        <f t="shared" si="68"/>
        <v>36</v>
      </c>
      <c r="G1114" t="s">
        <v>8220</v>
      </c>
      <c r="H1114" t="s">
        <v>8223</v>
      </c>
      <c r="I1114" t="s">
        <v>8245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t="s">
        <v>8280</v>
      </c>
      <c r="P1114">
        <f t="shared" si="69"/>
        <v>100.23</v>
      </c>
      <c r="Q1114" s="11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3.5" hidden="1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s="7">
        <f t="shared" si="68"/>
        <v>1</v>
      </c>
      <c r="G1115" t="s">
        <v>8220</v>
      </c>
      <c r="H1115" t="s">
        <v>8224</v>
      </c>
      <c r="I1115" t="s">
        <v>8246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t="s">
        <v>8280</v>
      </c>
      <c r="P1115">
        <f t="shared" si="69"/>
        <v>5</v>
      </c>
      <c r="Q1115" s="11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3.5" hidden="1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s="7">
        <f t="shared" si="68"/>
        <v>0</v>
      </c>
      <c r="G1116" t="s">
        <v>8220</v>
      </c>
      <c r="H1116" t="s">
        <v>8224</v>
      </c>
      <c r="I1116" t="s">
        <v>8246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t="s">
        <v>8280</v>
      </c>
      <c r="P1116">
        <f t="shared" si="69"/>
        <v>3.33</v>
      </c>
      <c r="Q1116" s="11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58" hidden="1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s="7">
        <f t="shared" si="68"/>
        <v>0</v>
      </c>
      <c r="G1117" t="s">
        <v>8220</v>
      </c>
      <c r="H1117" t="s">
        <v>8223</v>
      </c>
      <c r="I1117" t="s">
        <v>8245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t="s">
        <v>8280</v>
      </c>
      <c r="P1117">
        <f t="shared" si="69"/>
        <v>13.25</v>
      </c>
      <c r="Q1117" s="11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3.5" hidden="1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s="7">
        <f t="shared" si="68"/>
        <v>0</v>
      </c>
      <c r="G1118" t="s">
        <v>8220</v>
      </c>
      <c r="H1118" t="s">
        <v>8223</v>
      </c>
      <c r="I1118" t="s">
        <v>8245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t="s">
        <v>8280</v>
      </c>
      <c r="P1118">
        <f t="shared" si="69"/>
        <v>17.850000000000001</v>
      </c>
      <c r="Q1118" s="11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3.5" hidden="1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s="7">
        <f t="shared" si="68"/>
        <v>8</v>
      </c>
      <c r="G1119" t="s">
        <v>8220</v>
      </c>
      <c r="H1119" t="s">
        <v>8235</v>
      </c>
      <c r="I1119" t="s">
        <v>8248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t="s">
        <v>8280</v>
      </c>
      <c r="P1119">
        <f t="shared" si="69"/>
        <v>10.38</v>
      </c>
      <c r="Q1119" s="11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3.5" hidden="1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s="7">
        <f t="shared" si="68"/>
        <v>2</v>
      </c>
      <c r="G1120" t="s">
        <v>8220</v>
      </c>
      <c r="H1120" t="s">
        <v>8225</v>
      </c>
      <c r="I1120" t="s">
        <v>8247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t="s">
        <v>8280</v>
      </c>
      <c r="P1120">
        <f t="shared" si="69"/>
        <v>36.33</v>
      </c>
      <c r="Q1120" s="11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58" hidden="1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s="7">
        <f t="shared" si="68"/>
        <v>0</v>
      </c>
      <c r="G1121" t="s">
        <v>8220</v>
      </c>
      <c r="H1121" t="s">
        <v>8223</v>
      </c>
      <c r="I1121" t="s">
        <v>8245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t="s">
        <v>8280</v>
      </c>
      <c r="P1121">
        <f t="shared" si="69"/>
        <v>5</v>
      </c>
      <c r="Q1121" s="11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3.5" hidden="1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s="7">
        <f t="shared" si="68"/>
        <v>0</v>
      </c>
      <c r="G1122" t="s">
        <v>8220</v>
      </c>
      <c r="H1122" t="s">
        <v>8223</v>
      </c>
      <c r="I1122" t="s">
        <v>8245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t="s">
        <v>8280</v>
      </c>
      <c r="P1122">
        <f t="shared" si="69"/>
        <v>0</v>
      </c>
      <c r="Q1122" s="11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3.5" hidden="1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s="7">
        <f t="shared" si="68"/>
        <v>0</v>
      </c>
      <c r="G1123" t="s">
        <v>8220</v>
      </c>
      <c r="H1123" t="s">
        <v>8223</v>
      </c>
      <c r="I1123" t="s">
        <v>8245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t="s">
        <v>8280</v>
      </c>
      <c r="P1123">
        <f t="shared" si="69"/>
        <v>5.8</v>
      </c>
      <c r="Q1123" s="11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58" hidden="1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s="7">
        <f t="shared" si="68"/>
        <v>0</v>
      </c>
      <c r="G1124" t="s">
        <v>8220</v>
      </c>
      <c r="H1124" t="s">
        <v>8224</v>
      </c>
      <c r="I1124" t="s">
        <v>8246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t="s">
        <v>8280</v>
      </c>
      <c r="P1124">
        <f t="shared" si="69"/>
        <v>0</v>
      </c>
      <c r="Q1124" s="11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3.5" hidden="1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s="7">
        <f t="shared" si="68"/>
        <v>0</v>
      </c>
      <c r="G1125" t="s">
        <v>8220</v>
      </c>
      <c r="H1125" t="s">
        <v>8223</v>
      </c>
      <c r="I1125" t="s">
        <v>8245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t="s">
        <v>8280</v>
      </c>
      <c r="P1125">
        <f t="shared" si="69"/>
        <v>3.67</v>
      </c>
      <c r="Q1125" s="11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3.5" hidden="1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s="7">
        <f t="shared" si="68"/>
        <v>0</v>
      </c>
      <c r="G1126" t="s">
        <v>8220</v>
      </c>
      <c r="H1126" t="s">
        <v>8223</v>
      </c>
      <c r="I1126" t="s">
        <v>8245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t="s">
        <v>8281</v>
      </c>
      <c r="P1126">
        <f t="shared" si="69"/>
        <v>60.71</v>
      </c>
      <c r="Q1126" s="11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58" hidden="1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s="7">
        <f t="shared" si="68"/>
        <v>0</v>
      </c>
      <c r="G1127" t="s">
        <v>8220</v>
      </c>
      <c r="H1127" t="s">
        <v>8224</v>
      </c>
      <c r="I1127" t="s">
        <v>8246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t="s">
        <v>8281</v>
      </c>
      <c r="P1127">
        <f t="shared" si="69"/>
        <v>0</v>
      </c>
      <c r="Q1127" s="11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3.5" hidden="1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s="7">
        <f t="shared" si="68"/>
        <v>1</v>
      </c>
      <c r="G1128" t="s">
        <v>8220</v>
      </c>
      <c r="H1128" t="s">
        <v>8223</v>
      </c>
      <c r="I1128" t="s">
        <v>8245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t="s">
        <v>8281</v>
      </c>
      <c r="P1128">
        <f t="shared" si="69"/>
        <v>5</v>
      </c>
      <c r="Q1128" s="11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58" hidden="1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s="7">
        <f t="shared" si="68"/>
        <v>2</v>
      </c>
      <c r="G1129" t="s">
        <v>8220</v>
      </c>
      <c r="H1129" t="s">
        <v>8223</v>
      </c>
      <c r="I1129" t="s">
        <v>8245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t="s">
        <v>8281</v>
      </c>
      <c r="P1129">
        <f t="shared" si="69"/>
        <v>25.43</v>
      </c>
      <c r="Q1129" s="11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s="7">
        <f t="shared" si="68"/>
        <v>0</v>
      </c>
      <c r="G1130" t="s">
        <v>8220</v>
      </c>
      <c r="H1130" t="s">
        <v>8224</v>
      </c>
      <c r="I1130" t="s">
        <v>8246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t="s">
        <v>8281</v>
      </c>
      <c r="P1130">
        <f t="shared" si="69"/>
        <v>1</v>
      </c>
      <c r="Q1130" s="11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3.5" hidden="1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s="7">
        <f t="shared" si="68"/>
        <v>0</v>
      </c>
      <c r="G1131" t="s">
        <v>8220</v>
      </c>
      <c r="H1131" t="s">
        <v>8223</v>
      </c>
      <c r="I1131" t="s">
        <v>8245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t="s">
        <v>8281</v>
      </c>
      <c r="P1131">
        <f t="shared" si="69"/>
        <v>10.5</v>
      </c>
      <c r="Q1131" s="11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3.5" hidden="1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s="7">
        <f t="shared" si="68"/>
        <v>0</v>
      </c>
      <c r="G1132" t="s">
        <v>8220</v>
      </c>
      <c r="H1132" t="s">
        <v>8223</v>
      </c>
      <c r="I1132" t="s">
        <v>8245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t="s">
        <v>8281</v>
      </c>
      <c r="P1132">
        <f t="shared" si="69"/>
        <v>3.67</v>
      </c>
      <c r="Q1132" s="11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3.5" hidden="1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s="7">
        <f t="shared" si="68"/>
        <v>0</v>
      </c>
      <c r="G1133" t="s">
        <v>8220</v>
      </c>
      <c r="H1133" t="s">
        <v>8225</v>
      </c>
      <c r="I1133" t="s">
        <v>8247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t="s">
        <v>8281</v>
      </c>
      <c r="P1133">
        <f t="shared" si="69"/>
        <v>0</v>
      </c>
      <c r="Q1133" s="11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3.5" hidden="1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s="7">
        <f t="shared" si="68"/>
        <v>14</v>
      </c>
      <c r="G1134" t="s">
        <v>8220</v>
      </c>
      <c r="H1134" t="s">
        <v>8228</v>
      </c>
      <c r="I1134" t="s">
        <v>8250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t="s">
        <v>8281</v>
      </c>
      <c r="P1134">
        <f t="shared" si="69"/>
        <v>110.62</v>
      </c>
      <c r="Q1134" s="11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3.5" hidden="1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s="7">
        <f t="shared" si="68"/>
        <v>1</v>
      </c>
      <c r="G1135" t="s">
        <v>8220</v>
      </c>
      <c r="H1135" t="s">
        <v>8224</v>
      </c>
      <c r="I1135" t="s">
        <v>8246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t="s">
        <v>8281</v>
      </c>
      <c r="P1135">
        <f t="shared" si="69"/>
        <v>20</v>
      </c>
      <c r="Q1135" s="11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3.5" hidden="1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s="7">
        <f t="shared" si="68"/>
        <v>0</v>
      </c>
      <c r="G1136" t="s">
        <v>8220</v>
      </c>
      <c r="H1136" t="s">
        <v>8225</v>
      </c>
      <c r="I1136" t="s">
        <v>8247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t="s">
        <v>8281</v>
      </c>
      <c r="P1136">
        <f t="shared" si="69"/>
        <v>1</v>
      </c>
      <c r="Q1136" s="11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58" hidden="1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s="7">
        <f t="shared" si="68"/>
        <v>5</v>
      </c>
      <c r="G1137" t="s">
        <v>8220</v>
      </c>
      <c r="H1137" t="s">
        <v>8235</v>
      </c>
      <c r="I1137" t="s">
        <v>8248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t="s">
        <v>8281</v>
      </c>
      <c r="P1137">
        <f t="shared" si="69"/>
        <v>50</v>
      </c>
      <c r="Q1137" s="11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3.5" hidden="1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s="7">
        <f t="shared" si="68"/>
        <v>6</v>
      </c>
      <c r="G1138" t="s">
        <v>8220</v>
      </c>
      <c r="H1138" t="s">
        <v>8229</v>
      </c>
      <c r="I1138" t="s">
        <v>8248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t="s">
        <v>8281</v>
      </c>
      <c r="P1138">
        <f t="shared" si="69"/>
        <v>45</v>
      </c>
      <c r="Q1138" s="11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3.5" hidden="1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s="7">
        <f t="shared" si="68"/>
        <v>40</v>
      </c>
      <c r="G1139" t="s">
        <v>8220</v>
      </c>
      <c r="H1139" t="s">
        <v>8223</v>
      </c>
      <c r="I1139" t="s">
        <v>8245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t="s">
        <v>8281</v>
      </c>
      <c r="P1139">
        <f t="shared" si="69"/>
        <v>253.21</v>
      </c>
      <c r="Q1139" s="11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3.5" hidden="1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s="7">
        <f t="shared" si="68"/>
        <v>0</v>
      </c>
      <c r="G1140" t="s">
        <v>8220</v>
      </c>
      <c r="H1140" t="s">
        <v>8223</v>
      </c>
      <c r="I1140" t="s">
        <v>8245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t="s">
        <v>8281</v>
      </c>
      <c r="P1140">
        <f t="shared" si="69"/>
        <v>31.25</v>
      </c>
      <c r="Q1140" s="11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3.5" hidden="1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s="7">
        <f t="shared" si="68"/>
        <v>0</v>
      </c>
      <c r="G1141" t="s">
        <v>8220</v>
      </c>
      <c r="H1141" t="s">
        <v>8223</v>
      </c>
      <c r="I1141" t="s">
        <v>8245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t="s">
        <v>8281</v>
      </c>
      <c r="P1141">
        <f t="shared" si="69"/>
        <v>5</v>
      </c>
      <c r="Q1141" s="11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3.5" hidden="1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s="7">
        <f t="shared" si="68"/>
        <v>0</v>
      </c>
      <c r="G1142" t="s">
        <v>8220</v>
      </c>
      <c r="H1142" t="s">
        <v>8224</v>
      </c>
      <c r="I1142" t="s">
        <v>8246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t="s">
        <v>8281</v>
      </c>
      <c r="P1142">
        <f t="shared" si="69"/>
        <v>0</v>
      </c>
      <c r="Q1142" s="11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s="7">
        <f t="shared" si="68"/>
        <v>0</v>
      </c>
      <c r="G1143" t="s">
        <v>8220</v>
      </c>
      <c r="H1143" t="s">
        <v>8235</v>
      </c>
      <c r="I1143" t="s">
        <v>8248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t="s">
        <v>8281</v>
      </c>
      <c r="P1143">
        <f t="shared" si="69"/>
        <v>0</v>
      </c>
      <c r="Q1143" s="11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3.5" hidden="1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s="7">
        <f t="shared" si="68"/>
        <v>0</v>
      </c>
      <c r="G1144" t="s">
        <v>8220</v>
      </c>
      <c r="H1144" t="s">
        <v>8223</v>
      </c>
      <c r="I1144" t="s">
        <v>8245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t="s">
        <v>8281</v>
      </c>
      <c r="P1144">
        <f t="shared" si="69"/>
        <v>0</v>
      </c>
      <c r="Q1144" s="11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3.5" hidden="1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s="7">
        <f t="shared" si="68"/>
        <v>0</v>
      </c>
      <c r="G1145" t="s">
        <v>8220</v>
      </c>
      <c r="H1145" t="s">
        <v>8223</v>
      </c>
      <c r="I1145" t="s">
        <v>8245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t="s">
        <v>8281</v>
      </c>
      <c r="P1145">
        <f t="shared" si="69"/>
        <v>23.25</v>
      </c>
      <c r="Q1145" s="11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3.5" hidden="1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s="7">
        <f t="shared" si="68"/>
        <v>0</v>
      </c>
      <c r="G1146" t="s">
        <v>8220</v>
      </c>
      <c r="H1146" t="s">
        <v>8223</v>
      </c>
      <c r="I1146" t="s">
        <v>8245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t="s">
        <v>8282</v>
      </c>
      <c r="P1146">
        <f t="shared" si="69"/>
        <v>0</v>
      </c>
      <c r="Q1146" s="11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3.5" hidden="1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s="7">
        <f t="shared" si="68"/>
        <v>0</v>
      </c>
      <c r="G1147" t="s">
        <v>8220</v>
      </c>
      <c r="H1147" t="s">
        <v>8223</v>
      </c>
      <c r="I1147" t="s">
        <v>8245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t="s">
        <v>8282</v>
      </c>
      <c r="P1147">
        <f t="shared" si="69"/>
        <v>100</v>
      </c>
      <c r="Q1147" s="11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3.5" hidden="1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s="7">
        <f t="shared" si="68"/>
        <v>9</v>
      </c>
      <c r="G1148" t="s">
        <v>8220</v>
      </c>
      <c r="H1148" t="s">
        <v>8223</v>
      </c>
      <c r="I1148" t="s">
        <v>8245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t="s">
        <v>8282</v>
      </c>
      <c r="P1148">
        <f t="shared" si="69"/>
        <v>44.17</v>
      </c>
      <c r="Q1148" s="11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3.5" hidden="1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s="7">
        <f t="shared" si="68"/>
        <v>0</v>
      </c>
      <c r="G1149" t="s">
        <v>8220</v>
      </c>
      <c r="H1149" t="s">
        <v>8228</v>
      </c>
      <c r="I1149" t="s">
        <v>8250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t="s">
        <v>8282</v>
      </c>
      <c r="P1149">
        <f t="shared" si="69"/>
        <v>0</v>
      </c>
      <c r="Q1149" s="11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29" hidden="1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s="7">
        <f t="shared" si="68"/>
        <v>0</v>
      </c>
      <c r="G1150" t="s">
        <v>8220</v>
      </c>
      <c r="H1150" t="s">
        <v>8223</v>
      </c>
      <c r="I1150" t="s">
        <v>8245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t="s">
        <v>8282</v>
      </c>
      <c r="P1150">
        <f t="shared" si="69"/>
        <v>24.33</v>
      </c>
      <c r="Q1150" s="11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29" hidden="1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s="7">
        <f t="shared" si="68"/>
        <v>0</v>
      </c>
      <c r="G1151" t="s">
        <v>8220</v>
      </c>
      <c r="H1151" t="s">
        <v>8223</v>
      </c>
      <c r="I1151" t="s">
        <v>8245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t="s">
        <v>8282</v>
      </c>
      <c r="P1151">
        <f t="shared" si="69"/>
        <v>37.5</v>
      </c>
      <c r="Q1151" s="11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29" hidden="1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s="7">
        <f t="shared" si="68"/>
        <v>10</v>
      </c>
      <c r="G1152" t="s">
        <v>8220</v>
      </c>
      <c r="H1152" t="s">
        <v>8223</v>
      </c>
      <c r="I1152" t="s">
        <v>8245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t="s">
        <v>8282</v>
      </c>
      <c r="P1152">
        <f t="shared" si="69"/>
        <v>42</v>
      </c>
      <c r="Q1152" s="11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58" hidden="1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s="7">
        <f t="shared" si="68"/>
        <v>0</v>
      </c>
      <c r="G1153" t="s">
        <v>8220</v>
      </c>
      <c r="H1153" t="s">
        <v>8223</v>
      </c>
      <c r="I1153" t="s">
        <v>8245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t="s">
        <v>8282</v>
      </c>
      <c r="P1153">
        <f t="shared" si="69"/>
        <v>0</v>
      </c>
      <c r="Q1153" s="11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s="7">
        <f t="shared" si="68"/>
        <v>6</v>
      </c>
      <c r="G1154" t="s">
        <v>8220</v>
      </c>
      <c r="H1154" t="s">
        <v>8223</v>
      </c>
      <c r="I1154" t="s">
        <v>8245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t="s">
        <v>8282</v>
      </c>
      <c r="P1154">
        <f t="shared" si="69"/>
        <v>60.73</v>
      </c>
      <c r="Q1154" s="11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29" hidden="1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s="7">
        <f t="shared" ref="F1155:F1218" si="72">ROUND(E1155/D1155*100,0)</f>
        <v>1</v>
      </c>
      <c r="G1155" t="s">
        <v>8220</v>
      </c>
      <c r="H1155" t="s">
        <v>8223</v>
      </c>
      <c r="I1155" t="s">
        <v>8245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t="s">
        <v>8282</v>
      </c>
      <c r="P1155">
        <f t="shared" ref="P1155:P1218" si="73">IFERROR(ROUND(E1155/M1155,2),0)</f>
        <v>50</v>
      </c>
      <c r="Q1155" s="11" t="s">
        <v>8334</v>
      </c>
      <c r="R1155" t="s">
        <v>8335</v>
      </c>
      <c r="S1155" s="15">
        <f t="shared" ref="S1155:S1218" si="74">(((K1155/60)/60)/24)+DATE(1970,1,1)</f>
        <v>42143.714178240742</v>
      </c>
      <c r="T1155" s="15">
        <f t="shared" ref="T1155:T1218" si="75">(((J1155/60)/60)/24)+DATE(1970,1,1)</f>
        <v>42173.714178240742</v>
      </c>
    </row>
    <row r="1156" spans="1:20" ht="43.5" hidden="1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s="7">
        <f t="shared" si="72"/>
        <v>7</v>
      </c>
      <c r="G1156" t="s">
        <v>8220</v>
      </c>
      <c r="H1156" t="s">
        <v>8223</v>
      </c>
      <c r="I1156" t="s">
        <v>8245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t="s">
        <v>8282</v>
      </c>
      <c r="P1156">
        <f t="shared" si="73"/>
        <v>108.33</v>
      </c>
      <c r="Q1156" s="11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3.5" hidden="1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s="7">
        <f t="shared" si="72"/>
        <v>1</v>
      </c>
      <c r="G1157" t="s">
        <v>8220</v>
      </c>
      <c r="H1157" t="s">
        <v>8223</v>
      </c>
      <c r="I1157" t="s">
        <v>8245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t="s">
        <v>8282</v>
      </c>
      <c r="P1157">
        <f t="shared" si="73"/>
        <v>23.5</v>
      </c>
      <c r="Q1157" s="11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3.5" hidden="1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s="7">
        <f t="shared" si="72"/>
        <v>0</v>
      </c>
      <c r="G1158" t="s">
        <v>8220</v>
      </c>
      <c r="H1158" t="s">
        <v>8223</v>
      </c>
      <c r="I1158" t="s">
        <v>8245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t="s">
        <v>8282</v>
      </c>
      <c r="P1158">
        <f t="shared" si="73"/>
        <v>0</v>
      </c>
      <c r="Q1158" s="11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3.5" hidden="1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s="7">
        <f t="shared" si="72"/>
        <v>2</v>
      </c>
      <c r="G1159" t="s">
        <v>8220</v>
      </c>
      <c r="H1159" t="s">
        <v>8223</v>
      </c>
      <c r="I1159" t="s">
        <v>8245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t="s">
        <v>8282</v>
      </c>
      <c r="P1159">
        <f t="shared" si="73"/>
        <v>50.33</v>
      </c>
      <c r="Q1159" s="11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3.5" hidden="1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s="7">
        <f t="shared" si="72"/>
        <v>0</v>
      </c>
      <c r="G1160" t="s">
        <v>8220</v>
      </c>
      <c r="H1160" t="s">
        <v>8223</v>
      </c>
      <c r="I1160" t="s">
        <v>8245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t="s">
        <v>8282</v>
      </c>
      <c r="P1160">
        <f t="shared" si="73"/>
        <v>11.67</v>
      </c>
      <c r="Q1160" s="11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3.5" hidden="1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s="7">
        <f t="shared" si="72"/>
        <v>0</v>
      </c>
      <c r="G1161" t="s">
        <v>8220</v>
      </c>
      <c r="H1161" t="s">
        <v>8223</v>
      </c>
      <c r="I1161" t="s">
        <v>8245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t="s">
        <v>8282</v>
      </c>
      <c r="P1161">
        <f t="shared" si="73"/>
        <v>0</v>
      </c>
      <c r="Q1161" s="11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3.5" hidden="1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s="7">
        <f t="shared" si="72"/>
        <v>4</v>
      </c>
      <c r="G1162" t="s">
        <v>8220</v>
      </c>
      <c r="H1162" t="s">
        <v>8223</v>
      </c>
      <c r="I1162" t="s">
        <v>8245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t="s">
        <v>8282</v>
      </c>
      <c r="P1162">
        <f t="shared" si="73"/>
        <v>60.79</v>
      </c>
      <c r="Q1162" s="11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3.5" hidden="1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s="7">
        <f t="shared" si="72"/>
        <v>0</v>
      </c>
      <c r="G1163" t="s">
        <v>8220</v>
      </c>
      <c r="H1163" t="s">
        <v>8223</v>
      </c>
      <c r="I1163" t="s">
        <v>8245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t="s">
        <v>8282</v>
      </c>
      <c r="P1163">
        <f t="shared" si="73"/>
        <v>0</v>
      </c>
      <c r="Q1163" s="11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58" hidden="1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s="7">
        <f t="shared" si="72"/>
        <v>0</v>
      </c>
      <c r="G1164" t="s">
        <v>8220</v>
      </c>
      <c r="H1164" t="s">
        <v>8223</v>
      </c>
      <c r="I1164" t="s">
        <v>8245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t="s">
        <v>8282</v>
      </c>
      <c r="P1164">
        <f t="shared" si="73"/>
        <v>17.5</v>
      </c>
      <c r="Q1164" s="11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3.5" hidden="1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s="7">
        <f t="shared" si="72"/>
        <v>0</v>
      </c>
      <c r="G1165" t="s">
        <v>8220</v>
      </c>
      <c r="H1165" t="s">
        <v>8223</v>
      </c>
      <c r="I1165" t="s">
        <v>8245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t="s">
        <v>8282</v>
      </c>
      <c r="P1165">
        <f t="shared" si="73"/>
        <v>0</v>
      </c>
      <c r="Q1165" s="11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58" hidden="1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s="7">
        <f t="shared" si="72"/>
        <v>0</v>
      </c>
      <c r="G1166" t="s">
        <v>8220</v>
      </c>
      <c r="H1166" t="s">
        <v>8223</v>
      </c>
      <c r="I1166" t="s">
        <v>8245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t="s">
        <v>8282</v>
      </c>
      <c r="P1166">
        <f t="shared" si="73"/>
        <v>0</v>
      </c>
      <c r="Q1166" s="11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3.5" hidden="1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s="7">
        <f t="shared" si="72"/>
        <v>21</v>
      </c>
      <c r="G1167" t="s">
        <v>8220</v>
      </c>
      <c r="H1167" t="s">
        <v>8223</v>
      </c>
      <c r="I1167" t="s">
        <v>8245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t="s">
        <v>8282</v>
      </c>
      <c r="P1167">
        <f t="shared" si="73"/>
        <v>82.82</v>
      </c>
      <c r="Q1167" s="11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3.5" hidden="1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s="7">
        <f t="shared" si="72"/>
        <v>19</v>
      </c>
      <c r="G1168" t="s">
        <v>8220</v>
      </c>
      <c r="H1168" t="s">
        <v>8223</v>
      </c>
      <c r="I1168" t="s">
        <v>8245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t="s">
        <v>8282</v>
      </c>
      <c r="P1168">
        <f t="shared" si="73"/>
        <v>358.88</v>
      </c>
      <c r="Q1168" s="11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3.5" hidden="1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s="7">
        <f t="shared" si="72"/>
        <v>2</v>
      </c>
      <c r="G1169" t="s">
        <v>8220</v>
      </c>
      <c r="H1169" t="s">
        <v>8223</v>
      </c>
      <c r="I1169" t="s">
        <v>8245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t="s">
        <v>8282</v>
      </c>
      <c r="P1169">
        <f t="shared" si="73"/>
        <v>61.19</v>
      </c>
      <c r="Q1169" s="11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3.5" hidden="1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s="7">
        <f t="shared" si="72"/>
        <v>6</v>
      </c>
      <c r="G1170" t="s">
        <v>8220</v>
      </c>
      <c r="H1170" t="s">
        <v>8223</v>
      </c>
      <c r="I1170" t="s">
        <v>8245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t="s">
        <v>8282</v>
      </c>
      <c r="P1170">
        <f t="shared" si="73"/>
        <v>340</v>
      </c>
      <c r="Q1170" s="11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3.5" hidden="1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s="7">
        <f t="shared" si="72"/>
        <v>0</v>
      </c>
      <c r="G1171" t="s">
        <v>8220</v>
      </c>
      <c r="H1171" t="s">
        <v>8223</v>
      </c>
      <c r="I1171" t="s">
        <v>8245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t="s">
        <v>8282</v>
      </c>
      <c r="P1171">
        <f t="shared" si="73"/>
        <v>5.67</v>
      </c>
      <c r="Q1171" s="11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3.5" hidden="1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s="7">
        <f t="shared" si="72"/>
        <v>0</v>
      </c>
      <c r="G1172" t="s">
        <v>8220</v>
      </c>
      <c r="H1172" t="s">
        <v>8224</v>
      </c>
      <c r="I1172" t="s">
        <v>8246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t="s">
        <v>8282</v>
      </c>
      <c r="P1172">
        <f t="shared" si="73"/>
        <v>50</v>
      </c>
      <c r="Q1172" s="11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3.5" hidden="1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s="7">
        <f t="shared" si="72"/>
        <v>0</v>
      </c>
      <c r="G1173" t="s">
        <v>8220</v>
      </c>
      <c r="H1173" t="s">
        <v>8223</v>
      </c>
      <c r="I1173" t="s">
        <v>8245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t="s">
        <v>8282</v>
      </c>
      <c r="P1173">
        <f t="shared" si="73"/>
        <v>25</v>
      </c>
      <c r="Q1173" s="11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29" hidden="1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s="7">
        <f t="shared" si="72"/>
        <v>0</v>
      </c>
      <c r="G1174" t="s">
        <v>8220</v>
      </c>
      <c r="H1174" t="s">
        <v>8223</v>
      </c>
      <c r="I1174" t="s">
        <v>8245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t="s">
        <v>8282</v>
      </c>
      <c r="P1174">
        <f t="shared" si="73"/>
        <v>0</v>
      </c>
      <c r="Q1174" s="11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3.5" hidden="1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s="7">
        <f t="shared" si="72"/>
        <v>0</v>
      </c>
      <c r="G1175" t="s">
        <v>8220</v>
      </c>
      <c r="H1175" t="s">
        <v>8223</v>
      </c>
      <c r="I1175" t="s">
        <v>8245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t="s">
        <v>8282</v>
      </c>
      <c r="P1175">
        <f t="shared" si="73"/>
        <v>30</v>
      </c>
      <c r="Q1175" s="11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3.5" hidden="1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s="7">
        <f t="shared" si="72"/>
        <v>6</v>
      </c>
      <c r="G1176" t="s">
        <v>8220</v>
      </c>
      <c r="H1176" t="s">
        <v>8223</v>
      </c>
      <c r="I1176" t="s">
        <v>8245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t="s">
        <v>8282</v>
      </c>
      <c r="P1176">
        <f t="shared" si="73"/>
        <v>46.63</v>
      </c>
      <c r="Q1176" s="11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3.5" hidden="1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s="7">
        <f t="shared" si="72"/>
        <v>3</v>
      </c>
      <c r="G1177" t="s">
        <v>8220</v>
      </c>
      <c r="H1177" t="s">
        <v>8223</v>
      </c>
      <c r="I1177" t="s">
        <v>8245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t="s">
        <v>8282</v>
      </c>
      <c r="P1177">
        <f t="shared" si="73"/>
        <v>65</v>
      </c>
      <c r="Q1177" s="11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58" hidden="1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s="7">
        <f t="shared" si="72"/>
        <v>0</v>
      </c>
      <c r="G1178" t="s">
        <v>8220</v>
      </c>
      <c r="H1178" t="s">
        <v>8225</v>
      </c>
      <c r="I1178" t="s">
        <v>8247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t="s">
        <v>8282</v>
      </c>
      <c r="P1178">
        <f t="shared" si="73"/>
        <v>10</v>
      </c>
      <c r="Q1178" s="11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3.5" hidden="1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s="7">
        <f t="shared" si="72"/>
        <v>0</v>
      </c>
      <c r="G1179" t="s">
        <v>8220</v>
      </c>
      <c r="H1179" t="s">
        <v>8224</v>
      </c>
      <c r="I1179" t="s">
        <v>8246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t="s">
        <v>8282</v>
      </c>
      <c r="P1179">
        <f t="shared" si="73"/>
        <v>0</v>
      </c>
      <c r="Q1179" s="11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3.5" hidden="1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s="7">
        <f t="shared" si="72"/>
        <v>0</v>
      </c>
      <c r="G1180" t="s">
        <v>8220</v>
      </c>
      <c r="H1180" t="s">
        <v>8223</v>
      </c>
      <c r="I1180" t="s">
        <v>8245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t="s">
        <v>8282</v>
      </c>
      <c r="P1180">
        <f t="shared" si="73"/>
        <v>5</v>
      </c>
      <c r="Q1180" s="11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3.5" hidden="1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s="7">
        <f t="shared" si="72"/>
        <v>5</v>
      </c>
      <c r="G1181" t="s">
        <v>8220</v>
      </c>
      <c r="H1181" t="s">
        <v>8228</v>
      </c>
      <c r="I1181" t="s">
        <v>8250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t="s">
        <v>8282</v>
      </c>
      <c r="P1181">
        <f t="shared" si="73"/>
        <v>640</v>
      </c>
      <c r="Q1181" s="11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3.5" hidden="1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s="7">
        <f t="shared" si="72"/>
        <v>12</v>
      </c>
      <c r="G1182" t="s">
        <v>8220</v>
      </c>
      <c r="H1182" t="s">
        <v>8223</v>
      </c>
      <c r="I1182" t="s">
        <v>8245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t="s">
        <v>8282</v>
      </c>
      <c r="P1182">
        <f t="shared" si="73"/>
        <v>69.12</v>
      </c>
      <c r="Q1182" s="11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29" hidden="1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s="7">
        <f t="shared" si="72"/>
        <v>0</v>
      </c>
      <c r="G1183" t="s">
        <v>8220</v>
      </c>
      <c r="H1183" t="s">
        <v>8223</v>
      </c>
      <c r="I1183" t="s">
        <v>8245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t="s">
        <v>8282</v>
      </c>
      <c r="P1183">
        <f t="shared" si="73"/>
        <v>1.33</v>
      </c>
      <c r="Q1183" s="11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58" hidden="1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s="7">
        <f t="shared" si="72"/>
        <v>4</v>
      </c>
      <c r="G1184" t="s">
        <v>8220</v>
      </c>
      <c r="H1184" t="s">
        <v>8223</v>
      </c>
      <c r="I1184" t="s">
        <v>8245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t="s">
        <v>8282</v>
      </c>
      <c r="P1184">
        <f t="shared" si="73"/>
        <v>10.5</v>
      </c>
      <c r="Q1184" s="11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3.5" hidden="1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s="7">
        <f t="shared" si="72"/>
        <v>4</v>
      </c>
      <c r="G1185" t="s">
        <v>8220</v>
      </c>
      <c r="H1185" t="s">
        <v>8223</v>
      </c>
      <c r="I1185" t="s">
        <v>8245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t="s">
        <v>8282</v>
      </c>
      <c r="P1185">
        <f t="shared" si="73"/>
        <v>33.33</v>
      </c>
      <c r="Q1185" s="11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3.5" hidden="1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s="7">
        <f t="shared" si="72"/>
        <v>105</v>
      </c>
      <c r="G1186" t="s">
        <v>8218</v>
      </c>
      <c r="H1186" t="s">
        <v>8224</v>
      </c>
      <c r="I1186" t="s">
        <v>8246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t="s">
        <v>8283</v>
      </c>
      <c r="P1186">
        <f t="shared" si="73"/>
        <v>61.56</v>
      </c>
      <c r="Q1186" s="11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58" hidden="1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s="7">
        <f t="shared" si="72"/>
        <v>105</v>
      </c>
      <c r="G1187" t="s">
        <v>8218</v>
      </c>
      <c r="H1187" t="s">
        <v>8223</v>
      </c>
      <c r="I1187" t="s">
        <v>8245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t="s">
        <v>8283</v>
      </c>
      <c r="P1187">
        <f t="shared" si="73"/>
        <v>118.74</v>
      </c>
      <c r="Q1187" s="11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3.5" hidden="1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s="7">
        <f t="shared" si="72"/>
        <v>107</v>
      </c>
      <c r="G1188" t="s">
        <v>8218</v>
      </c>
      <c r="H1188" t="s">
        <v>8224</v>
      </c>
      <c r="I1188" t="s">
        <v>8246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t="s">
        <v>8283</v>
      </c>
      <c r="P1188">
        <f t="shared" si="73"/>
        <v>65.08</v>
      </c>
      <c r="Q1188" s="11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3.5" hidden="1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s="7">
        <f t="shared" si="72"/>
        <v>104</v>
      </c>
      <c r="G1189" t="s">
        <v>8218</v>
      </c>
      <c r="H1189" t="s">
        <v>8223</v>
      </c>
      <c r="I1189" t="s">
        <v>8245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t="s">
        <v>8283</v>
      </c>
      <c r="P1189">
        <f t="shared" si="73"/>
        <v>130.16</v>
      </c>
      <c r="Q1189" s="11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3.5" hidden="1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s="7">
        <f t="shared" si="72"/>
        <v>161</v>
      </c>
      <c r="G1190" t="s">
        <v>8218</v>
      </c>
      <c r="H1190" t="s">
        <v>8228</v>
      </c>
      <c r="I1190" t="s">
        <v>8250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t="s">
        <v>8283</v>
      </c>
      <c r="P1190">
        <f t="shared" si="73"/>
        <v>37.78</v>
      </c>
      <c r="Q1190" s="11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3.5" hidden="1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s="7">
        <f t="shared" si="72"/>
        <v>108</v>
      </c>
      <c r="G1191" t="s">
        <v>8218</v>
      </c>
      <c r="H1191" t="s">
        <v>8223</v>
      </c>
      <c r="I1191" t="s">
        <v>8245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t="s">
        <v>8283</v>
      </c>
      <c r="P1191">
        <f t="shared" si="73"/>
        <v>112.79</v>
      </c>
      <c r="Q1191" s="11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43.5" hidden="1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s="7">
        <f t="shared" si="72"/>
        <v>135</v>
      </c>
      <c r="G1192" t="s">
        <v>8218</v>
      </c>
      <c r="H1192" t="s">
        <v>8223</v>
      </c>
      <c r="I1192" t="s">
        <v>8245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t="s">
        <v>8283</v>
      </c>
      <c r="P1192">
        <f t="shared" si="73"/>
        <v>51.92</v>
      </c>
      <c r="Q1192" s="11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3.5" hidden="1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s="7">
        <f t="shared" si="72"/>
        <v>109</v>
      </c>
      <c r="G1193" t="s">
        <v>8218</v>
      </c>
      <c r="H1193" t="s">
        <v>8223</v>
      </c>
      <c r="I1193" t="s">
        <v>8245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t="s">
        <v>8283</v>
      </c>
      <c r="P1193">
        <f t="shared" si="73"/>
        <v>89.24</v>
      </c>
      <c r="Q1193" s="11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29" hidden="1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s="7">
        <f t="shared" si="72"/>
        <v>290</v>
      </c>
      <c r="G1194" t="s">
        <v>8218</v>
      </c>
      <c r="H1194" t="s">
        <v>8224</v>
      </c>
      <c r="I1194" t="s">
        <v>8246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t="s">
        <v>8283</v>
      </c>
      <c r="P1194">
        <f t="shared" si="73"/>
        <v>19.329999999999998</v>
      </c>
      <c r="Q1194" s="11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58" hidden="1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s="7">
        <f t="shared" si="72"/>
        <v>104</v>
      </c>
      <c r="G1195" t="s">
        <v>8218</v>
      </c>
      <c r="H1195" t="s">
        <v>8223</v>
      </c>
      <c r="I1195" t="s">
        <v>8245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t="s">
        <v>8283</v>
      </c>
      <c r="P1195">
        <f t="shared" si="73"/>
        <v>79.97</v>
      </c>
      <c r="Q1195" s="11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3.5" hidden="1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s="7">
        <f t="shared" si="72"/>
        <v>322</v>
      </c>
      <c r="G1196" t="s">
        <v>8218</v>
      </c>
      <c r="H1196" t="s">
        <v>8240</v>
      </c>
      <c r="I1196" t="s">
        <v>8248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t="s">
        <v>8283</v>
      </c>
      <c r="P1196">
        <f t="shared" si="73"/>
        <v>56.41</v>
      </c>
      <c r="Q1196" s="11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58" hidden="1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s="7">
        <f t="shared" si="72"/>
        <v>135</v>
      </c>
      <c r="G1197" t="s">
        <v>8218</v>
      </c>
      <c r="H1197" t="s">
        <v>8236</v>
      </c>
      <c r="I1197" t="s">
        <v>8248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t="s">
        <v>8283</v>
      </c>
      <c r="P1197">
        <f t="shared" si="73"/>
        <v>79.41</v>
      </c>
      <c r="Q1197" s="11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29" hidden="1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s="7">
        <f t="shared" si="72"/>
        <v>270</v>
      </c>
      <c r="G1198" t="s">
        <v>8218</v>
      </c>
      <c r="H1198" t="s">
        <v>8224</v>
      </c>
      <c r="I1198" t="s">
        <v>8246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t="s">
        <v>8283</v>
      </c>
      <c r="P1198">
        <f t="shared" si="73"/>
        <v>76.44</v>
      </c>
      <c r="Q1198" s="11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58" hidden="1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s="7">
        <f t="shared" si="72"/>
        <v>253</v>
      </c>
      <c r="G1199" t="s">
        <v>8218</v>
      </c>
      <c r="H1199" t="s">
        <v>8223</v>
      </c>
      <c r="I1199" t="s">
        <v>8245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t="s">
        <v>8283</v>
      </c>
      <c r="P1199">
        <f t="shared" si="73"/>
        <v>121</v>
      </c>
      <c r="Q1199" s="11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3.5" hidden="1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s="7">
        <f t="shared" si="72"/>
        <v>261</v>
      </c>
      <c r="G1200" t="s">
        <v>8218</v>
      </c>
      <c r="H1200" t="s">
        <v>8223</v>
      </c>
      <c r="I1200" t="s">
        <v>8245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t="s">
        <v>8283</v>
      </c>
      <c r="P1200">
        <f t="shared" si="73"/>
        <v>54.62</v>
      </c>
      <c r="Q1200" s="11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3.5" hidden="1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s="7">
        <f t="shared" si="72"/>
        <v>101</v>
      </c>
      <c r="G1201" t="s">
        <v>8218</v>
      </c>
      <c r="H1201" t="s">
        <v>8224</v>
      </c>
      <c r="I1201" t="s">
        <v>8246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t="s">
        <v>8283</v>
      </c>
      <c r="P1201">
        <f t="shared" si="73"/>
        <v>299.22000000000003</v>
      </c>
      <c r="Q1201" s="11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3.5" hidden="1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s="7">
        <f t="shared" si="72"/>
        <v>126</v>
      </c>
      <c r="G1202" t="s">
        <v>8218</v>
      </c>
      <c r="H1202" t="s">
        <v>8223</v>
      </c>
      <c r="I1202" t="s">
        <v>8245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t="s">
        <v>8283</v>
      </c>
      <c r="P1202">
        <f t="shared" si="73"/>
        <v>58.53</v>
      </c>
      <c r="Q1202" s="11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3.5" hidden="1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s="7">
        <f t="shared" si="72"/>
        <v>102</v>
      </c>
      <c r="G1203" t="s">
        <v>8218</v>
      </c>
      <c r="H1203" t="s">
        <v>8224</v>
      </c>
      <c r="I1203" t="s">
        <v>8246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t="s">
        <v>8283</v>
      </c>
      <c r="P1203">
        <f t="shared" si="73"/>
        <v>55.37</v>
      </c>
      <c r="Q1203" s="11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58" hidden="1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s="7">
        <f t="shared" si="72"/>
        <v>199</v>
      </c>
      <c r="G1204" t="s">
        <v>8218</v>
      </c>
      <c r="H1204" t="s">
        <v>8225</v>
      </c>
      <c r="I1204" t="s">
        <v>8247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t="s">
        <v>8283</v>
      </c>
      <c r="P1204">
        <f t="shared" si="73"/>
        <v>183.8</v>
      </c>
      <c r="Q1204" s="11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3.5" hidden="1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s="7">
        <f t="shared" si="72"/>
        <v>102</v>
      </c>
      <c r="G1205" t="s">
        <v>8218</v>
      </c>
      <c r="H1205" t="s">
        <v>8223</v>
      </c>
      <c r="I1205" t="s">
        <v>8245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t="s">
        <v>8283</v>
      </c>
      <c r="P1205">
        <f t="shared" si="73"/>
        <v>165.35</v>
      </c>
      <c r="Q1205" s="11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3.5" hidden="1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s="7">
        <f t="shared" si="72"/>
        <v>103</v>
      </c>
      <c r="G1206" t="s">
        <v>8218</v>
      </c>
      <c r="H1206" t="s">
        <v>8223</v>
      </c>
      <c r="I1206" t="s">
        <v>8245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t="s">
        <v>8283</v>
      </c>
      <c r="P1206">
        <f t="shared" si="73"/>
        <v>234.79</v>
      </c>
      <c r="Q1206" s="11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3.5" hidden="1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s="7">
        <f t="shared" si="72"/>
        <v>101</v>
      </c>
      <c r="G1207" t="s">
        <v>8218</v>
      </c>
      <c r="H1207" t="s">
        <v>8235</v>
      </c>
      <c r="I1207" t="s">
        <v>8248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t="s">
        <v>8283</v>
      </c>
      <c r="P1207">
        <f t="shared" si="73"/>
        <v>211.48</v>
      </c>
      <c r="Q1207" s="11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58" hidden="1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s="7">
        <f t="shared" si="72"/>
        <v>115</v>
      </c>
      <c r="G1208" t="s">
        <v>8218</v>
      </c>
      <c r="H1208" t="s">
        <v>8238</v>
      </c>
      <c r="I1208" t="s">
        <v>8248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t="s">
        <v>8283</v>
      </c>
      <c r="P1208">
        <f t="shared" si="73"/>
        <v>32.340000000000003</v>
      </c>
      <c r="Q1208" s="11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29" hidden="1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s="7">
        <f t="shared" si="72"/>
        <v>104</v>
      </c>
      <c r="G1209" t="s">
        <v>8218</v>
      </c>
      <c r="H1209" t="s">
        <v>8236</v>
      </c>
      <c r="I1209" t="s">
        <v>8248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t="s">
        <v>8283</v>
      </c>
      <c r="P1209">
        <f t="shared" si="73"/>
        <v>123.38</v>
      </c>
      <c r="Q1209" s="11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58" hidden="1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s="7">
        <f t="shared" si="72"/>
        <v>155</v>
      </c>
      <c r="G1210" t="s">
        <v>8218</v>
      </c>
      <c r="H1210" t="s">
        <v>8223</v>
      </c>
      <c r="I1210" t="s">
        <v>8245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t="s">
        <v>8283</v>
      </c>
      <c r="P1210">
        <f t="shared" si="73"/>
        <v>207.07</v>
      </c>
      <c r="Q1210" s="11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3.5" hidden="1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s="7">
        <f t="shared" si="72"/>
        <v>106</v>
      </c>
      <c r="G1211" t="s">
        <v>8218</v>
      </c>
      <c r="H1211" t="s">
        <v>8223</v>
      </c>
      <c r="I1211" t="s">
        <v>8245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t="s">
        <v>8283</v>
      </c>
      <c r="P1211">
        <f t="shared" si="73"/>
        <v>138.26</v>
      </c>
      <c r="Q1211" s="11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29" hidden="1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s="7">
        <f t="shared" si="72"/>
        <v>254</v>
      </c>
      <c r="G1212" t="s">
        <v>8218</v>
      </c>
      <c r="H1212" t="s">
        <v>8234</v>
      </c>
      <c r="I1212" t="s">
        <v>8254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t="s">
        <v>8283</v>
      </c>
      <c r="P1212">
        <f t="shared" si="73"/>
        <v>493.82</v>
      </c>
      <c r="Q1212" s="11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3.5" hidden="1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s="7">
        <f t="shared" si="72"/>
        <v>101</v>
      </c>
      <c r="G1213" t="s">
        <v>8218</v>
      </c>
      <c r="H1213" t="s">
        <v>8228</v>
      </c>
      <c r="I1213" t="s">
        <v>8250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t="s">
        <v>8283</v>
      </c>
      <c r="P1213">
        <f t="shared" si="73"/>
        <v>168.5</v>
      </c>
      <c r="Q1213" s="11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58" hidden="1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s="7">
        <f t="shared" si="72"/>
        <v>129</v>
      </c>
      <c r="G1214" t="s">
        <v>8218</v>
      </c>
      <c r="H1214" t="s">
        <v>8223</v>
      </c>
      <c r="I1214" t="s">
        <v>8245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t="s">
        <v>8283</v>
      </c>
      <c r="P1214">
        <f t="shared" si="73"/>
        <v>38.869999999999997</v>
      </c>
      <c r="Q1214" s="11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58" hidden="1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s="7">
        <f t="shared" si="72"/>
        <v>102</v>
      </c>
      <c r="G1215" t="s">
        <v>8218</v>
      </c>
      <c r="H1215" t="s">
        <v>8224</v>
      </c>
      <c r="I1215" t="s">
        <v>8246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t="s">
        <v>8283</v>
      </c>
      <c r="P1215">
        <f t="shared" si="73"/>
        <v>61.53</v>
      </c>
      <c r="Q1215" s="11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58" hidden="1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s="7">
        <f t="shared" si="72"/>
        <v>132</v>
      </c>
      <c r="G1216" t="s">
        <v>8218</v>
      </c>
      <c r="H1216" t="s">
        <v>8223</v>
      </c>
      <c r="I1216" t="s">
        <v>8245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t="s">
        <v>8283</v>
      </c>
      <c r="P1216">
        <f t="shared" si="73"/>
        <v>105.44</v>
      </c>
      <c r="Q1216" s="11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3.5" hidden="1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s="7">
        <f t="shared" si="72"/>
        <v>786</v>
      </c>
      <c r="G1217" t="s">
        <v>8218</v>
      </c>
      <c r="H1217" t="s">
        <v>8223</v>
      </c>
      <c r="I1217" t="s">
        <v>8245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t="s">
        <v>8283</v>
      </c>
      <c r="P1217">
        <f t="shared" si="73"/>
        <v>71.59</v>
      </c>
      <c r="Q1217" s="11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29" hidden="1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s="7">
        <f t="shared" si="72"/>
        <v>146</v>
      </c>
      <c r="G1218" t="s">
        <v>8218</v>
      </c>
      <c r="H1218" t="s">
        <v>8223</v>
      </c>
      <c r="I1218" t="s">
        <v>8245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t="s">
        <v>8283</v>
      </c>
      <c r="P1218">
        <f t="shared" si="73"/>
        <v>91.88</v>
      </c>
      <c r="Q1218" s="11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3.5" hidden="1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s="7">
        <f t="shared" ref="F1219:F1282" si="76">ROUND(E1219/D1219*100,0)</f>
        <v>103</v>
      </c>
      <c r="G1219" t="s">
        <v>8218</v>
      </c>
      <c r="H1219" t="s">
        <v>8223</v>
      </c>
      <c r="I1219" t="s">
        <v>8245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t="s">
        <v>8283</v>
      </c>
      <c r="P1219">
        <f t="shared" ref="P1219:P1282" si="77">IFERROR(ROUND(E1219/M1219,2),0)</f>
        <v>148.57</v>
      </c>
      <c r="Q1219" s="11" t="s">
        <v>8336</v>
      </c>
      <c r="R1219" t="s">
        <v>8337</v>
      </c>
      <c r="S1219" s="15">
        <f t="shared" ref="S1219:S1282" si="78">(((K1219/60)/60)/24)+DATE(1970,1,1)</f>
        <v>42535.809490740736</v>
      </c>
      <c r="T1219" s="15">
        <f t="shared" ref="T1219:T1282" si="79">(((J1219/60)/60)/24)+DATE(1970,1,1)</f>
        <v>42565.809490740736</v>
      </c>
    </row>
    <row r="1220" spans="1:20" ht="58" hidden="1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s="7">
        <f t="shared" si="76"/>
        <v>172</v>
      </c>
      <c r="G1220" t="s">
        <v>8218</v>
      </c>
      <c r="H1220" t="s">
        <v>8223</v>
      </c>
      <c r="I1220" t="s">
        <v>8245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t="s">
        <v>8283</v>
      </c>
      <c r="P1220">
        <f t="shared" si="77"/>
        <v>174.21</v>
      </c>
      <c r="Q1220" s="11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29" hidden="1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s="7">
        <f t="shared" si="76"/>
        <v>159</v>
      </c>
      <c r="G1221" t="s">
        <v>8218</v>
      </c>
      <c r="H1221" t="s">
        <v>8223</v>
      </c>
      <c r="I1221" t="s">
        <v>8245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t="s">
        <v>8283</v>
      </c>
      <c r="P1221">
        <f t="shared" si="77"/>
        <v>102.86</v>
      </c>
      <c r="Q1221" s="11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3.5" hidden="1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s="7">
        <f t="shared" si="76"/>
        <v>104</v>
      </c>
      <c r="G1222" t="s">
        <v>8218</v>
      </c>
      <c r="H1222" t="s">
        <v>8235</v>
      </c>
      <c r="I1222" t="s">
        <v>8248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t="s">
        <v>8283</v>
      </c>
      <c r="P1222">
        <f t="shared" si="77"/>
        <v>111.18</v>
      </c>
      <c r="Q1222" s="11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3.5" hidden="1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s="7">
        <f t="shared" si="76"/>
        <v>111</v>
      </c>
      <c r="G1223" t="s">
        <v>8218</v>
      </c>
      <c r="H1223" t="s">
        <v>8224</v>
      </c>
      <c r="I1223" t="s">
        <v>8246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t="s">
        <v>8283</v>
      </c>
      <c r="P1223">
        <f t="shared" si="77"/>
        <v>23.8</v>
      </c>
      <c r="Q1223" s="11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29" hidden="1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s="7">
        <f t="shared" si="76"/>
        <v>280</v>
      </c>
      <c r="G1224" t="s">
        <v>8218</v>
      </c>
      <c r="H1224" t="s">
        <v>8228</v>
      </c>
      <c r="I1224" t="s">
        <v>8250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t="s">
        <v>8283</v>
      </c>
      <c r="P1224">
        <f t="shared" si="77"/>
        <v>81.27</v>
      </c>
      <c r="Q1224" s="11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3.5" hidden="1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s="7">
        <f t="shared" si="76"/>
        <v>112</v>
      </c>
      <c r="G1225" t="s">
        <v>8218</v>
      </c>
      <c r="H1225" t="s">
        <v>8223</v>
      </c>
      <c r="I1225" t="s">
        <v>8245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t="s">
        <v>8283</v>
      </c>
      <c r="P1225">
        <f t="shared" si="77"/>
        <v>116.21</v>
      </c>
      <c r="Q1225" s="11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29" hidden="1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s="7">
        <f t="shared" si="76"/>
        <v>7</v>
      </c>
      <c r="G1226" t="s">
        <v>8219</v>
      </c>
      <c r="H1226" t="s">
        <v>8223</v>
      </c>
      <c r="I1226" t="s">
        <v>8245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t="s">
        <v>8284</v>
      </c>
      <c r="P1226">
        <f t="shared" si="77"/>
        <v>58.89</v>
      </c>
      <c r="Q1226" s="11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3.5" hidden="1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s="7">
        <f t="shared" si="76"/>
        <v>4</v>
      </c>
      <c r="G1227" t="s">
        <v>8219</v>
      </c>
      <c r="H1227" t="s">
        <v>8223</v>
      </c>
      <c r="I1227" t="s">
        <v>8245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t="s">
        <v>8284</v>
      </c>
      <c r="P1227">
        <f t="shared" si="77"/>
        <v>44</v>
      </c>
      <c r="Q1227" s="11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3.5" hidden="1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s="7">
        <f t="shared" si="76"/>
        <v>4</v>
      </c>
      <c r="G1228" t="s">
        <v>8219</v>
      </c>
      <c r="H1228" t="s">
        <v>8223</v>
      </c>
      <c r="I1228" t="s">
        <v>8245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t="s">
        <v>8284</v>
      </c>
      <c r="P1228">
        <f t="shared" si="77"/>
        <v>48.43</v>
      </c>
      <c r="Q1228" s="11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3.5" hidden="1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s="7">
        <f t="shared" si="76"/>
        <v>0</v>
      </c>
      <c r="G1229" t="s">
        <v>8219</v>
      </c>
      <c r="H1229" t="s">
        <v>8223</v>
      </c>
      <c r="I1229" t="s">
        <v>8245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t="s">
        <v>8284</v>
      </c>
      <c r="P1229">
        <f t="shared" si="77"/>
        <v>0</v>
      </c>
      <c r="Q1229" s="11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3.5" hidden="1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s="7">
        <f t="shared" si="76"/>
        <v>29</v>
      </c>
      <c r="G1230" t="s">
        <v>8219</v>
      </c>
      <c r="H1230" t="s">
        <v>8223</v>
      </c>
      <c r="I1230" t="s">
        <v>8245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t="s">
        <v>8284</v>
      </c>
      <c r="P1230">
        <f t="shared" si="77"/>
        <v>61.04</v>
      </c>
      <c r="Q1230" s="11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58" hidden="1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s="7">
        <f t="shared" si="76"/>
        <v>1</v>
      </c>
      <c r="G1231" t="s">
        <v>8219</v>
      </c>
      <c r="H1231" t="s">
        <v>8223</v>
      </c>
      <c r="I1231" t="s">
        <v>8245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t="s">
        <v>8284</v>
      </c>
      <c r="P1231">
        <f t="shared" si="77"/>
        <v>25</v>
      </c>
      <c r="Q1231" s="11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3.5" hidden="1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s="7">
        <f t="shared" si="76"/>
        <v>0</v>
      </c>
      <c r="G1232" t="s">
        <v>8219</v>
      </c>
      <c r="H1232" t="s">
        <v>8223</v>
      </c>
      <c r="I1232" t="s">
        <v>8245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t="s">
        <v>8284</v>
      </c>
      <c r="P1232">
        <f t="shared" si="77"/>
        <v>0</v>
      </c>
      <c r="Q1232" s="11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3.5" hidden="1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s="7">
        <f t="shared" si="76"/>
        <v>0</v>
      </c>
      <c r="G1233" t="s">
        <v>8219</v>
      </c>
      <c r="H1233" t="s">
        <v>8223</v>
      </c>
      <c r="I1233" t="s">
        <v>8245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t="s">
        <v>8284</v>
      </c>
      <c r="P1233">
        <f t="shared" si="77"/>
        <v>0</v>
      </c>
      <c r="Q1233" s="11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3.5" hidden="1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s="7">
        <f t="shared" si="76"/>
        <v>1</v>
      </c>
      <c r="G1234" t="s">
        <v>8219</v>
      </c>
      <c r="H1234" t="s">
        <v>8223</v>
      </c>
      <c r="I1234" t="s">
        <v>8245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t="s">
        <v>8284</v>
      </c>
      <c r="P1234">
        <f t="shared" si="77"/>
        <v>40</v>
      </c>
      <c r="Q1234" s="11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3.5" hidden="1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s="7">
        <f t="shared" si="76"/>
        <v>12</v>
      </c>
      <c r="G1235" t="s">
        <v>8219</v>
      </c>
      <c r="H1235" t="s">
        <v>8223</v>
      </c>
      <c r="I1235" t="s">
        <v>8245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t="s">
        <v>8284</v>
      </c>
      <c r="P1235">
        <f t="shared" si="77"/>
        <v>19.329999999999998</v>
      </c>
      <c r="Q1235" s="11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3.5" hidden="1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s="7">
        <f t="shared" si="76"/>
        <v>0</v>
      </c>
      <c r="G1236" t="s">
        <v>8219</v>
      </c>
      <c r="H1236" t="s">
        <v>8224</v>
      </c>
      <c r="I1236" t="s">
        <v>8246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t="s">
        <v>8284</v>
      </c>
      <c r="P1236">
        <f t="shared" si="77"/>
        <v>0</v>
      </c>
      <c r="Q1236" s="11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3.5" hidden="1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s="7">
        <f t="shared" si="76"/>
        <v>3</v>
      </c>
      <c r="G1237" t="s">
        <v>8219</v>
      </c>
      <c r="H1237" t="s">
        <v>8223</v>
      </c>
      <c r="I1237" t="s">
        <v>8245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t="s">
        <v>8284</v>
      </c>
      <c r="P1237">
        <f t="shared" si="77"/>
        <v>35</v>
      </c>
      <c r="Q1237" s="11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idden="1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s="7">
        <f t="shared" si="76"/>
        <v>0</v>
      </c>
      <c r="G1238" t="s">
        <v>8219</v>
      </c>
      <c r="H1238" t="s">
        <v>8223</v>
      </c>
      <c r="I1238" t="s">
        <v>8245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t="s">
        <v>8284</v>
      </c>
      <c r="P1238">
        <f t="shared" si="77"/>
        <v>0</v>
      </c>
      <c r="Q1238" s="11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58" hidden="1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s="7">
        <f t="shared" si="76"/>
        <v>0</v>
      </c>
      <c r="G1239" t="s">
        <v>8219</v>
      </c>
      <c r="H1239" t="s">
        <v>8223</v>
      </c>
      <c r="I1239" t="s">
        <v>8245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t="s">
        <v>8284</v>
      </c>
      <c r="P1239">
        <f t="shared" si="77"/>
        <v>0</v>
      </c>
      <c r="Q1239" s="11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58" hidden="1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s="7">
        <f t="shared" si="76"/>
        <v>18</v>
      </c>
      <c r="G1240" t="s">
        <v>8219</v>
      </c>
      <c r="H1240" t="s">
        <v>8223</v>
      </c>
      <c r="I1240" t="s">
        <v>8245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t="s">
        <v>8284</v>
      </c>
      <c r="P1240">
        <f t="shared" si="77"/>
        <v>59.33</v>
      </c>
      <c r="Q1240" s="11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29" hidden="1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s="7">
        <f t="shared" si="76"/>
        <v>0</v>
      </c>
      <c r="G1241" t="s">
        <v>8219</v>
      </c>
      <c r="H1241" t="s">
        <v>8223</v>
      </c>
      <c r="I1241" t="s">
        <v>8245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t="s">
        <v>8284</v>
      </c>
      <c r="P1241">
        <f t="shared" si="77"/>
        <v>0</v>
      </c>
      <c r="Q1241" s="11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3.5" hidden="1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s="7">
        <f t="shared" si="76"/>
        <v>3</v>
      </c>
      <c r="G1242" t="s">
        <v>8219</v>
      </c>
      <c r="H1242" t="s">
        <v>8223</v>
      </c>
      <c r="I1242" t="s">
        <v>8245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t="s">
        <v>8284</v>
      </c>
      <c r="P1242">
        <f t="shared" si="77"/>
        <v>30.13</v>
      </c>
      <c r="Q1242" s="11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58" hidden="1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s="7">
        <f t="shared" si="76"/>
        <v>51</v>
      </c>
      <c r="G1243" t="s">
        <v>8219</v>
      </c>
      <c r="H1243" t="s">
        <v>8223</v>
      </c>
      <c r="I1243" t="s">
        <v>8245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t="s">
        <v>8284</v>
      </c>
      <c r="P1243">
        <f t="shared" si="77"/>
        <v>74.62</v>
      </c>
      <c r="Q1243" s="11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3.5" hidden="1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s="7">
        <f t="shared" si="76"/>
        <v>1</v>
      </c>
      <c r="G1244" t="s">
        <v>8219</v>
      </c>
      <c r="H1244" t="s">
        <v>8223</v>
      </c>
      <c r="I1244" t="s">
        <v>8245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t="s">
        <v>8284</v>
      </c>
      <c r="P1244">
        <f t="shared" si="77"/>
        <v>5</v>
      </c>
      <c r="Q1244" s="11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3.5" hidden="1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s="7">
        <f t="shared" si="76"/>
        <v>14</v>
      </c>
      <c r="G1245" t="s">
        <v>8219</v>
      </c>
      <c r="H1245" t="s">
        <v>8223</v>
      </c>
      <c r="I1245" t="s">
        <v>8245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t="s">
        <v>8284</v>
      </c>
      <c r="P1245">
        <f t="shared" si="77"/>
        <v>44.5</v>
      </c>
      <c r="Q1245" s="11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3.5" hidden="1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s="7">
        <f t="shared" si="76"/>
        <v>104</v>
      </c>
      <c r="G1246" t="s">
        <v>8218</v>
      </c>
      <c r="H1246" t="s">
        <v>8223</v>
      </c>
      <c r="I1246" t="s">
        <v>8245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t="s">
        <v>8274</v>
      </c>
      <c r="P1246">
        <f t="shared" si="77"/>
        <v>46.13</v>
      </c>
      <c r="Q1246" s="11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3.5" hidden="1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s="7">
        <f t="shared" si="76"/>
        <v>120</v>
      </c>
      <c r="G1247" t="s">
        <v>8218</v>
      </c>
      <c r="H1247" t="s">
        <v>8223</v>
      </c>
      <c r="I1247" t="s">
        <v>8245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t="s">
        <v>8274</v>
      </c>
      <c r="P1247">
        <f t="shared" si="77"/>
        <v>141.47</v>
      </c>
      <c r="Q1247" s="11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3.5" hidden="1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s="7">
        <f t="shared" si="76"/>
        <v>117</v>
      </c>
      <c r="G1248" t="s">
        <v>8218</v>
      </c>
      <c r="H1248" t="s">
        <v>8223</v>
      </c>
      <c r="I1248" t="s">
        <v>8245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t="s">
        <v>8274</v>
      </c>
      <c r="P1248">
        <f t="shared" si="77"/>
        <v>75.48</v>
      </c>
      <c r="Q1248" s="11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29" hidden="1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s="7">
        <f t="shared" si="76"/>
        <v>122</v>
      </c>
      <c r="G1249" t="s">
        <v>8218</v>
      </c>
      <c r="H1249" t="s">
        <v>8223</v>
      </c>
      <c r="I1249" t="s">
        <v>8245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t="s">
        <v>8274</v>
      </c>
      <c r="P1249">
        <f t="shared" si="77"/>
        <v>85.5</v>
      </c>
      <c r="Q1249" s="11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3.5" hidden="1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s="7">
        <f t="shared" si="76"/>
        <v>152</v>
      </c>
      <c r="G1250" t="s">
        <v>8218</v>
      </c>
      <c r="H1250" t="s">
        <v>8223</v>
      </c>
      <c r="I1250" t="s">
        <v>8245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t="s">
        <v>8274</v>
      </c>
      <c r="P1250">
        <f t="shared" si="77"/>
        <v>64.25</v>
      </c>
      <c r="Q1250" s="11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3.5" hidden="1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s="7">
        <f t="shared" si="76"/>
        <v>104</v>
      </c>
      <c r="G1251" t="s">
        <v>8218</v>
      </c>
      <c r="H1251" t="s">
        <v>8223</v>
      </c>
      <c r="I1251" t="s">
        <v>8245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t="s">
        <v>8274</v>
      </c>
      <c r="P1251">
        <f t="shared" si="77"/>
        <v>64.47</v>
      </c>
      <c r="Q1251" s="11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58" hidden="1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s="7">
        <f t="shared" si="76"/>
        <v>200</v>
      </c>
      <c r="G1252" t="s">
        <v>8218</v>
      </c>
      <c r="H1252" t="s">
        <v>8223</v>
      </c>
      <c r="I1252" t="s">
        <v>8245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t="s">
        <v>8274</v>
      </c>
      <c r="P1252">
        <f t="shared" si="77"/>
        <v>118.2</v>
      </c>
      <c r="Q1252" s="11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29" hidden="1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s="7">
        <f t="shared" si="76"/>
        <v>102</v>
      </c>
      <c r="G1253" t="s">
        <v>8218</v>
      </c>
      <c r="H1253" t="s">
        <v>8223</v>
      </c>
      <c r="I1253" t="s">
        <v>8245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t="s">
        <v>8274</v>
      </c>
      <c r="P1253">
        <f t="shared" si="77"/>
        <v>82.54</v>
      </c>
      <c r="Q1253" s="11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3.5" hidden="1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s="7">
        <f t="shared" si="76"/>
        <v>138</v>
      </c>
      <c r="G1254" t="s">
        <v>8218</v>
      </c>
      <c r="H1254" t="s">
        <v>8223</v>
      </c>
      <c r="I1254" t="s">
        <v>8245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t="s">
        <v>8274</v>
      </c>
      <c r="P1254">
        <f t="shared" si="77"/>
        <v>34.17</v>
      </c>
      <c r="Q1254" s="11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58" hidden="1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s="7">
        <f t="shared" si="76"/>
        <v>303833</v>
      </c>
      <c r="G1255" t="s">
        <v>8218</v>
      </c>
      <c r="H1255" t="s">
        <v>8223</v>
      </c>
      <c r="I1255" t="s">
        <v>8245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t="s">
        <v>8274</v>
      </c>
      <c r="P1255">
        <f t="shared" si="77"/>
        <v>42.73</v>
      </c>
      <c r="Q1255" s="11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3.5" hidden="1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s="7">
        <f t="shared" si="76"/>
        <v>199</v>
      </c>
      <c r="G1256" t="s">
        <v>8218</v>
      </c>
      <c r="H1256" t="s">
        <v>8223</v>
      </c>
      <c r="I1256" t="s">
        <v>8245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t="s">
        <v>8274</v>
      </c>
      <c r="P1256">
        <f t="shared" si="77"/>
        <v>94.49</v>
      </c>
      <c r="Q1256" s="11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3.5" hidden="1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s="7">
        <f t="shared" si="76"/>
        <v>202</v>
      </c>
      <c r="G1257" t="s">
        <v>8218</v>
      </c>
      <c r="H1257" t="s">
        <v>8223</v>
      </c>
      <c r="I1257" t="s">
        <v>8245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t="s">
        <v>8274</v>
      </c>
      <c r="P1257">
        <f t="shared" si="77"/>
        <v>55.7</v>
      </c>
      <c r="Q1257" s="11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3.5" hidden="1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s="7">
        <f t="shared" si="76"/>
        <v>118</v>
      </c>
      <c r="G1258" t="s">
        <v>8218</v>
      </c>
      <c r="H1258" t="s">
        <v>8223</v>
      </c>
      <c r="I1258" t="s">
        <v>8245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t="s">
        <v>8274</v>
      </c>
      <c r="P1258">
        <f t="shared" si="77"/>
        <v>98.03</v>
      </c>
      <c r="Q1258" s="11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3.5" hidden="1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s="7">
        <f t="shared" si="76"/>
        <v>295</v>
      </c>
      <c r="G1259" t="s">
        <v>8218</v>
      </c>
      <c r="H1259" t="s">
        <v>8223</v>
      </c>
      <c r="I1259" t="s">
        <v>8245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t="s">
        <v>8274</v>
      </c>
      <c r="P1259">
        <f t="shared" si="77"/>
        <v>92.1</v>
      </c>
      <c r="Q1259" s="11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3.5" hidden="1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s="7">
        <f t="shared" si="76"/>
        <v>213</v>
      </c>
      <c r="G1260" t="s">
        <v>8218</v>
      </c>
      <c r="H1260" t="s">
        <v>8223</v>
      </c>
      <c r="I1260" t="s">
        <v>8245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t="s">
        <v>8274</v>
      </c>
      <c r="P1260">
        <f t="shared" si="77"/>
        <v>38.18</v>
      </c>
      <c r="Q1260" s="11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3.5" hidden="1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s="7">
        <f t="shared" si="76"/>
        <v>104</v>
      </c>
      <c r="G1261" t="s">
        <v>8218</v>
      </c>
      <c r="H1261" t="s">
        <v>8223</v>
      </c>
      <c r="I1261" t="s">
        <v>8245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t="s">
        <v>8274</v>
      </c>
      <c r="P1261">
        <f t="shared" si="77"/>
        <v>27.15</v>
      </c>
      <c r="Q1261" s="11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3.5" hidden="1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s="7">
        <f t="shared" si="76"/>
        <v>114</v>
      </c>
      <c r="G1262" t="s">
        <v>8218</v>
      </c>
      <c r="H1262" t="s">
        <v>8223</v>
      </c>
      <c r="I1262" t="s">
        <v>8245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t="s">
        <v>8274</v>
      </c>
      <c r="P1262">
        <f t="shared" si="77"/>
        <v>50.69</v>
      </c>
      <c r="Q1262" s="11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3.5" hidden="1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s="7">
        <f t="shared" si="76"/>
        <v>101</v>
      </c>
      <c r="G1263" t="s">
        <v>8218</v>
      </c>
      <c r="H1263" t="s">
        <v>8223</v>
      </c>
      <c r="I1263" t="s">
        <v>8245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t="s">
        <v>8274</v>
      </c>
      <c r="P1263">
        <f t="shared" si="77"/>
        <v>38.94</v>
      </c>
      <c r="Q1263" s="11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3.5" hidden="1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s="7">
        <f t="shared" si="76"/>
        <v>125</v>
      </c>
      <c r="G1264" t="s">
        <v>8218</v>
      </c>
      <c r="H1264" t="s">
        <v>8228</v>
      </c>
      <c r="I1264" t="s">
        <v>8250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t="s">
        <v>8274</v>
      </c>
      <c r="P1264">
        <f t="shared" si="77"/>
        <v>77.64</v>
      </c>
      <c r="Q1264" s="11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29" hidden="1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s="7">
        <f t="shared" si="76"/>
        <v>119</v>
      </c>
      <c r="G1265" t="s">
        <v>8218</v>
      </c>
      <c r="H1265" t="s">
        <v>8223</v>
      </c>
      <c r="I1265" t="s">
        <v>8245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t="s">
        <v>8274</v>
      </c>
      <c r="P1265">
        <f t="shared" si="77"/>
        <v>43.54</v>
      </c>
      <c r="Q1265" s="11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3.5" hidden="1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s="7">
        <f t="shared" si="76"/>
        <v>166</v>
      </c>
      <c r="G1266" t="s">
        <v>8218</v>
      </c>
      <c r="H1266" t="s">
        <v>8223</v>
      </c>
      <c r="I1266" t="s">
        <v>8245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t="s">
        <v>8274</v>
      </c>
      <c r="P1266">
        <f t="shared" si="77"/>
        <v>31.82</v>
      </c>
      <c r="Q1266" s="11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58" hidden="1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s="7">
        <f t="shared" si="76"/>
        <v>119</v>
      </c>
      <c r="G1267" t="s">
        <v>8218</v>
      </c>
      <c r="H1267" t="s">
        <v>8223</v>
      </c>
      <c r="I1267" t="s">
        <v>8245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t="s">
        <v>8274</v>
      </c>
      <c r="P1267">
        <f t="shared" si="77"/>
        <v>63.18</v>
      </c>
      <c r="Q1267" s="11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29" hidden="1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s="7">
        <f t="shared" si="76"/>
        <v>100</v>
      </c>
      <c r="G1268" t="s">
        <v>8218</v>
      </c>
      <c r="H1268" t="s">
        <v>8223</v>
      </c>
      <c r="I1268" t="s">
        <v>8245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t="s">
        <v>8274</v>
      </c>
      <c r="P1268">
        <f t="shared" si="77"/>
        <v>190.9</v>
      </c>
      <c r="Q1268" s="11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3.5" hidden="1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s="7">
        <f t="shared" si="76"/>
        <v>102</v>
      </c>
      <c r="G1269" t="s">
        <v>8218</v>
      </c>
      <c r="H1269" t="s">
        <v>8223</v>
      </c>
      <c r="I1269" t="s">
        <v>8245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t="s">
        <v>8274</v>
      </c>
      <c r="P1269">
        <f t="shared" si="77"/>
        <v>140.86000000000001</v>
      </c>
      <c r="Q1269" s="11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29" hidden="1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s="7">
        <f t="shared" si="76"/>
        <v>117</v>
      </c>
      <c r="G1270" t="s">
        <v>8218</v>
      </c>
      <c r="H1270" t="s">
        <v>8223</v>
      </c>
      <c r="I1270" t="s">
        <v>8245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t="s">
        <v>8274</v>
      </c>
      <c r="P1270">
        <f t="shared" si="77"/>
        <v>76.92</v>
      </c>
      <c r="Q1270" s="11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58" hidden="1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s="7">
        <f t="shared" si="76"/>
        <v>109</v>
      </c>
      <c r="G1271" t="s">
        <v>8218</v>
      </c>
      <c r="H1271" t="s">
        <v>8223</v>
      </c>
      <c r="I1271" t="s">
        <v>8245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t="s">
        <v>8274</v>
      </c>
      <c r="P1271">
        <f t="shared" si="77"/>
        <v>99.16</v>
      </c>
      <c r="Q1271" s="11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29" hidden="1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s="7">
        <f t="shared" si="76"/>
        <v>115</v>
      </c>
      <c r="G1272" t="s">
        <v>8218</v>
      </c>
      <c r="H1272" t="s">
        <v>8223</v>
      </c>
      <c r="I1272" t="s">
        <v>8245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t="s">
        <v>8274</v>
      </c>
      <c r="P1272">
        <f t="shared" si="77"/>
        <v>67.88</v>
      </c>
      <c r="Q1272" s="11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3.5" hidden="1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s="7">
        <f t="shared" si="76"/>
        <v>102</v>
      </c>
      <c r="G1273" t="s">
        <v>8218</v>
      </c>
      <c r="H1273" t="s">
        <v>8223</v>
      </c>
      <c r="I1273" t="s">
        <v>8245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t="s">
        <v>8274</v>
      </c>
      <c r="P1273">
        <f t="shared" si="77"/>
        <v>246.29</v>
      </c>
      <c r="Q1273" s="11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58" hidden="1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s="7">
        <f t="shared" si="76"/>
        <v>106</v>
      </c>
      <c r="G1274" t="s">
        <v>8218</v>
      </c>
      <c r="H1274" t="s">
        <v>8223</v>
      </c>
      <c r="I1274" t="s">
        <v>8245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t="s">
        <v>8274</v>
      </c>
      <c r="P1274">
        <f t="shared" si="77"/>
        <v>189.29</v>
      </c>
      <c r="Q1274" s="11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3.5" hidden="1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s="7">
        <f t="shared" si="76"/>
        <v>104</v>
      </c>
      <c r="G1275" t="s">
        <v>8218</v>
      </c>
      <c r="H1275" t="s">
        <v>8228</v>
      </c>
      <c r="I1275" t="s">
        <v>8250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t="s">
        <v>8274</v>
      </c>
      <c r="P1275">
        <f t="shared" si="77"/>
        <v>76.67</v>
      </c>
      <c r="Q1275" s="11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3.5" hidden="1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s="7">
        <f t="shared" si="76"/>
        <v>155</v>
      </c>
      <c r="G1276" t="s">
        <v>8218</v>
      </c>
      <c r="H1276" t="s">
        <v>8223</v>
      </c>
      <c r="I1276" t="s">
        <v>8245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t="s">
        <v>8274</v>
      </c>
      <c r="P1276">
        <f t="shared" si="77"/>
        <v>82.96</v>
      </c>
      <c r="Q1276" s="11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3.5" hidden="1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s="7">
        <f t="shared" si="76"/>
        <v>162</v>
      </c>
      <c r="G1277" t="s">
        <v>8218</v>
      </c>
      <c r="H1277" t="s">
        <v>8223</v>
      </c>
      <c r="I1277" t="s">
        <v>8245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t="s">
        <v>8274</v>
      </c>
      <c r="P1277">
        <f t="shared" si="77"/>
        <v>62.52</v>
      </c>
      <c r="Q1277" s="11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29" hidden="1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s="7">
        <f t="shared" si="76"/>
        <v>104</v>
      </c>
      <c r="G1278" t="s">
        <v>8218</v>
      </c>
      <c r="H1278" t="s">
        <v>8223</v>
      </c>
      <c r="I1278" t="s">
        <v>8245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t="s">
        <v>8274</v>
      </c>
      <c r="P1278">
        <f t="shared" si="77"/>
        <v>46.07</v>
      </c>
      <c r="Q1278" s="11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3.5" hidden="1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s="7">
        <f t="shared" si="76"/>
        <v>106</v>
      </c>
      <c r="G1279" t="s">
        <v>8218</v>
      </c>
      <c r="H1279" t="s">
        <v>8223</v>
      </c>
      <c r="I1279" t="s">
        <v>8245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t="s">
        <v>8274</v>
      </c>
      <c r="P1279">
        <f t="shared" si="77"/>
        <v>38.54</v>
      </c>
      <c r="Q1279" s="11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3.5" hidden="1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s="7">
        <f t="shared" si="76"/>
        <v>155</v>
      </c>
      <c r="G1280" t="s">
        <v>8218</v>
      </c>
      <c r="H1280" t="s">
        <v>8223</v>
      </c>
      <c r="I1280" t="s">
        <v>8245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t="s">
        <v>8274</v>
      </c>
      <c r="P1280">
        <f t="shared" si="77"/>
        <v>53.01</v>
      </c>
      <c r="Q1280" s="11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3.5" hidden="1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s="7">
        <f t="shared" si="76"/>
        <v>111</v>
      </c>
      <c r="G1281" t="s">
        <v>8218</v>
      </c>
      <c r="H1281" t="s">
        <v>8223</v>
      </c>
      <c r="I1281" t="s">
        <v>8245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t="s">
        <v>8274</v>
      </c>
      <c r="P1281">
        <f t="shared" si="77"/>
        <v>73.36</v>
      </c>
      <c r="Q1281" s="11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3.5" hidden="1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s="7">
        <f t="shared" si="76"/>
        <v>111</v>
      </c>
      <c r="G1282" t="s">
        <v>8218</v>
      </c>
      <c r="H1282" t="s">
        <v>8223</v>
      </c>
      <c r="I1282" t="s">
        <v>8245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t="s">
        <v>8274</v>
      </c>
      <c r="P1282">
        <f t="shared" si="77"/>
        <v>127.98</v>
      </c>
      <c r="Q1282" s="11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3.5" hidden="1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s="7">
        <f t="shared" ref="F1283:F1346" si="80">ROUND(E1283/D1283*100,0)</f>
        <v>111</v>
      </c>
      <c r="G1283" t="s">
        <v>8218</v>
      </c>
      <c r="H1283" t="s">
        <v>8223</v>
      </c>
      <c r="I1283" t="s">
        <v>8245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t="s">
        <v>8274</v>
      </c>
      <c r="P1283">
        <f t="shared" ref="P1283:P1346" si="81">IFERROR(ROUND(E1283/M1283,2),0)</f>
        <v>104.73</v>
      </c>
      <c r="Q1283" s="11" t="s">
        <v>8323</v>
      </c>
      <c r="R1283" t="s">
        <v>8324</v>
      </c>
      <c r="S1283" s="15">
        <f t="shared" ref="S1283:S1346" si="82">(((K1283/60)/60)/24)+DATE(1970,1,1)</f>
        <v>41463.743472222224</v>
      </c>
      <c r="T1283" s="15">
        <f t="shared" ref="T1283:T1346" si="83">(((J1283/60)/60)/24)+DATE(1970,1,1)</f>
        <v>41483.743472222224</v>
      </c>
    </row>
    <row r="1284" spans="1:20" ht="58" hidden="1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s="7">
        <f t="shared" si="80"/>
        <v>124</v>
      </c>
      <c r="G1284" t="s">
        <v>8218</v>
      </c>
      <c r="H1284" t="s">
        <v>8223</v>
      </c>
      <c r="I1284" t="s">
        <v>8245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t="s">
        <v>8274</v>
      </c>
      <c r="P1284">
        <f t="shared" si="81"/>
        <v>67.67</v>
      </c>
      <c r="Q1284" s="11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3.5" hidden="1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s="7">
        <f t="shared" si="80"/>
        <v>211</v>
      </c>
      <c r="G1285" t="s">
        <v>8218</v>
      </c>
      <c r="H1285" t="s">
        <v>8223</v>
      </c>
      <c r="I1285" t="s">
        <v>8245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t="s">
        <v>8274</v>
      </c>
      <c r="P1285">
        <f t="shared" si="81"/>
        <v>95.93</v>
      </c>
      <c r="Q1285" s="11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3.5" hidden="1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s="7">
        <f t="shared" si="80"/>
        <v>101</v>
      </c>
      <c r="G1286" t="s">
        <v>8218</v>
      </c>
      <c r="H1286" t="s">
        <v>8223</v>
      </c>
      <c r="I1286" t="s">
        <v>8245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t="s">
        <v>8269</v>
      </c>
      <c r="P1286">
        <f t="shared" si="81"/>
        <v>65.16</v>
      </c>
      <c r="Q1286" s="11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3.5" hidden="1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s="7">
        <f t="shared" si="80"/>
        <v>102</v>
      </c>
      <c r="G1287" t="s">
        <v>8218</v>
      </c>
      <c r="H1287" t="s">
        <v>8224</v>
      </c>
      <c r="I1287" t="s">
        <v>8246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t="s">
        <v>8269</v>
      </c>
      <c r="P1287">
        <f t="shared" si="81"/>
        <v>32.270000000000003</v>
      </c>
      <c r="Q1287" s="11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3.5" hidden="1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s="7">
        <f t="shared" si="80"/>
        <v>108</v>
      </c>
      <c r="G1288" t="s">
        <v>8218</v>
      </c>
      <c r="H1288" t="s">
        <v>8224</v>
      </c>
      <c r="I1288" t="s">
        <v>8246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t="s">
        <v>8269</v>
      </c>
      <c r="P1288">
        <f t="shared" si="81"/>
        <v>81.25</v>
      </c>
      <c r="Q1288" s="11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72.5" hidden="1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s="7">
        <f t="shared" si="80"/>
        <v>242</v>
      </c>
      <c r="G1289" t="s">
        <v>8218</v>
      </c>
      <c r="H1289" t="s">
        <v>8224</v>
      </c>
      <c r="I1289" t="s">
        <v>8246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t="s">
        <v>8269</v>
      </c>
      <c r="P1289">
        <f t="shared" si="81"/>
        <v>24.2</v>
      </c>
      <c r="Q1289" s="11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58" hidden="1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s="7">
        <f t="shared" si="80"/>
        <v>100</v>
      </c>
      <c r="G1290" t="s">
        <v>8218</v>
      </c>
      <c r="H1290" t="s">
        <v>8223</v>
      </c>
      <c r="I1290" t="s">
        <v>8245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t="s">
        <v>8269</v>
      </c>
      <c r="P1290">
        <f t="shared" si="81"/>
        <v>65.87</v>
      </c>
      <c r="Q1290" s="11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3.5" hidden="1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s="7">
        <f t="shared" si="80"/>
        <v>125</v>
      </c>
      <c r="G1291" t="s">
        <v>8218</v>
      </c>
      <c r="H1291" t="s">
        <v>8223</v>
      </c>
      <c r="I1291" t="s">
        <v>8245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t="s">
        <v>8269</v>
      </c>
      <c r="P1291">
        <f t="shared" si="81"/>
        <v>36.08</v>
      </c>
      <c r="Q1291" s="11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29" hidden="1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s="7">
        <f t="shared" si="80"/>
        <v>109</v>
      </c>
      <c r="G1292" t="s">
        <v>8218</v>
      </c>
      <c r="H1292" t="s">
        <v>8223</v>
      </c>
      <c r="I1292" t="s">
        <v>8245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t="s">
        <v>8269</v>
      </c>
      <c r="P1292">
        <f t="shared" si="81"/>
        <v>44.19</v>
      </c>
      <c r="Q1292" s="11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3.5" hidden="1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s="7">
        <f t="shared" si="80"/>
        <v>146</v>
      </c>
      <c r="G1293" t="s">
        <v>8218</v>
      </c>
      <c r="H1293" t="s">
        <v>8223</v>
      </c>
      <c r="I1293" t="s">
        <v>8245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t="s">
        <v>8269</v>
      </c>
      <c r="P1293">
        <f t="shared" si="81"/>
        <v>104.07</v>
      </c>
      <c r="Q1293" s="11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58" hidden="1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s="7">
        <f t="shared" si="80"/>
        <v>110</v>
      </c>
      <c r="G1294" t="s">
        <v>8218</v>
      </c>
      <c r="H1294" t="s">
        <v>8224</v>
      </c>
      <c r="I1294" t="s">
        <v>8246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t="s">
        <v>8269</v>
      </c>
      <c r="P1294">
        <f t="shared" si="81"/>
        <v>35.96</v>
      </c>
      <c r="Q1294" s="11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58" hidden="1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s="7">
        <f t="shared" si="80"/>
        <v>102</v>
      </c>
      <c r="G1295" t="s">
        <v>8218</v>
      </c>
      <c r="H1295" t="s">
        <v>8223</v>
      </c>
      <c r="I1295" t="s">
        <v>8245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t="s">
        <v>8269</v>
      </c>
      <c r="P1295">
        <f t="shared" si="81"/>
        <v>127.79</v>
      </c>
      <c r="Q1295" s="11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3.5" hidden="1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s="7">
        <f t="shared" si="80"/>
        <v>122</v>
      </c>
      <c r="G1296" t="s">
        <v>8218</v>
      </c>
      <c r="H1296" t="s">
        <v>8224</v>
      </c>
      <c r="I1296" t="s">
        <v>8246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t="s">
        <v>8269</v>
      </c>
      <c r="P1296">
        <f t="shared" si="81"/>
        <v>27.73</v>
      </c>
      <c r="Q1296" s="11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3.5" hidden="1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s="7">
        <f t="shared" si="80"/>
        <v>102</v>
      </c>
      <c r="G1297" t="s">
        <v>8218</v>
      </c>
      <c r="H1297" t="s">
        <v>8224</v>
      </c>
      <c r="I1297" t="s">
        <v>8246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t="s">
        <v>8269</v>
      </c>
      <c r="P1297">
        <f t="shared" si="81"/>
        <v>39.83</v>
      </c>
      <c r="Q1297" s="11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58" hidden="1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s="7">
        <f t="shared" si="80"/>
        <v>141</v>
      </c>
      <c r="G1298" t="s">
        <v>8218</v>
      </c>
      <c r="H1298" t="s">
        <v>8224</v>
      </c>
      <c r="I1298" t="s">
        <v>8246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t="s">
        <v>8269</v>
      </c>
      <c r="P1298">
        <f t="shared" si="81"/>
        <v>52.17</v>
      </c>
      <c r="Q1298" s="11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3.5" hidden="1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s="7">
        <f t="shared" si="80"/>
        <v>110</v>
      </c>
      <c r="G1299" t="s">
        <v>8218</v>
      </c>
      <c r="H1299" t="s">
        <v>8223</v>
      </c>
      <c r="I1299" t="s">
        <v>8245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t="s">
        <v>8269</v>
      </c>
      <c r="P1299">
        <f t="shared" si="81"/>
        <v>92.04</v>
      </c>
      <c r="Q1299" s="11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3.5" hidden="1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s="7">
        <f t="shared" si="80"/>
        <v>105</v>
      </c>
      <c r="G1300" t="s">
        <v>8218</v>
      </c>
      <c r="H1300" t="s">
        <v>8224</v>
      </c>
      <c r="I1300" t="s">
        <v>8246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t="s">
        <v>8269</v>
      </c>
      <c r="P1300">
        <f t="shared" si="81"/>
        <v>63.42</v>
      </c>
      <c r="Q1300" s="11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3.5" hidden="1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s="7">
        <f t="shared" si="80"/>
        <v>124</v>
      </c>
      <c r="G1301" t="s">
        <v>8218</v>
      </c>
      <c r="H1301" t="s">
        <v>8223</v>
      </c>
      <c r="I1301" t="s">
        <v>8245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t="s">
        <v>8269</v>
      </c>
      <c r="P1301">
        <f t="shared" si="81"/>
        <v>135.63</v>
      </c>
      <c r="Q1301" s="11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3.5" hidden="1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s="7">
        <f t="shared" si="80"/>
        <v>135</v>
      </c>
      <c r="G1302" t="s">
        <v>8218</v>
      </c>
      <c r="H1302" t="s">
        <v>8223</v>
      </c>
      <c r="I1302" t="s">
        <v>8245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t="s">
        <v>8269</v>
      </c>
      <c r="P1302">
        <f t="shared" si="81"/>
        <v>168.75</v>
      </c>
      <c r="Q1302" s="11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3.5" hidden="1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s="7">
        <f t="shared" si="80"/>
        <v>103</v>
      </c>
      <c r="G1303" t="s">
        <v>8218</v>
      </c>
      <c r="H1303" t="s">
        <v>8223</v>
      </c>
      <c r="I1303" t="s">
        <v>8245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t="s">
        <v>8269</v>
      </c>
      <c r="P1303">
        <f t="shared" si="81"/>
        <v>70.86</v>
      </c>
      <c r="Q1303" s="11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3.5" hidden="1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s="7">
        <f t="shared" si="80"/>
        <v>100</v>
      </c>
      <c r="G1304" t="s">
        <v>8218</v>
      </c>
      <c r="H1304" t="s">
        <v>8223</v>
      </c>
      <c r="I1304" t="s">
        <v>8245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t="s">
        <v>8269</v>
      </c>
      <c r="P1304">
        <f t="shared" si="81"/>
        <v>50</v>
      </c>
      <c r="Q1304" s="11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29" hidden="1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s="7">
        <f t="shared" si="80"/>
        <v>130</v>
      </c>
      <c r="G1305" t="s">
        <v>8218</v>
      </c>
      <c r="H1305" t="s">
        <v>8224</v>
      </c>
      <c r="I1305" t="s">
        <v>8246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t="s">
        <v>8269</v>
      </c>
      <c r="P1305">
        <f t="shared" si="81"/>
        <v>42.21</v>
      </c>
      <c r="Q1305" s="11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3.5" hidden="1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s="7">
        <f t="shared" si="80"/>
        <v>40</v>
      </c>
      <c r="G1306" t="s">
        <v>8219</v>
      </c>
      <c r="H1306" t="s">
        <v>8224</v>
      </c>
      <c r="I1306" t="s">
        <v>8246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t="s">
        <v>8271</v>
      </c>
      <c r="P1306">
        <f t="shared" si="81"/>
        <v>152.41</v>
      </c>
      <c r="Q1306" s="11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3.5" hidden="1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s="7">
        <f t="shared" si="80"/>
        <v>26</v>
      </c>
      <c r="G1307" t="s">
        <v>8219</v>
      </c>
      <c r="H1307" t="s">
        <v>8223</v>
      </c>
      <c r="I1307" t="s">
        <v>8245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t="s">
        <v>8271</v>
      </c>
      <c r="P1307">
        <f t="shared" si="81"/>
        <v>90.62</v>
      </c>
      <c r="Q1307" s="11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58" hidden="1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s="7">
        <f t="shared" si="80"/>
        <v>65</v>
      </c>
      <c r="G1308" t="s">
        <v>8219</v>
      </c>
      <c r="H1308" t="s">
        <v>8223</v>
      </c>
      <c r="I1308" t="s">
        <v>8245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t="s">
        <v>8271</v>
      </c>
      <c r="P1308">
        <f t="shared" si="81"/>
        <v>201.6</v>
      </c>
      <c r="Q1308" s="11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29" hidden="1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s="7">
        <f t="shared" si="80"/>
        <v>12</v>
      </c>
      <c r="G1309" t="s">
        <v>8219</v>
      </c>
      <c r="H1309" t="s">
        <v>8223</v>
      </c>
      <c r="I1309" t="s">
        <v>8245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t="s">
        <v>8271</v>
      </c>
      <c r="P1309">
        <f t="shared" si="81"/>
        <v>127.93</v>
      </c>
      <c r="Q1309" s="11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29" hidden="1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s="7">
        <f t="shared" si="80"/>
        <v>11</v>
      </c>
      <c r="G1310" t="s">
        <v>8219</v>
      </c>
      <c r="H1310" t="s">
        <v>8223</v>
      </c>
      <c r="I1310" t="s">
        <v>8245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t="s">
        <v>8271</v>
      </c>
      <c r="P1310">
        <f t="shared" si="81"/>
        <v>29.89</v>
      </c>
      <c r="Q1310" s="11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3.5" hidden="1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s="7">
        <f t="shared" si="80"/>
        <v>112</v>
      </c>
      <c r="G1311" t="s">
        <v>8219</v>
      </c>
      <c r="H1311" t="s">
        <v>8223</v>
      </c>
      <c r="I1311" t="s">
        <v>8245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t="s">
        <v>8271</v>
      </c>
      <c r="P1311">
        <f t="shared" si="81"/>
        <v>367.97</v>
      </c>
      <c r="Q1311" s="11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3.5" hidden="1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s="7">
        <f t="shared" si="80"/>
        <v>16</v>
      </c>
      <c r="G1312" t="s">
        <v>8219</v>
      </c>
      <c r="H1312" t="s">
        <v>8223</v>
      </c>
      <c r="I1312" t="s">
        <v>8245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t="s">
        <v>8271</v>
      </c>
      <c r="P1312">
        <f t="shared" si="81"/>
        <v>129.16999999999999</v>
      </c>
      <c r="Q1312" s="11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58" hidden="1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s="7">
        <f t="shared" si="80"/>
        <v>32</v>
      </c>
      <c r="G1313" t="s">
        <v>8219</v>
      </c>
      <c r="H1313" t="s">
        <v>8223</v>
      </c>
      <c r="I1313" t="s">
        <v>8245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t="s">
        <v>8271</v>
      </c>
      <c r="P1313">
        <f t="shared" si="81"/>
        <v>800.7</v>
      </c>
      <c r="Q1313" s="11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3.5" hidden="1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s="7">
        <f t="shared" si="80"/>
        <v>1</v>
      </c>
      <c r="G1314" t="s">
        <v>8219</v>
      </c>
      <c r="H1314" t="s">
        <v>8223</v>
      </c>
      <c r="I1314" t="s">
        <v>8245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t="s">
        <v>8271</v>
      </c>
      <c r="P1314">
        <f t="shared" si="81"/>
        <v>28</v>
      </c>
      <c r="Q1314" s="11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3.5" hidden="1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s="7">
        <f t="shared" si="80"/>
        <v>31</v>
      </c>
      <c r="G1315" t="s">
        <v>8219</v>
      </c>
      <c r="H1315" t="s">
        <v>8223</v>
      </c>
      <c r="I1315" t="s">
        <v>8245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t="s">
        <v>8271</v>
      </c>
      <c r="P1315">
        <f t="shared" si="81"/>
        <v>102.02</v>
      </c>
      <c r="Q1315" s="11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58" hidden="1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s="7">
        <f t="shared" si="80"/>
        <v>1</v>
      </c>
      <c r="G1316" t="s">
        <v>8219</v>
      </c>
      <c r="H1316" t="s">
        <v>8223</v>
      </c>
      <c r="I1316" t="s">
        <v>8245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t="s">
        <v>8271</v>
      </c>
      <c r="P1316">
        <f t="shared" si="81"/>
        <v>184.36</v>
      </c>
      <c r="Q1316" s="11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29" hidden="1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s="7">
        <f t="shared" si="80"/>
        <v>40</v>
      </c>
      <c r="G1317" t="s">
        <v>8219</v>
      </c>
      <c r="H1317" t="s">
        <v>8223</v>
      </c>
      <c r="I1317" t="s">
        <v>8245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t="s">
        <v>8271</v>
      </c>
      <c r="P1317">
        <f t="shared" si="81"/>
        <v>162.91999999999999</v>
      </c>
      <c r="Q1317" s="11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3.5" hidden="1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s="7">
        <f t="shared" si="80"/>
        <v>0</v>
      </c>
      <c r="G1318" t="s">
        <v>8219</v>
      </c>
      <c r="H1318" t="s">
        <v>8223</v>
      </c>
      <c r="I1318" t="s">
        <v>8245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t="s">
        <v>8271</v>
      </c>
      <c r="P1318">
        <f t="shared" si="81"/>
        <v>1</v>
      </c>
      <c r="Q1318" s="11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58" hidden="1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s="7">
        <f t="shared" si="80"/>
        <v>6</v>
      </c>
      <c r="G1319" t="s">
        <v>8219</v>
      </c>
      <c r="H1319" t="s">
        <v>8231</v>
      </c>
      <c r="I1319" t="s">
        <v>8252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t="s">
        <v>8271</v>
      </c>
      <c r="P1319">
        <f t="shared" si="81"/>
        <v>603.53</v>
      </c>
      <c r="Q1319" s="11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3.5" hidden="1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s="7">
        <f t="shared" si="80"/>
        <v>15</v>
      </c>
      <c r="G1320" t="s">
        <v>8219</v>
      </c>
      <c r="H1320" t="s">
        <v>8223</v>
      </c>
      <c r="I1320" t="s">
        <v>8245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t="s">
        <v>8271</v>
      </c>
      <c r="P1320">
        <f t="shared" si="81"/>
        <v>45.41</v>
      </c>
      <c r="Q1320" s="11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3.5" hidden="1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s="7">
        <f t="shared" si="80"/>
        <v>15</v>
      </c>
      <c r="G1321" t="s">
        <v>8219</v>
      </c>
      <c r="H1321" t="s">
        <v>8224</v>
      </c>
      <c r="I1321" t="s">
        <v>8246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t="s">
        <v>8271</v>
      </c>
      <c r="P1321">
        <f t="shared" si="81"/>
        <v>97.33</v>
      </c>
      <c r="Q1321" s="11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3.5" hidden="1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s="7">
        <f t="shared" si="80"/>
        <v>1</v>
      </c>
      <c r="G1322" t="s">
        <v>8219</v>
      </c>
      <c r="H1322" t="s">
        <v>8232</v>
      </c>
      <c r="I1322" t="s">
        <v>8248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t="s">
        <v>8271</v>
      </c>
      <c r="P1322">
        <f t="shared" si="81"/>
        <v>167.67</v>
      </c>
      <c r="Q1322" s="11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58" hidden="1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s="7">
        <f t="shared" si="80"/>
        <v>1</v>
      </c>
      <c r="G1323" t="s">
        <v>8219</v>
      </c>
      <c r="H1323" t="s">
        <v>8234</v>
      </c>
      <c r="I1323" t="s">
        <v>8254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t="s">
        <v>8271</v>
      </c>
      <c r="P1323">
        <f t="shared" si="81"/>
        <v>859.86</v>
      </c>
      <c r="Q1323" s="11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3.5" hidden="1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s="7">
        <f t="shared" si="80"/>
        <v>0</v>
      </c>
      <c r="G1324" t="s">
        <v>8219</v>
      </c>
      <c r="H1324" t="s">
        <v>8224</v>
      </c>
      <c r="I1324" t="s">
        <v>8246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t="s">
        <v>8271</v>
      </c>
      <c r="P1324">
        <f t="shared" si="81"/>
        <v>26.5</v>
      </c>
      <c r="Q1324" s="11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3.5" hidden="1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s="7">
        <f t="shared" si="80"/>
        <v>9</v>
      </c>
      <c r="G1325" t="s">
        <v>8219</v>
      </c>
      <c r="H1325" t="s">
        <v>8223</v>
      </c>
      <c r="I1325" t="s">
        <v>8245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t="s">
        <v>8271</v>
      </c>
      <c r="P1325">
        <f t="shared" si="81"/>
        <v>30.27</v>
      </c>
      <c r="Q1325" s="11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3.5" hidden="1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s="7">
        <f t="shared" si="80"/>
        <v>10</v>
      </c>
      <c r="G1326" t="s">
        <v>8219</v>
      </c>
      <c r="H1326" t="s">
        <v>8223</v>
      </c>
      <c r="I1326" t="s">
        <v>8245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t="s">
        <v>8271</v>
      </c>
      <c r="P1326">
        <f t="shared" si="81"/>
        <v>54.67</v>
      </c>
      <c r="Q1326" s="11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3.5" hidden="1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s="7">
        <f t="shared" si="80"/>
        <v>2</v>
      </c>
      <c r="G1327" t="s">
        <v>8219</v>
      </c>
      <c r="H1327" t="s">
        <v>8223</v>
      </c>
      <c r="I1327" t="s">
        <v>8245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t="s">
        <v>8271</v>
      </c>
      <c r="P1327">
        <f t="shared" si="81"/>
        <v>60.75</v>
      </c>
      <c r="Q1327" s="11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3.5" hidden="1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s="7">
        <f t="shared" si="80"/>
        <v>1</v>
      </c>
      <c r="G1328" t="s">
        <v>8219</v>
      </c>
      <c r="H1328" t="s">
        <v>8223</v>
      </c>
      <c r="I1328" t="s">
        <v>8245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t="s">
        <v>8271</v>
      </c>
      <c r="P1328">
        <f t="shared" si="81"/>
        <v>102.73</v>
      </c>
      <c r="Q1328" s="11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3.5" hidden="1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s="7">
        <f t="shared" si="80"/>
        <v>4</v>
      </c>
      <c r="G1329" t="s">
        <v>8219</v>
      </c>
      <c r="H1329" t="s">
        <v>8223</v>
      </c>
      <c r="I1329" t="s">
        <v>8245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t="s">
        <v>8271</v>
      </c>
      <c r="P1329">
        <f t="shared" si="81"/>
        <v>41.59</v>
      </c>
      <c r="Q1329" s="11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58" hidden="1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s="7">
        <f t="shared" si="80"/>
        <v>2</v>
      </c>
      <c r="G1330" t="s">
        <v>8219</v>
      </c>
      <c r="H1330" t="s">
        <v>8223</v>
      </c>
      <c r="I1330" t="s">
        <v>8245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t="s">
        <v>8271</v>
      </c>
      <c r="P1330">
        <f t="shared" si="81"/>
        <v>116.53</v>
      </c>
      <c r="Q1330" s="11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3.5" hidden="1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s="7">
        <f t="shared" si="80"/>
        <v>1</v>
      </c>
      <c r="G1331" t="s">
        <v>8219</v>
      </c>
      <c r="H1331" t="s">
        <v>8223</v>
      </c>
      <c r="I1331" t="s">
        <v>8245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t="s">
        <v>8271</v>
      </c>
      <c r="P1331">
        <f t="shared" si="81"/>
        <v>45.33</v>
      </c>
      <c r="Q1331" s="11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3.5" hidden="1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s="7">
        <f t="shared" si="80"/>
        <v>22</v>
      </c>
      <c r="G1332" t="s">
        <v>8219</v>
      </c>
      <c r="H1332" t="s">
        <v>8223</v>
      </c>
      <c r="I1332" t="s">
        <v>8245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t="s">
        <v>8271</v>
      </c>
      <c r="P1332">
        <f t="shared" si="81"/>
        <v>157.46</v>
      </c>
      <c r="Q1332" s="11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3.5" hidden="1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s="7">
        <f t="shared" si="80"/>
        <v>1</v>
      </c>
      <c r="G1333" t="s">
        <v>8219</v>
      </c>
      <c r="H1333" t="s">
        <v>8223</v>
      </c>
      <c r="I1333" t="s">
        <v>8245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t="s">
        <v>8271</v>
      </c>
      <c r="P1333">
        <f t="shared" si="81"/>
        <v>100.5</v>
      </c>
      <c r="Q1333" s="11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58" hidden="1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s="7">
        <f t="shared" si="80"/>
        <v>0</v>
      </c>
      <c r="G1334" t="s">
        <v>8219</v>
      </c>
      <c r="H1334" t="s">
        <v>8239</v>
      </c>
      <c r="I1334" t="s">
        <v>8256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t="s">
        <v>8271</v>
      </c>
      <c r="P1334">
        <f t="shared" si="81"/>
        <v>0</v>
      </c>
      <c r="Q1334" s="11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3.5" hidden="1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s="7">
        <f t="shared" si="80"/>
        <v>0</v>
      </c>
      <c r="G1335" t="s">
        <v>8219</v>
      </c>
      <c r="H1335" t="s">
        <v>8225</v>
      </c>
      <c r="I1335" t="s">
        <v>8247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t="s">
        <v>8271</v>
      </c>
      <c r="P1335">
        <f t="shared" si="81"/>
        <v>0</v>
      </c>
      <c r="Q1335" s="11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3.5" hidden="1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s="7">
        <f t="shared" si="80"/>
        <v>11</v>
      </c>
      <c r="G1336" t="s">
        <v>8219</v>
      </c>
      <c r="H1336" t="s">
        <v>8223</v>
      </c>
      <c r="I1336" t="s">
        <v>8245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t="s">
        <v>8271</v>
      </c>
      <c r="P1336">
        <f t="shared" si="81"/>
        <v>51.82</v>
      </c>
      <c r="Q1336" s="11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58" hidden="1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s="7">
        <f t="shared" si="80"/>
        <v>20</v>
      </c>
      <c r="G1337" t="s">
        <v>8219</v>
      </c>
      <c r="H1337" t="s">
        <v>8223</v>
      </c>
      <c r="I1337" t="s">
        <v>8245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t="s">
        <v>8271</v>
      </c>
      <c r="P1337">
        <f t="shared" si="81"/>
        <v>308.75</v>
      </c>
      <c r="Q1337" s="11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3.5" hidden="1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s="7">
        <f t="shared" si="80"/>
        <v>85</v>
      </c>
      <c r="G1338" t="s">
        <v>8219</v>
      </c>
      <c r="H1338" t="s">
        <v>8223</v>
      </c>
      <c r="I1338" t="s">
        <v>8245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t="s">
        <v>8271</v>
      </c>
      <c r="P1338">
        <f t="shared" si="81"/>
        <v>379.23</v>
      </c>
      <c r="Q1338" s="11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3.5" hidden="1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s="7">
        <f t="shared" si="80"/>
        <v>49</v>
      </c>
      <c r="G1339" t="s">
        <v>8219</v>
      </c>
      <c r="H1339" t="s">
        <v>8223</v>
      </c>
      <c r="I1339" t="s">
        <v>8245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t="s">
        <v>8271</v>
      </c>
      <c r="P1339">
        <f t="shared" si="81"/>
        <v>176.36</v>
      </c>
      <c r="Q1339" s="11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58" hidden="1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s="7">
        <f t="shared" si="80"/>
        <v>3</v>
      </c>
      <c r="G1340" t="s">
        <v>8219</v>
      </c>
      <c r="H1340" t="s">
        <v>8223</v>
      </c>
      <c r="I1340" t="s">
        <v>8245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t="s">
        <v>8271</v>
      </c>
      <c r="P1340">
        <f t="shared" si="81"/>
        <v>66.069999999999993</v>
      </c>
      <c r="Q1340" s="11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29" hidden="1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s="7">
        <f t="shared" si="80"/>
        <v>7</v>
      </c>
      <c r="G1341" t="s">
        <v>8219</v>
      </c>
      <c r="H1341" t="s">
        <v>8223</v>
      </c>
      <c r="I1341" t="s">
        <v>8245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t="s">
        <v>8271</v>
      </c>
      <c r="P1341">
        <f t="shared" si="81"/>
        <v>89.65</v>
      </c>
      <c r="Q1341" s="11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3.5" hidden="1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s="7">
        <f t="shared" si="80"/>
        <v>0</v>
      </c>
      <c r="G1342" t="s">
        <v>8219</v>
      </c>
      <c r="H1342" t="s">
        <v>8223</v>
      </c>
      <c r="I1342" t="s">
        <v>8245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t="s">
        <v>8271</v>
      </c>
      <c r="P1342">
        <f t="shared" si="81"/>
        <v>0</v>
      </c>
      <c r="Q1342" s="11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58" hidden="1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s="7">
        <f t="shared" si="80"/>
        <v>70</v>
      </c>
      <c r="G1343" t="s">
        <v>8219</v>
      </c>
      <c r="H1343" t="s">
        <v>8224</v>
      </c>
      <c r="I1343" t="s">
        <v>8246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t="s">
        <v>8271</v>
      </c>
      <c r="P1343">
        <f t="shared" si="81"/>
        <v>382.39</v>
      </c>
      <c r="Q1343" s="11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3.5" hidden="1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s="7">
        <f t="shared" si="80"/>
        <v>0</v>
      </c>
      <c r="G1344" t="s">
        <v>8219</v>
      </c>
      <c r="H1344" t="s">
        <v>8223</v>
      </c>
      <c r="I1344" t="s">
        <v>8245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t="s">
        <v>8271</v>
      </c>
      <c r="P1344">
        <f t="shared" si="81"/>
        <v>100</v>
      </c>
      <c r="Q1344" s="11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58" hidden="1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s="7">
        <f t="shared" si="80"/>
        <v>102</v>
      </c>
      <c r="G1345" t="s">
        <v>8219</v>
      </c>
      <c r="H1345" t="s">
        <v>8223</v>
      </c>
      <c r="I1345" t="s">
        <v>8245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t="s">
        <v>8271</v>
      </c>
      <c r="P1345">
        <f t="shared" si="81"/>
        <v>158.36000000000001</v>
      </c>
      <c r="Q1345" s="11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3.5" hidden="1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s="7">
        <f t="shared" si="80"/>
        <v>378</v>
      </c>
      <c r="G1346" t="s">
        <v>8218</v>
      </c>
      <c r="H1346" t="s">
        <v>8228</v>
      </c>
      <c r="I1346" t="s">
        <v>8250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t="s">
        <v>8272</v>
      </c>
      <c r="P1346">
        <f t="shared" si="81"/>
        <v>40.76</v>
      </c>
      <c r="Q1346" s="11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3.5" hidden="1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s="7">
        <f t="shared" ref="F1347:F1410" si="84">ROUND(E1347/D1347*100,0)</f>
        <v>125</v>
      </c>
      <c r="G1347" t="s">
        <v>8218</v>
      </c>
      <c r="H1347" t="s">
        <v>8223</v>
      </c>
      <c r="I1347" t="s">
        <v>8245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t="s">
        <v>8272</v>
      </c>
      <c r="P1347">
        <f t="shared" ref="P1347:P1410" si="85">IFERROR(ROUND(E1347/M1347,2),0)</f>
        <v>53.57</v>
      </c>
      <c r="Q1347" s="11" t="s">
        <v>8320</v>
      </c>
      <c r="R1347" t="s">
        <v>8321</v>
      </c>
      <c r="S1347" s="15">
        <f t="shared" ref="S1347:S1410" si="86">(((K1347/60)/60)/24)+DATE(1970,1,1)</f>
        <v>41799.814340277779</v>
      </c>
      <c r="T1347" s="15">
        <f t="shared" ref="T1347:T1410" si="87">(((J1347/60)/60)/24)+DATE(1970,1,1)</f>
        <v>41834.814340277779</v>
      </c>
    </row>
    <row r="1348" spans="1:20" ht="43.5" hidden="1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s="7">
        <f t="shared" si="84"/>
        <v>147</v>
      </c>
      <c r="G1348" t="s">
        <v>8218</v>
      </c>
      <c r="H1348" t="s">
        <v>8223</v>
      </c>
      <c r="I1348" t="s">
        <v>8245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t="s">
        <v>8272</v>
      </c>
      <c r="P1348">
        <f t="shared" si="85"/>
        <v>48.45</v>
      </c>
      <c r="Q1348" s="11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3.5" hidden="1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s="7">
        <f t="shared" si="84"/>
        <v>102</v>
      </c>
      <c r="G1349" t="s">
        <v>8218</v>
      </c>
      <c r="H1349" t="s">
        <v>8223</v>
      </c>
      <c r="I1349" t="s">
        <v>8245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t="s">
        <v>8272</v>
      </c>
      <c r="P1349">
        <f t="shared" si="85"/>
        <v>82.42</v>
      </c>
      <c r="Q1349" s="11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3.5" hidden="1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s="7">
        <f t="shared" si="84"/>
        <v>102</v>
      </c>
      <c r="G1350" t="s">
        <v>8218</v>
      </c>
      <c r="H1350" t="s">
        <v>8223</v>
      </c>
      <c r="I1350" t="s">
        <v>8245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t="s">
        <v>8272</v>
      </c>
      <c r="P1350">
        <f t="shared" si="85"/>
        <v>230.19</v>
      </c>
      <c r="Q1350" s="11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3.5" hidden="1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s="7">
        <f t="shared" si="84"/>
        <v>204</v>
      </c>
      <c r="G1351" t="s">
        <v>8218</v>
      </c>
      <c r="H1351" t="s">
        <v>8228</v>
      </c>
      <c r="I1351" t="s">
        <v>8250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t="s">
        <v>8272</v>
      </c>
      <c r="P1351">
        <f t="shared" si="85"/>
        <v>59.36</v>
      </c>
      <c r="Q1351" s="11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3.5" hidden="1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s="7">
        <f t="shared" si="84"/>
        <v>104</v>
      </c>
      <c r="G1352" t="s">
        <v>8218</v>
      </c>
      <c r="H1352" t="s">
        <v>8223</v>
      </c>
      <c r="I1352" t="s">
        <v>8245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t="s">
        <v>8272</v>
      </c>
      <c r="P1352">
        <f t="shared" si="85"/>
        <v>66.7</v>
      </c>
      <c r="Q1352" s="11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29" hidden="1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s="7">
        <f t="shared" si="84"/>
        <v>101</v>
      </c>
      <c r="G1353" t="s">
        <v>8218</v>
      </c>
      <c r="H1353" t="s">
        <v>8223</v>
      </c>
      <c r="I1353" t="s">
        <v>8245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t="s">
        <v>8272</v>
      </c>
      <c r="P1353">
        <f t="shared" si="85"/>
        <v>168.78</v>
      </c>
      <c r="Q1353" s="11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58" hidden="1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s="7">
        <f t="shared" si="84"/>
        <v>136</v>
      </c>
      <c r="G1354" t="s">
        <v>8218</v>
      </c>
      <c r="H1354" t="s">
        <v>8223</v>
      </c>
      <c r="I1354" t="s">
        <v>8245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t="s">
        <v>8272</v>
      </c>
      <c r="P1354">
        <f t="shared" si="85"/>
        <v>59.97</v>
      </c>
      <c r="Q1354" s="11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3.5" hidden="1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s="7">
        <f t="shared" si="84"/>
        <v>134</v>
      </c>
      <c r="G1355" t="s">
        <v>8218</v>
      </c>
      <c r="H1355" t="s">
        <v>8223</v>
      </c>
      <c r="I1355" t="s">
        <v>8245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t="s">
        <v>8272</v>
      </c>
      <c r="P1355">
        <f t="shared" si="85"/>
        <v>31.81</v>
      </c>
      <c r="Q1355" s="11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3.5" hidden="1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s="7">
        <f t="shared" si="84"/>
        <v>130</v>
      </c>
      <c r="G1356" t="s">
        <v>8218</v>
      </c>
      <c r="H1356" t="s">
        <v>8224</v>
      </c>
      <c r="I1356" t="s">
        <v>8246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t="s">
        <v>8272</v>
      </c>
      <c r="P1356">
        <f t="shared" si="85"/>
        <v>24.42</v>
      </c>
      <c r="Q1356" s="11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58" hidden="1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s="7">
        <f t="shared" si="84"/>
        <v>123</v>
      </c>
      <c r="G1357" t="s">
        <v>8218</v>
      </c>
      <c r="H1357" t="s">
        <v>8224</v>
      </c>
      <c r="I1357" t="s">
        <v>8246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t="s">
        <v>8272</v>
      </c>
      <c r="P1357">
        <f t="shared" si="85"/>
        <v>25.35</v>
      </c>
      <c r="Q1357" s="11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3.5" hidden="1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s="7">
        <f t="shared" si="84"/>
        <v>183</v>
      </c>
      <c r="G1358" t="s">
        <v>8218</v>
      </c>
      <c r="H1358" t="s">
        <v>8223</v>
      </c>
      <c r="I1358" t="s">
        <v>8245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t="s">
        <v>8272</v>
      </c>
      <c r="P1358">
        <f t="shared" si="85"/>
        <v>71.44</v>
      </c>
      <c r="Q1358" s="11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3.5" hidden="1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s="7">
        <f t="shared" si="84"/>
        <v>125</v>
      </c>
      <c r="G1359" t="s">
        <v>8218</v>
      </c>
      <c r="H1359" t="s">
        <v>8223</v>
      </c>
      <c r="I1359" t="s">
        <v>8245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t="s">
        <v>8272</v>
      </c>
      <c r="P1359">
        <f t="shared" si="85"/>
        <v>38.549999999999997</v>
      </c>
      <c r="Q1359" s="11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3.5" hidden="1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s="7">
        <f t="shared" si="84"/>
        <v>112</v>
      </c>
      <c r="G1360" t="s">
        <v>8218</v>
      </c>
      <c r="H1360" t="s">
        <v>8223</v>
      </c>
      <c r="I1360" t="s">
        <v>8245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t="s">
        <v>8272</v>
      </c>
      <c r="P1360">
        <f t="shared" si="85"/>
        <v>68.37</v>
      </c>
      <c r="Q1360" s="11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3.5" hidden="1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s="7">
        <f t="shared" si="84"/>
        <v>116</v>
      </c>
      <c r="G1361" t="s">
        <v>8218</v>
      </c>
      <c r="H1361" t="s">
        <v>8223</v>
      </c>
      <c r="I1361" t="s">
        <v>8245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t="s">
        <v>8272</v>
      </c>
      <c r="P1361">
        <f t="shared" si="85"/>
        <v>40.21</v>
      </c>
      <c r="Q1361" s="11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29" hidden="1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s="7">
        <f t="shared" si="84"/>
        <v>173</v>
      </c>
      <c r="G1362" t="s">
        <v>8218</v>
      </c>
      <c r="H1362" t="s">
        <v>8223</v>
      </c>
      <c r="I1362" t="s">
        <v>8245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t="s">
        <v>8272</v>
      </c>
      <c r="P1362">
        <f t="shared" si="85"/>
        <v>32.07</v>
      </c>
      <c r="Q1362" s="11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3.5" hidden="1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s="7">
        <f t="shared" si="84"/>
        <v>126</v>
      </c>
      <c r="G1363" t="s">
        <v>8218</v>
      </c>
      <c r="H1363" t="s">
        <v>8224</v>
      </c>
      <c r="I1363" t="s">
        <v>8246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t="s">
        <v>8272</v>
      </c>
      <c r="P1363">
        <f t="shared" si="85"/>
        <v>28.63</v>
      </c>
      <c r="Q1363" s="11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3.5" hidden="1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s="7">
        <f t="shared" si="84"/>
        <v>109</v>
      </c>
      <c r="G1364" t="s">
        <v>8218</v>
      </c>
      <c r="H1364" t="s">
        <v>8223</v>
      </c>
      <c r="I1364" t="s">
        <v>8245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t="s">
        <v>8272</v>
      </c>
      <c r="P1364">
        <f t="shared" si="85"/>
        <v>43.64</v>
      </c>
      <c r="Q1364" s="11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3.5" hidden="1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s="7">
        <f t="shared" si="84"/>
        <v>100</v>
      </c>
      <c r="G1365" t="s">
        <v>8218</v>
      </c>
      <c r="H1365" t="s">
        <v>8223</v>
      </c>
      <c r="I1365" t="s">
        <v>8245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t="s">
        <v>8272</v>
      </c>
      <c r="P1365">
        <f t="shared" si="85"/>
        <v>40</v>
      </c>
      <c r="Q1365" s="11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58" hidden="1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s="7">
        <f t="shared" si="84"/>
        <v>119</v>
      </c>
      <c r="G1366" t="s">
        <v>8218</v>
      </c>
      <c r="H1366" t="s">
        <v>8231</v>
      </c>
      <c r="I1366" t="s">
        <v>8252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t="s">
        <v>8274</v>
      </c>
      <c r="P1366">
        <f t="shared" si="85"/>
        <v>346.04</v>
      </c>
      <c r="Q1366" s="11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3.5" hidden="1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s="7">
        <f t="shared" si="84"/>
        <v>100</v>
      </c>
      <c r="G1367" t="s">
        <v>8218</v>
      </c>
      <c r="H1367" t="s">
        <v>8223</v>
      </c>
      <c r="I1367" t="s">
        <v>8245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t="s">
        <v>8274</v>
      </c>
      <c r="P1367">
        <f t="shared" si="85"/>
        <v>81.739999999999995</v>
      </c>
      <c r="Q1367" s="11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s="7">
        <f t="shared" si="84"/>
        <v>126</v>
      </c>
      <c r="G1368" t="s">
        <v>8218</v>
      </c>
      <c r="H1368" t="s">
        <v>8223</v>
      </c>
      <c r="I1368" t="s">
        <v>8245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t="s">
        <v>8274</v>
      </c>
      <c r="P1368">
        <f t="shared" si="85"/>
        <v>64.540000000000006</v>
      </c>
      <c r="Q1368" s="11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3.5" hidden="1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s="7">
        <f t="shared" si="84"/>
        <v>114</v>
      </c>
      <c r="G1369" t="s">
        <v>8218</v>
      </c>
      <c r="H1369" t="s">
        <v>8223</v>
      </c>
      <c r="I1369" t="s">
        <v>8245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t="s">
        <v>8274</v>
      </c>
      <c r="P1369">
        <f t="shared" si="85"/>
        <v>63.48</v>
      </c>
      <c r="Q1369" s="11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3.5" hidden="1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s="7">
        <f t="shared" si="84"/>
        <v>111</v>
      </c>
      <c r="G1370" t="s">
        <v>8218</v>
      </c>
      <c r="H1370" t="s">
        <v>8223</v>
      </c>
      <c r="I1370" t="s">
        <v>8245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t="s">
        <v>8274</v>
      </c>
      <c r="P1370">
        <f t="shared" si="85"/>
        <v>63.62</v>
      </c>
      <c r="Q1370" s="11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3.5" hidden="1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s="7">
        <f t="shared" si="84"/>
        <v>105</v>
      </c>
      <c r="G1371" t="s">
        <v>8218</v>
      </c>
      <c r="H1371" t="s">
        <v>8223</v>
      </c>
      <c r="I1371" t="s">
        <v>8245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t="s">
        <v>8274</v>
      </c>
      <c r="P1371">
        <f t="shared" si="85"/>
        <v>83.97</v>
      </c>
      <c r="Q1371" s="11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29" hidden="1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s="7">
        <f t="shared" si="84"/>
        <v>104</v>
      </c>
      <c r="G1372" t="s">
        <v>8218</v>
      </c>
      <c r="H1372" t="s">
        <v>8223</v>
      </c>
      <c r="I1372" t="s">
        <v>8245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t="s">
        <v>8274</v>
      </c>
      <c r="P1372">
        <f t="shared" si="85"/>
        <v>77.75</v>
      </c>
      <c r="Q1372" s="11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58" hidden="1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s="7">
        <f t="shared" si="84"/>
        <v>107</v>
      </c>
      <c r="G1373" t="s">
        <v>8218</v>
      </c>
      <c r="H1373" t="s">
        <v>8223</v>
      </c>
      <c r="I1373" t="s">
        <v>8245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t="s">
        <v>8274</v>
      </c>
      <c r="P1373">
        <f t="shared" si="85"/>
        <v>107.07</v>
      </c>
      <c r="Q1373" s="11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29" hidden="1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s="7">
        <f t="shared" si="84"/>
        <v>124</v>
      </c>
      <c r="G1374" t="s">
        <v>8218</v>
      </c>
      <c r="H1374" t="s">
        <v>8223</v>
      </c>
      <c r="I1374" t="s">
        <v>8245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t="s">
        <v>8274</v>
      </c>
      <c r="P1374">
        <f t="shared" si="85"/>
        <v>38.75</v>
      </c>
      <c r="Q1374" s="11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29" hidden="1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s="7">
        <f t="shared" si="84"/>
        <v>105</v>
      </c>
      <c r="G1375" t="s">
        <v>8218</v>
      </c>
      <c r="H1375" t="s">
        <v>8223</v>
      </c>
      <c r="I1375" t="s">
        <v>8245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t="s">
        <v>8274</v>
      </c>
      <c r="P1375">
        <f t="shared" si="85"/>
        <v>201.94</v>
      </c>
      <c r="Q1375" s="11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3.5" hidden="1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s="7">
        <f t="shared" si="84"/>
        <v>189</v>
      </c>
      <c r="G1376" t="s">
        <v>8218</v>
      </c>
      <c r="H1376" t="s">
        <v>8223</v>
      </c>
      <c r="I1376" t="s">
        <v>8245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t="s">
        <v>8274</v>
      </c>
      <c r="P1376">
        <f t="shared" si="85"/>
        <v>43.06</v>
      </c>
      <c r="Q1376" s="11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58" hidden="1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s="7">
        <f t="shared" si="84"/>
        <v>171</v>
      </c>
      <c r="G1377" t="s">
        <v>8218</v>
      </c>
      <c r="H1377" t="s">
        <v>8229</v>
      </c>
      <c r="I1377" t="s">
        <v>8248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t="s">
        <v>8274</v>
      </c>
      <c r="P1377">
        <f t="shared" si="85"/>
        <v>62.87</v>
      </c>
      <c r="Q1377" s="11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29" hidden="1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s="7">
        <f t="shared" si="84"/>
        <v>252</v>
      </c>
      <c r="G1378" t="s">
        <v>8218</v>
      </c>
      <c r="H1378" t="s">
        <v>8224</v>
      </c>
      <c r="I1378" t="s">
        <v>8246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t="s">
        <v>8274</v>
      </c>
      <c r="P1378">
        <f t="shared" si="85"/>
        <v>55.61</v>
      </c>
      <c r="Q1378" s="11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3.5" hidden="1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s="7">
        <f t="shared" si="84"/>
        <v>116</v>
      </c>
      <c r="G1379" t="s">
        <v>8218</v>
      </c>
      <c r="H1379" t="s">
        <v>8223</v>
      </c>
      <c r="I1379" t="s">
        <v>8245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t="s">
        <v>8274</v>
      </c>
      <c r="P1379">
        <f t="shared" si="85"/>
        <v>48.71</v>
      </c>
      <c r="Q1379" s="11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s="7">
        <f t="shared" si="84"/>
        <v>203</v>
      </c>
      <c r="G1380" t="s">
        <v>8218</v>
      </c>
      <c r="H1380" t="s">
        <v>8224</v>
      </c>
      <c r="I1380" t="s">
        <v>8246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t="s">
        <v>8274</v>
      </c>
      <c r="P1380">
        <f t="shared" si="85"/>
        <v>30.58</v>
      </c>
      <c r="Q1380" s="11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29" hidden="1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s="7">
        <f t="shared" si="84"/>
        <v>112</v>
      </c>
      <c r="G1381" t="s">
        <v>8218</v>
      </c>
      <c r="H1381" t="s">
        <v>8223</v>
      </c>
      <c r="I1381" t="s">
        <v>8245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t="s">
        <v>8274</v>
      </c>
      <c r="P1381">
        <f t="shared" si="85"/>
        <v>73.91</v>
      </c>
      <c r="Q1381" s="11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3.5" hidden="1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s="7">
        <f t="shared" si="84"/>
        <v>424</v>
      </c>
      <c r="G1382" t="s">
        <v>8218</v>
      </c>
      <c r="H1382" t="s">
        <v>8223</v>
      </c>
      <c r="I1382" t="s">
        <v>8245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t="s">
        <v>8274</v>
      </c>
      <c r="P1382">
        <f t="shared" si="85"/>
        <v>21.2</v>
      </c>
      <c r="Q1382" s="11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58" hidden="1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s="7">
        <f t="shared" si="84"/>
        <v>107</v>
      </c>
      <c r="G1383" t="s">
        <v>8218</v>
      </c>
      <c r="H1383" t="s">
        <v>8223</v>
      </c>
      <c r="I1383" t="s">
        <v>8245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t="s">
        <v>8274</v>
      </c>
      <c r="P1383">
        <f t="shared" si="85"/>
        <v>73.36</v>
      </c>
      <c r="Q1383" s="11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3.5" hidden="1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s="7">
        <f t="shared" si="84"/>
        <v>104</v>
      </c>
      <c r="G1384" t="s">
        <v>8218</v>
      </c>
      <c r="H1384" t="s">
        <v>8223</v>
      </c>
      <c r="I1384" t="s">
        <v>8245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t="s">
        <v>8274</v>
      </c>
      <c r="P1384">
        <f t="shared" si="85"/>
        <v>56.41</v>
      </c>
      <c r="Q1384" s="11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3.5" hidden="1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s="7">
        <f t="shared" si="84"/>
        <v>212</v>
      </c>
      <c r="G1385" t="s">
        <v>8218</v>
      </c>
      <c r="H1385" t="s">
        <v>8228</v>
      </c>
      <c r="I1385" t="s">
        <v>8250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t="s">
        <v>8274</v>
      </c>
      <c r="P1385">
        <f t="shared" si="85"/>
        <v>50.25</v>
      </c>
      <c r="Q1385" s="11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3.5" hidden="1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s="7">
        <f t="shared" si="84"/>
        <v>124</v>
      </c>
      <c r="G1386" t="s">
        <v>8218</v>
      </c>
      <c r="H1386" t="s">
        <v>8223</v>
      </c>
      <c r="I1386" t="s">
        <v>8245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t="s">
        <v>8274</v>
      </c>
      <c r="P1386">
        <f t="shared" si="85"/>
        <v>68.94</v>
      </c>
      <c r="Q1386" s="11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3.5" hidden="1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s="7">
        <f t="shared" si="84"/>
        <v>110</v>
      </c>
      <c r="G1387" t="s">
        <v>8218</v>
      </c>
      <c r="H1387" t="s">
        <v>8235</v>
      </c>
      <c r="I1387" t="s">
        <v>8248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t="s">
        <v>8274</v>
      </c>
      <c r="P1387">
        <f t="shared" si="85"/>
        <v>65.91</v>
      </c>
      <c r="Q1387" s="11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29" hidden="1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s="7">
        <f t="shared" si="84"/>
        <v>219</v>
      </c>
      <c r="G1388" t="s">
        <v>8218</v>
      </c>
      <c r="H1388" t="s">
        <v>8223</v>
      </c>
      <c r="I1388" t="s">
        <v>8245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t="s">
        <v>8274</v>
      </c>
      <c r="P1388">
        <f t="shared" si="85"/>
        <v>62.5</v>
      </c>
      <c r="Q1388" s="11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3.5" hidden="1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s="7">
        <f t="shared" si="84"/>
        <v>137</v>
      </c>
      <c r="G1389" t="s">
        <v>8218</v>
      </c>
      <c r="H1389" t="s">
        <v>8223</v>
      </c>
      <c r="I1389" t="s">
        <v>8245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t="s">
        <v>8274</v>
      </c>
      <c r="P1389">
        <f t="shared" si="85"/>
        <v>70.06</v>
      </c>
      <c r="Q1389" s="11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3.5" hidden="1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s="7">
        <f t="shared" si="84"/>
        <v>135</v>
      </c>
      <c r="G1390" t="s">
        <v>8218</v>
      </c>
      <c r="H1390" t="s">
        <v>8223</v>
      </c>
      <c r="I1390" t="s">
        <v>8245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t="s">
        <v>8274</v>
      </c>
      <c r="P1390">
        <f t="shared" si="85"/>
        <v>60.18</v>
      </c>
      <c r="Q1390" s="11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29" hidden="1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s="7">
        <f t="shared" si="84"/>
        <v>145</v>
      </c>
      <c r="G1391" t="s">
        <v>8218</v>
      </c>
      <c r="H1391" t="s">
        <v>8224</v>
      </c>
      <c r="I1391" t="s">
        <v>8246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t="s">
        <v>8274</v>
      </c>
      <c r="P1391">
        <f t="shared" si="85"/>
        <v>21.38</v>
      </c>
      <c r="Q1391" s="11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3.5" hidden="1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s="7">
        <f t="shared" si="84"/>
        <v>109</v>
      </c>
      <c r="G1392" t="s">
        <v>8218</v>
      </c>
      <c r="H1392" t="s">
        <v>8223</v>
      </c>
      <c r="I1392" t="s">
        <v>8245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t="s">
        <v>8274</v>
      </c>
      <c r="P1392">
        <f t="shared" si="85"/>
        <v>160.79</v>
      </c>
      <c r="Q1392" s="11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3.5" hidden="1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s="7">
        <f t="shared" si="84"/>
        <v>110</v>
      </c>
      <c r="G1393" t="s">
        <v>8218</v>
      </c>
      <c r="H1393" t="s">
        <v>8223</v>
      </c>
      <c r="I1393" t="s">
        <v>8245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t="s">
        <v>8274</v>
      </c>
      <c r="P1393">
        <f t="shared" si="85"/>
        <v>42.38</v>
      </c>
      <c r="Q1393" s="11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3.5" hidden="1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s="7">
        <f t="shared" si="84"/>
        <v>114</v>
      </c>
      <c r="G1394" t="s">
        <v>8218</v>
      </c>
      <c r="H1394" t="s">
        <v>8223</v>
      </c>
      <c r="I1394" t="s">
        <v>8245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t="s">
        <v>8274</v>
      </c>
      <c r="P1394">
        <f t="shared" si="85"/>
        <v>27.32</v>
      </c>
      <c r="Q1394" s="11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idden="1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s="7">
        <f t="shared" si="84"/>
        <v>102</v>
      </c>
      <c r="G1395" t="s">
        <v>8218</v>
      </c>
      <c r="H1395" t="s">
        <v>8223</v>
      </c>
      <c r="I1395" t="s">
        <v>8245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t="s">
        <v>8274</v>
      </c>
      <c r="P1395">
        <f t="shared" si="85"/>
        <v>196.83</v>
      </c>
      <c r="Q1395" s="11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3.5" hidden="1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s="7">
        <f t="shared" si="84"/>
        <v>122</v>
      </c>
      <c r="G1396" t="s">
        <v>8218</v>
      </c>
      <c r="H1396" t="s">
        <v>8223</v>
      </c>
      <c r="I1396" t="s">
        <v>8245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t="s">
        <v>8274</v>
      </c>
      <c r="P1396">
        <f t="shared" si="85"/>
        <v>53.88</v>
      </c>
      <c r="Q1396" s="11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idden="1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s="7">
        <f t="shared" si="84"/>
        <v>112</v>
      </c>
      <c r="G1397" t="s">
        <v>8218</v>
      </c>
      <c r="H1397" t="s">
        <v>8223</v>
      </c>
      <c r="I1397" t="s">
        <v>8245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t="s">
        <v>8274</v>
      </c>
      <c r="P1397">
        <f t="shared" si="85"/>
        <v>47.76</v>
      </c>
      <c r="Q1397" s="11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58" hidden="1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s="7">
        <f t="shared" si="84"/>
        <v>107</v>
      </c>
      <c r="G1398" t="s">
        <v>8218</v>
      </c>
      <c r="H1398" t="s">
        <v>8223</v>
      </c>
      <c r="I1398" t="s">
        <v>8245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t="s">
        <v>8274</v>
      </c>
      <c r="P1398">
        <f t="shared" si="85"/>
        <v>88.19</v>
      </c>
      <c r="Q1398" s="11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3.5" hidden="1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s="7">
        <f t="shared" si="84"/>
        <v>114</v>
      </c>
      <c r="G1399" t="s">
        <v>8218</v>
      </c>
      <c r="H1399" t="s">
        <v>8223</v>
      </c>
      <c r="I1399" t="s">
        <v>8245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t="s">
        <v>8274</v>
      </c>
      <c r="P1399">
        <f t="shared" si="85"/>
        <v>72.06</v>
      </c>
      <c r="Q1399" s="11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3.5" hidden="1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s="7">
        <f t="shared" si="84"/>
        <v>110</v>
      </c>
      <c r="G1400" t="s">
        <v>8218</v>
      </c>
      <c r="H1400" t="s">
        <v>8223</v>
      </c>
      <c r="I1400" t="s">
        <v>8245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t="s">
        <v>8274</v>
      </c>
      <c r="P1400">
        <f t="shared" si="85"/>
        <v>74.25</v>
      </c>
      <c r="Q1400" s="11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3.5" hidden="1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s="7">
        <f t="shared" si="84"/>
        <v>126</v>
      </c>
      <c r="G1401" t="s">
        <v>8218</v>
      </c>
      <c r="H1401" t="s">
        <v>8223</v>
      </c>
      <c r="I1401" t="s">
        <v>8245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t="s">
        <v>8274</v>
      </c>
      <c r="P1401">
        <f t="shared" si="85"/>
        <v>61.7</v>
      </c>
      <c r="Q1401" s="11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3.5" hidden="1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s="7">
        <f t="shared" si="84"/>
        <v>167</v>
      </c>
      <c r="G1402" t="s">
        <v>8218</v>
      </c>
      <c r="H1402" t="s">
        <v>8224</v>
      </c>
      <c r="I1402" t="s">
        <v>8246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t="s">
        <v>8274</v>
      </c>
      <c r="P1402">
        <f t="shared" si="85"/>
        <v>17.239999999999998</v>
      </c>
      <c r="Q1402" s="11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58" hidden="1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s="7">
        <f t="shared" si="84"/>
        <v>497</v>
      </c>
      <c r="G1403" t="s">
        <v>8218</v>
      </c>
      <c r="H1403" t="s">
        <v>8223</v>
      </c>
      <c r="I1403" t="s">
        <v>8245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t="s">
        <v>8274</v>
      </c>
      <c r="P1403">
        <f t="shared" si="85"/>
        <v>51.72</v>
      </c>
      <c r="Q1403" s="11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3.5" hidden="1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s="7">
        <f t="shared" si="84"/>
        <v>109</v>
      </c>
      <c r="G1404" t="s">
        <v>8218</v>
      </c>
      <c r="H1404" t="s">
        <v>8224</v>
      </c>
      <c r="I1404" t="s">
        <v>8246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t="s">
        <v>8274</v>
      </c>
      <c r="P1404">
        <f t="shared" si="85"/>
        <v>24.15</v>
      </c>
      <c r="Q1404" s="11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3.5" hidden="1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s="7">
        <f t="shared" si="84"/>
        <v>103</v>
      </c>
      <c r="G1405" t="s">
        <v>8218</v>
      </c>
      <c r="H1405" t="s">
        <v>8223</v>
      </c>
      <c r="I1405" t="s">
        <v>8245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t="s">
        <v>8274</v>
      </c>
      <c r="P1405">
        <f t="shared" si="85"/>
        <v>62.17</v>
      </c>
      <c r="Q1405" s="11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3.5" hidden="1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s="7">
        <f t="shared" si="84"/>
        <v>2</v>
      </c>
      <c r="G1406" t="s">
        <v>8220</v>
      </c>
      <c r="H1406" t="s">
        <v>8224</v>
      </c>
      <c r="I1406" t="s">
        <v>8246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t="s">
        <v>8285</v>
      </c>
      <c r="P1406">
        <f t="shared" si="85"/>
        <v>48.2</v>
      </c>
      <c r="Q1406" s="11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29" hidden="1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s="7">
        <f t="shared" si="84"/>
        <v>0</v>
      </c>
      <c r="G1407" t="s">
        <v>8220</v>
      </c>
      <c r="H1407" t="s">
        <v>8223</v>
      </c>
      <c r="I1407" t="s">
        <v>8245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t="s">
        <v>8285</v>
      </c>
      <c r="P1407">
        <f t="shared" si="85"/>
        <v>6.18</v>
      </c>
      <c r="Q1407" s="11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idden="1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s="7">
        <f t="shared" si="84"/>
        <v>0</v>
      </c>
      <c r="G1408" t="s">
        <v>8220</v>
      </c>
      <c r="H1408" t="s">
        <v>8236</v>
      </c>
      <c r="I1408" t="s">
        <v>8248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t="s">
        <v>8285</v>
      </c>
      <c r="P1408">
        <f t="shared" si="85"/>
        <v>5</v>
      </c>
      <c r="Q1408" s="11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3.5" hidden="1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s="7">
        <f t="shared" si="84"/>
        <v>1</v>
      </c>
      <c r="G1409" t="s">
        <v>8220</v>
      </c>
      <c r="H1409" t="s">
        <v>8223</v>
      </c>
      <c r="I1409" t="s">
        <v>8245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t="s">
        <v>8285</v>
      </c>
      <c r="P1409">
        <f t="shared" si="85"/>
        <v>7.5</v>
      </c>
      <c r="Q1409" s="11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3.5" hidden="1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s="7">
        <f t="shared" si="84"/>
        <v>7</v>
      </c>
      <c r="G1410" t="s">
        <v>8220</v>
      </c>
      <c r="H1410" t="s">
        <v>8224</v>
      </c>
      <c r="I1410" t="s">
        <v>8246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t="s">
        <v>8285</v>
      </c>
      <c r="P1410">
        <f t="shared" si="85"/>
        <v>12</v>
      </c>
      <c r="Q1410" s="11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3.5" hidden="1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s="7">
        <f t="shared" ref="F1411:F1474" si="88">ROUND(E1411/D1411*100,0)</f>
        <v>0</v>
      </c>
      <c r="G1411" t="s">
        <v>8220</v>
      </c>
      <c r="H1411" t="s">
        <v>8223</v>
      </c>
      <c r="I1411" t="s">
        <v>8245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t="s">
        <v>8285</v>
      </c>
      <c r="P1411">
        <f t="shared" ref="P1411:P1474" si="89">IFERROR(ROUND(E1411/M1411,2),0)</f>
        <v>0</v>
      </c>
      <c r="Q1411" s="11" t="s">
        <v>8320</v>
      </c>
      <c r="R1411" t="s">
        <v>8339</v>
      </c>
      <c r="S1411" s="15">
        <f t="shared" ref="S1411:S1474" si="90">(((K1411/60)/60)/24)+DATE(1970,1,1)</f>
        <v>41945.133506944447</v>
      </c>
      <c r="T1411" s="15">
        <f t="shared" ref="T1411:T1474" si="91">(((J1411/60)/60)/24)+DATE(1970,1,1)</f>
        <v>42005.175173611111</v>
      </c>
    </row>
    <row r="1412" spans="1:20" ht="43.5" hidden="1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s="7">
        <f t="shared" si="88"/>
        <v>0</v>
      </c>
      <c r="G1412" t="s">
        <v>8220</v>
      </c>
      <c r="H1412" t="s">
        <v>8236</v>
      </c>
      <c r="I1412" t="s">
        <v>8248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t="s">
        <v>8285</v>
      </c>
      <c r="P1412">
        <f t="shared" si="89"/>
        <v>1</v>
      </c>
      <c r="Q1412" s="11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58" hidden="1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s="7">
        <f t="shared" si="88"/>
        <v>0</v>
      </c>
      <c r="G1413" t="s">
        <v>8220</v>
      </c>
      <c r="H1413" t="s">
        <v>8224</v>
      </c>
      <c r="I1413" t="s">
        <v>8246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t="s">
        <v>8285</v>
      </c>
      <c r="P1413">
        <f t="shared" si="89"/>
        <v>2.33</v>
      </c>
      <c r="Q1413" s="11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29" hidden="1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s="7">
        <f t="shared" si="88"/>
        <v>5</v>
      </c>
      <c r="G1414" t="s">
        <v>8220</v>
      </c>
      <c r="H1414" t="s">
        <v>8223</v>
      </c>
      <c r="I1414" t="s">
        <v>8245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t="s">
        <v>8285</v>
      </c>
      <c r="P1414">
        <f t="shared" si="89"/>
        <v>24.62</v>
      </c>
      <c r="Q1414" s="11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58" hidden="1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s="7">
        <f t="shared" si="88"/>
        <v>5</v>
      </c>
      <c r="G1415" t="s">
        <v>8220</v>
      </c>
      <c r="H1415" t="s">
        <v>8236</v>
      </c>
      <c r="I1415" t="s">
        <v>8248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t="s">
        <v>8285</v>
      </c>
      <c r="P1415">
        <f t="shared" si="89"/>
        <v>100</v>
      </c>
      <c r="Q1415" s="11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3.5" hidden="1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s="7">
        <f t="shared" si="88"/>
        <v>0</v>
      </c>
      <c r="G1416" t="s">
        <v>8220</v>
      </c>
      <c r="H1416" t="s">
        <v>8223</v>
      </c>
      <c r="I1416" t="s">
        <v>8245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t="s">
        <v>8285</v>
      </c>
      <c r="P1416">
        <f t="shared" si="89"/>
        <v>1</v>
      </c>
      <c r="Q1416" s="11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3.5" hidden="1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s="7">
        <f t="shared" si="88"/>
        <v>18</v>
      </c>
      <c r="G1417" t="s">
        <v>8220</v>
      </c>
      <c r="H1417" t="s">
        <v>8223</v>
      </c>
      <c r="I1417" t="s">
        <v>8245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t="s">
        <v>8285</v>
      </c>
      <c r="P1417">
        <f t="shared" si="89"/>
        <v>88.89</v>
      </c>
      <c r="Q1417" s="11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3.5" hidden="1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s="7">
        <f t="shared" si="88"/>
        <v>0</v>
      </c>
      <c r="G1418" t="s">
        <v>8220</v>
      </c>
      <c r="H1418" t="s">
        <v>8223</v>
      </c>
      <c r="I1418" t="s">
        <v>8245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t="s">
        <v>8285</v>
      </c>
      <c r="P1418">
        <f t="shared" si="89"/>
        <v>0</v>
      </c>
      <c r="Q1418" s="11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3.5" hidden="1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s="7">
        <f t="shared" si="88"/>
        <v>1</v>
      </c>
      <c r="G1419" t="s">
        <v>8220</v>
      </c>
      <c r="H1419" t="s">
        <v>8223</v>
      </c>
      <c r="I1419" t="s">
        <v>8245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t="s">
        <v>8285</v>
      </c>
      <c r="P1419">
        <f t="shared" si="89"/>
        <v>27.5</v>
      </c>
      <c r="Q1419" s="11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58" hidden="1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s="7">
        <f t="shared" si="88"/>
        <v>0</v>
      </c>
      <c r="G1420" t="s">
        <v>8220</v>
      </c>
      <c r="H1420" t="s">
        <v>8226</v>
      </c>
      <c r="I1420" t="s">
        <v>8248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t="s">
        <v>8285</v>
      </c>
      <c r="P1420">
        <f t="shared" si="89"/>
        <v>6</v>
      </c>
      <c r="Q1420" s="11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58" hidden="1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s="7">
        <f t="shared" si="88"/>
        <v>7</v>
      </c>
      <c r="G1421" t="s">
        <v>8220</v>
      </c>
      <c r="H1421" t="s">
        <v>8223</v>
      </c>
      <c r="I1421" t="s">
        <v>8245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t="s">
        <v>8285</v>
      </c>
      <c r="P1421">
        <f t="shared" si="89"/>
        <v>44.5</v>
      </c>
      <c r="Q1421" s="11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29" hidden="1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s="7">
        <f t="shared" si="88"/>
        <v>3</v>
      </c>
      <c r="G1422" t="s">
        <v>8220</v>
      </c>
      <c r="H1422" t="s">
        <v>8223</v>
      </c>
      <c r="I1422" t="s">
        <v>8245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t="s">
        <v>8285</v>
      </c>
      <c r="P1422">
        <f t="shared" si="89"/>
        <v>1</v>
      </c>
      <c r="Q1422" s="11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58" hidden="1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s="7">
        <f t="shared" si="88"/>
        <v>0</v>
      </c>
      <c r="G1423" t="s">
        <v>8220</v>
      </c>
      <c r="H1423" t="s">
        <v>8234</v>
      </c>
      <c r="I1423" t="s">
        <v>8254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t="s">
        <v>8285</v>
      </c>
      <c r="P1423">
        <f t="shared" si="89"/>
        <v>100</v>
      </c>
      <c r="Q1423" s="11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3.5" hidden="1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s="7">
        <f t="shared" si="88"/>
        <v>0</v>
      </c>
      <c r="G1424" t="s">
        <v>8220</v>
      </c>
      <c r="H1424" t="s">
        <v>8227</v>
      </c>
      <c r="I1424" t="s">
        <v>8249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t="s">
        <v>8285</v>
      </c>
      <c r="P1424">
        <f t="shared" si="89"/>
        <v>13</v>
      </c>
      <c r="Q1424" s="11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3.5" hidden="1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s="7">
        <f t="shared" si="88"/>
        <v>0</v>
      </c>
      <c r="G1425" t="s">
        <v>8220</v>
      </c>
      <c r="H1425" t="s">
        <v>8225</v>
      </c>
      <c r="I1425" t="s">
        <v>8247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t="s">
        <v>8285</v>
      </c>
      <c r="P1425">
        <f t="shared" si="89"/>
        <v>100</v>
      </c>
      <c r="Q1425" s="11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3.5" hidden="1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s="7">
        <f t="shared" si="88"/>
        <v>20</v>
      </c>
      <c r="G1426" t="s">
        <v>8220</v>
      </c>
      <c r="H1426" t="s">
        <v>8223</v>
      </c>
      <c r="I1426" t="s">
        <v>8245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t="s">
        <v>8285</v>
      </c>
      <c r="P1426">
        <f t="shared" si="89"/>
        <v>109.07</v>
      </c>
      <c r="Q1426" s="11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3.5" hidden="1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s="7">
        <f t="shared" si="88"/>
        <v>0</v>
      </c>
      <c r="G1427" t="s">
        <v>8220</v>
      </c>
      <c r="H1427" t="s">
        <v>8223</v>
      </c>
      <c r="I1427" t="s">
        <v>8245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t="s">
        <v>8285</v>
      </c>
      <c r="P1427">
        <f t="shared" si="89"/>
        <v>0</v>
      </c>
      <c r="Q1427" s="11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3.5" hidden="1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s="7">
        <f t="shared" si="88"/>
        <v>0</v>
      </c>
      <c r="G1428" t="s">
        <v>8220</v>
      </c>
      <c r="H1428" t="s">
        <v>8235</v>
      </c>
      <c r="I1428" t="s">
        <v>8248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t="s">
        <v>8285</v>
      </c>
      <c r="P1428">
        <f t="shared" si="89"/>
        <v>0</v>
      </c>
      <c r="Q1428" s="11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58" hidden="1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s="7">
        <f t="shared" si="88"/>
        <v>8</v>
      </c>
      <c r="G1429" t="s">
        <v>8220</v>
      </c>
      <c r="H1429" t="s">
        <v>8235</v>
      </c>
      <c r="I1429" t="s">
        <v>8248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t="s">
        <v>8285</v>
      </c>
      <c r="P1429">
        <f t="shared" si="89"/>
        <v>104.75</v>
      </c>
      <c r="Q1429" s="11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3.5" hidden="1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s="7">
        <f t="shared" si="88"/>
        <v>5</v>
      </c>
      <c r="G1430" t="s">
        <v>8220</v>
      </c>
      <c r="H1430" t="s">
        <v>8226</v>
      </c>
      <c r="I1430" t="s">
        <v>8248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t="s">
        <v>8285</v>
      </c>
      <c r="P1430">
        <f t="shared" si="89"/>
        <v>15</v>
      </c>
      <c r="Q1430" s="11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3.5" hidden="1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s="7">
        <f t="shared" si="88"/>
        <v>0</v>
      </c>
      <c r="G1431" t="s">
        <v>8220</v>
      </c>
      <c r="H1431" t="s">
        <v>8223</v>
      </c>
      <c r="I1431" t="s">
        <v>8245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t="s">
        <v>8285</v>
      </c>
      <c r="P1431">
        <f t="shared" si="89"/>
        <v>0</v>
      </c>
      <c r="Q1431" s="11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3.5" hidden="1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s="7">
        <f t="shared" si="88"/>
        <v>8</v>
      </c>
      <c r="G1432" t="s">
        <v>8220</v>
      </c>
      <c r="H1432" t="s">
        <v>8223</v>
      </c>
      <c r="I1432" t="s">
        <v>8245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t="s">
        <v>8285</v>
      </c>
      <c r="P1432">
        <f t="shared" si="89"/>
        <v>80.599999999999994</v>
      </c>
      <c r="Q1432" s="11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58" hidden="1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s="7">
        <f t="shared" si="88"/>
        <v>32</v>
      </c>
      <c r="G1433" t="s">
        <v>8220</v>
      </c>
      <c r="H1433" t="s">
        <v>8223</v>
      </c>
      <c r="I1433" t="s">
        <v>8245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t="s">
        <v>8285</v>
      </c>
      <c r="P1433">
        <f t="shared" si="89"/>
        <v>115.55</v>
      </c>
      <c r="Q1433" s="11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58" hidden="1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s="7">
        <f t="shared" si="88"/>
        <v>0</v>
      </c>
      <c r="G1434" t="s">
        <v>8220</v>
      </c>
      <c r="H1434" t="s">
        <v>8223</v>
      </c>
      <c r="I1434" t="s">
        <v>8245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t="s">
        <v>8285</v>
      </c>
      <c r="P1434">
        <f t="shared" si="89"/>
        <v>0</v>
      </c>
      <c r="Q1434" s="11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3.5" hidden="1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s="7">
        <f t="shared" si="88"/>
        <v>7</v>
      </c>
      <c r="G1435" t="s">
        <v>8220</v>
      </c>
      <c r="H1435" t="s">
        <v>8236</v>
      </c>
      <c r="I1435" t="s">
        <v>8248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t="s">
        <v>8285</v>
      </c>
      <c r="P1435">
        <f t="shared" si="89"/>
        <v>80.5</v>
      </c>
      <c r="Q1435" s="11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3.5" hidden="1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s="7">
        <f t="shared" si="88"/>
        <v>10</v>
      </c>
      <c r="G1436" t="s">
        <v>8220</v>
      </c>
      <c r="H1436" t="s">
        <v>8231</v>
      </c>
      <c r="I1436" t="s">
        <v>8252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t="s">
        <v>8285</v>
      </c>
      <c r="P1436">
        <f t="shared" si="89"/>
        <v>744.55</v>
      </c>
      <c r="Q1436" s="11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3.5" hidden="1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s="7">
        <f t="shared" si="88"/>
        <v>0</v>
      </c>
      <c r="G1437" t="s">
        <v>8220</v>
      </c>
      <c r="H1437" t="s">
        <v>8236</v>
      </c>
      <c r="I1437" t="s">
        <v>8248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t="s">
        <v>8285</v>
      </c>
      <c r="P1437">
        <f t="shared" si="89"/>
        <v>7.5</v>
      </c>
      <c r="Q1437" s="11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58" hidden="1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s="7">
        <f t="shared" si="88"/>
        <v>1</v>
      </c>
      <c r="G1438" t="s">
        <v>8220</v>
      </c>
      <c r="H1438" t="s">
        <v>8235</v>
      </c>
      <c r="I1438" t="s">
        <v>8248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t="s">
        <v>8285</v>
      </c>
      <c r="P1438">
        <f t="shared" si="89"/>
        <v>38.5</v>
      </c>
      <c r="Q1438" s="11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58" hidden="1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s="7">
        <f t="shared" si="88"/>
        <v>27</v>
      </c>
      <c r="G1439" t="s">
        <v>8220</v>
      </c>
      <c r="H1439" t="s">
        <v>8223</v>
      </c>
      <c r="I1439" t="s">
        <v>8245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t="s">
        <v>8285</v>
      </c>
      <c r="P1439">
        <f t="shared" si="89"/>
        <v>36.68</v>
      </c>
      <c r="Q1439" s="11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3.5" hidden="1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s="7">
        <f t="shared" si="88"/>
        <v>3</v>
      </c>
      <c r="G1440" t="s">
        <v>8220</v>
      </c>
      <c r="H1440" t="s">
        <v>8231</v>
      </c>
      <c r="I1440" t="s">
        <v>8252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t="s">
        <v>8285</v>
      </c>
      <c r="P1440">
        <f t="shared" si="89"/>
        <v>75</v>
      </c>
      <c r="Q1440" s="11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3.5" hidden="1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s="7">
        <f t="shared" si="88"/>
        <v>7</v>
      </c>
      <c r="G1441" t="s">
        <v>8220</v>
      </c>
      <c r="H1441" t="s">
        <v>8228</v>
      </c>
      <c r="I1441" t="s">
        <v>8250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t="s">
        <v>8285</v>
      </c>
      <c r="P1441">
        <f t="shared" si="89"/>
        <v>30</v>
      </c>
      <c r="Q1441" s="11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3.5" hidden="1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s="7">
        <f t="shared" si="88"/>
        <v>0</v>
      </c>
      <c r="G1442" t="s">
        <v>8220</v>
      </c>
      <c r="H1442" t="s">
        <v>8236</v>
      </c>
      <c r="I1442" t="s">
        <v>8248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t="s">
        <v>8285</v>
      </c>
      <c r="P1442">
        <f t="shared" si="89"/>
        <v>1</v>
      </c>
      <c r="Q1442" s="11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58" hidden="1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s="7">
        <f t="shared" si="88"/>
        <v>1</v>
      </c>
      <c r="G1443" t="s">
        <v>8220</v>
      </c>
      <c r="H1443" t="s">
        <v>8224</v>
      </c>
      <c r="I1443" t="s">
        <v>8246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t="s">
        <v>8285</v>
      </c>
      <c r="P1443">
        <f t="shared" si="89"/>
        <v>673.33</v>
      </c>
      <c r="Q1443" s="11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3.5" hidden="1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s="7">
        <f t="shared" si="88"/>
        <v>0</v>
      </c>
      <c r="G1444" t="s">
        <v>8220</v>
      </c>
      <c r="H1444" t="s">
        <v>8223</v>
      </c>
      <c r="I1444" t="s">
        <v>8245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t="s">
        <v>8285</v>
      </c>
      <c r="P1444">
        <f t="shared" si="89"/>
        <v>0</v>
      </c>
      <c r="Q1444" s="11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3.5" hidden="1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s="7">
        <f t="shared" si="88"/>
        <v>0</v>
      </c>
      <c r="G1445" t="s">
        <v>8220</v>
      </c>
      <c r="H1445" t="s">
        <v>8229</v>
      </c>
      <c r="I1445" t="s">
        <v>8248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t="s">
        <v>8285</v>
      </c>
      <c r="P1445">
        <f t="shared" si="89"/>
        <v>0</v>
      </c>
      <c r="Q1445" s="11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3.5" hidden="1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s="7">
        <f t="shared" si="88"/>
        <v>0</v>
      </c>
      <c r="G1446" t="s">
        <v>8220</v>
      </c>
      <c r="H1446" t="s">
        <v>8235</v>
      </c>
      <c r="I1446" t="s">
        <v>8248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t="s">
        <v>8285</v>
      </c>
      <c r="P1446">
        <f t="shared" si="89"/>
        <v>0</v>
      </c>
      <c r="Q1446" s="11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3.5" hidden="1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s="7">
        <f t="shared" si="88"/>
        <v>0</v>
      </c>
      <c r="G1447" t="s">
        <v>8220</v>
      </c>
      <c r="H1447" t="s">
        <v>8235</v>
      </c>
      <c r="I1447" t="s">
        <v>8248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t="s">
        <v>8285</v>
      </c>
      <c r="P1447">
        <f t="shared" si="89"/>
        <v>0</v>
      </c>
      <c r="Q1447" s="11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3.5" hidden="1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s="7">
        <f t="shared" si="88"/>
        <v>0</v>
      </c>
      <c r="G1448" t="s">
        <v>8220</v>
      </c>
      <c r="H1448" t="s">
        <v>8236</v>
      </c>
      <c r="I1448" t="s">
        <v>8248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t="s">
        <v>8285</v>
      </c>
      <c r="P1448">
        <f t="shared" si="89"/>
        <v>0</v>
      </c>
      <c r="Q1448" s="11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29" hidden="1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s="7">
        <f t="shared" si="88"/>
        <v>0</v>
      </c>
      <c r="G1449" t="s">
        <v>8220</v>
      </c>
      <c r="H1449" t="s">
        <v>8223</v>
      </c>
      <c r="I1449" t="s">
        <v>8245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t="s">
        <v>8285</v>
      </c>
      <c r="P1449">
        <f t="shared" si="89"/>
        <v>25</v>
      </c>
      <c r="Q1449" s="11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58" hidden="1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s="7">
        <f t="shared" si="88"/>
        <v>0</v>
      </c>
      <c r="G1450" t="s">
        <v>8220</v>
      </c>
      <c r="H1450" t="s">
        <v>8225</v>
      </c>
      <c r="I1450" t="s">
        <v>8247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t="s">
        <v>8285</v>
      </c>
      <c r="P1450">
        <f t="shared" si="89"/>
        <v>0</v>
      </c>
      <c r="Q1450" s="11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3.5" hidden="1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s="7">
        <f t="shared" si="88"/>
        <v>0</v>
      </c>
      <c r="G1451" t="s">
        <v>8220</v>
      </c>
      <c r="H1451" t="s">
        <v>8223</v>
      </c>
      <c r="I1451" t="s">
        <v>8245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t="s">
        <v>8285</v>
      </c>
      <c r="P1451">
        <f t="shared" si="89"/>
        <v>0</v>
      </c>
      <c r="Q1451" s="11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58" hidden="1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s="7">
        <f t="shared" si="88"/>
        <v>0</v>
      </c>
      <c r="G1452" t="s">
        <v>8220</v>
      </c>
      <c r="H1452" t="s">
        <v>8223</v>
      </c>
      <c r="I1452" t="s">
        <v>8245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t="s">
        <v>8285</v>
      </c>
      <c r="P1452">
        <f t="shared" si="89"/>
        <v>1</v>
      </c>
      <c r="Q1452" s="11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3.5" hidden="1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s="7">
        <f t="shared" si="88"/>
        <v>0</v>
      </c>
      <c r="G1453" t="s">
        <v>8219</v>
      </c>
      <c r="H1453" t="s">
        <v>8223</v>
      </c>
      <c r="I1453" t="s">
        <v>8245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t="s">
        <v>8285</v>
      </c>
      <c r="P1453">
        <f t="shared" si="89"/>
        <v>1</v>
      </c>
      <c r="Q1453" s="11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29" hidden="1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s="7">
        <f t="shared" si="88"/>
        <v>0</v>
      </c>
      <c r="G1454" t="s">
        <v>8219</v>
      </c>
      <c r="H1454" t="s">
        <v>8223</v>
      </c>
      <c r="I1454" t="s">
        <v>8245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t="s">
        <v>8285</v>
      </c>
      <c r="P1454">
        <f t="shared" si="89"/>
        <v>0</v>
      </c>
      <c r="Q1454" s="11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3.5" hidden="1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s="7">
        <f t="shared" si="88"/>
        <v>0</v>
      </c>
      <c r="G1455" t="s">
        <v>8219</v>
      </c>
      <c r="H1455" t="s">
        <v>8229</v>
      </c>
      <c r="I1455" t="s">
        <v>8248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t="s">
        <v>8285</v>
      </c>
      <c r="P1455">
        <f t="shared" si="89"/>
        <v>0</v>
      </c>
      <c r="Q1455" s="11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3.5" hidden="1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s="7">
        <f t="shared" si="88"/>
        <v>1</v>
      </c>
      <c r="G1456" t="s">
        <v>8219</v>
      </c>
      <c r="H1456" t="s">
        <v>8226</v>
      </c>
      <c r="I1456" t="s">
        <v>8248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t="s">
        <v>8285</v>
      </c>
      <c r="P1456">
        <f t="shared" si="89"/>
        <v>15</v>
      </c>
      <c r="Q1456" s="11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58" hidden="1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s="7">
        <f t="shared" si="88"/>
        <v>11</v>
      </c>
      <c r="G1457" t="s">
        <v>8219</v>
      </c>
      <c r="H1457" t="s">
        <v>8223</v>
      </c>
      <c r="I1457" t="s">
        <v>8245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t="s">
        <v>8285</v>
      </c>
      <c r="P1457">
        <f t="shared" si="89"/>
        <v>225</v>
      </c>
      <c r="Q1457" s="11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idden="1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s="7">
        <f t="shared" si="88"/>
        <v>3</v>
      </c>
      <c r="G1458" t="s">
        <v>8219</v>
      </c>
      <c r="H1458" t="s">
        <v>8236</v>
      </c>
      <c r="I1458" t="s">
        <v>8248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t="s">
        <v>8285</v>
      </c>
      <c r="P1458">
        <f t="shared" si="89"/>
        <v>48.33</v>
      </c>
      <c r="Q1458" s="11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29" hidden="1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s="7">
        <f t="shared" si="88"/>
        <v>0</v>
      </c>
      <c r="G1459" t="s">
        <v>8219</v>
      </c>
      <c r="H1459" t="s">
        <v>8223</v>
      </c>
      <c r="I1459" t="s">
        <v>8245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t="s">
        <v>8285</v>
      </c>
      <c r="P1459">
        <f t="shared" si="89"/>
        <v>0</v>
      </c>
      <c r="Q1459" s="11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58" hidden="1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s="7">
        <f t="shared" si="88"/>
        <v>0</v>
      </c>
      <c r="G1460" t="s">
        <v>8219</v>
      </c>
      <c r="H1460" t="s">
        <v>8223</v>
      </c>
      <c r="I1460" t="s">
        <v>8245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t="s">
        <v>8285</v>
      </c>
      <c r="P1460">
        <f t="shared" si="89"/>
        <v>0</v>
      </c>
      <c r="Q1460" s="11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3.5" hidden="1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s="7">
        <f t="shared" si="88"/>
        <v>0</v>
      </c>
      <c r="G1461" t="s">
        <v>8219</v>
      </c>
      <c r="H1461" t="s">
        <v>8231</v>
      </c>
      <c r="I1461" t="s">
        <v>8252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t="s">
        <v>8285</v>
      </c>
      <c r="P1461">
        <f t="shared" si="89"/>
        <v>0</v>
      </c>
      <c r="Q1461" s="11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3.5" hidden="1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s="7">
        <f t="shared" si="88"/>
        <v>0</v>
      </c>
      <c r="G1462" t="s">
        <v>8219</v>
      </c>
      <c r="H1462" t="s">
        <v>8223</v>
      </c>
      <c r="I1462" t="s">
        <v>8245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t="s">
        <v>8285</v>
      </c>
      <c r="P1462">
        <f t="shared" si="89"/>
        <v>0</v>
      </c>
      <c r="Q1462" s="11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29" hidden="1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s="7">
        <f t="shared" si="88"/>
        <v>101</v>
      </c>
      <c r="G1463" t="s">
        <v>8218</v>
      </c>
      <c r="H1463" t="s">
        <v>8223</v>
      </c>
      <c r="I1463" t="s">
        <v>8245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t="s">
        <v>8286</v>
      </c>
      <c r="P1463">
        <f t="shared" si="89"/>
        <v>44.67</v>
      </c>
      <c r="Q1463" s="11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29" hidden="1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s="7">
        <f t="shared" si="88"/>
        <v>109</v>
      </c>
      <c r="G1464" t="s">
        <v>8218</v>
      </c>
      <c r="H1464" t="s">
        <v>8223</v>
      </c>
      <c r="I1464" t="s">
        <v>8245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t="s">
        <v>8286</v>
      </c>
      <c r="P1464">
        <f t="shared" si="89"/>
        <v>28.94</v>
      </c>
      <c r="Q1464" s="11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3.5" hidden="1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s="7">
        <f t="shared" si="88"/>
        <v>148</v>
      </c>
      <c r="G1465" t="s">
        <v>8218</v>
      </c>
      <c r="H1465" t="s">
        <v>8223</v>
      </c>
      <c r="I1465" t="s">
        <v>8245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t="s">
        <v>8286</v>
      </c>
      <c r="P1465">
        <f t="shared" si="89"/>
        <v>35.44</v>
      </c>
      <c r="Q1465" s="11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s="7">
        <f t="shared" si="88"/>
        <v>163</v>
      </c>
      <c r="G1466" t="s">
        <v>8218</v>
      </c>
      <c r="H1466" t="s">
        <v>8223</v>
      </c>
      <c r="I1466" t="s">
        <v>8245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t="s">
        <v>8286</v>
      </c>
      <c r="P1466">
        <f t="shared" si="89"/>
        <v>34.869999999999997</v>
      </c>
      <c r="Q1466" s="11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3.5" hidden="1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s="7">
        <f t="shared" si="88"/>
        <v>456</v>
      </c>
      <c r="G1467" t="s">
        <v>8218</v>
      </c>
      <c r="H1467" t="s">
        <v>8223</v>
      </c>
      <c r="I1467" t="s">
        <v>8245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t="s">
        <v>8286</v>
      </c>
      <c r="P1467">
        <f t="shared" si="89"/>
        <v>52.62</v>
      </c>
      <c r="Q1467" s="11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3.5" hidden="1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s="7">
        <f t="shared" si="88"/>
        <v>108</v>
      </c>
      <c r="G1468" t="s">
        <v>8218</v>
      </c>
      <c r="H1468" t="s">
        <v>8223</v>
      </c>
      <c r="I1468" t="s">
        <v>8245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t="s">
        <v>8286</v>
      </c>
      <c r="P1468">
        <f t="shared" si="89"/>
        <v>69.599999999999994</v>
      </c>
      <c r="Q1468" s="11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29" hidden="1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s="7">
        <f t="shared" si="88"/>
        <v>115</v>
      </c>
      <c r="G1469" t="s">
        <v>8218</v>
      </c>
      <c r="H1469" t="s">
        <v>8223</v>
      </c>
      <c r="I1469" t="s">
        <v>8245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t="s">
        <v>8286</v>
      </c>
      <c r="P1469">
        <f t="shared" si="89"/>
        <v>76.72</v>
      </c>
      <c r="Q1469" s="11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3.5" hidden="1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s="7">
        <f t="shared" si="88"/>
        <v>102</v>
      </c>
      <c r="G1470" t="s">
        <v>8218</v>
      </c>
      <c r="H1470" t="s">
        <v>8223</v>
      </c>
      <c r="I1470" t="s">
        <v>8245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t="s">
        <v>8286</v>
      </c>
      <c r="P1470">
        <f t="shared" si="89"/>
        <v>33.19</v>
      </c>
      <c r="Q1470" s="11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3.5" hidden="1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s="7">
        <f t="shared" si="88"/>
        <v>108</v>
      </c>
      <c r="G1471" t="s">
        <v>8218</v>
      </c>
      <c r="H1471" t="s">
        <v>8223</v>
      </c>
      <c r="I1471" t="s">
        <v>8245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t="s">
        <v>8286</v>
      </c>
      <c r="P1471">
        <f t="shared" si="89"/>
        <v>149.46</v>
      </c>
      <c r="Q1471" s="11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58" hidden="1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s="7">
        <f t="shared" si="88"/>
        <v>125</v>
      </c>
      <c r="G1472" t="s">
        <v>8218</v>
      </c>
      <c r="H1472" t="s">
        <v>8223</v>
      </c>
      <c r="I1472" t="s">
        <v>8245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t="s">
        <v>8286</v>
      </c>
      <c r="P1472">
        <f t="shared" si="89"/>
        <v>23.17</v>
      </c>
      <c r="Q1472" s="11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3.5" hidden="1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s="7">
        <f t="shared" si="88"/>
        <v>104</v>
      </c>
      <c r="G1473" t="s">
        <v>8218</v>
      </c>
      <c r="H1473" t="s">
        <v>8223</v>
      </c>
      <c r="I1473" t="s">
        <v>8245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t="s">
        <v>8286</v>
      </c>
      <c r="P1473">
        <f t="shared" si="89"/>
        <v>96.88</v>
      </c>
      <c r="Q1473" s="11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58" hidden="1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s="7">
        <f t="shared" si="88"/>
        <v>139</v>
      </c>
      <c r="G1474" t="s">
        <v>8218</v>
      </c>
      <c r="H1474" t="s">
        <v>8223</v>
      </c>
      <c r="I1474" t="s">
        <v>8245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t="s">
        <v>8286</v>
      </c>
      <c r="P1474">
        <f t="shared" si="89"/>
        <v>103.2</v>
      </c>
      <c r="Q1474" s="11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s="7">
        <f t="shared" ref="F1475:F1538" si="92">ROUND(E1475/D1475*100,0)</f>
        <v>121</v>
      </c>
      <c r="G1475" t="s">
        <v>8218</v>
      </c>
      <c r="H1475" t="s">
        <v>8223</v>
      </c>
      <c r="I1475" t="s">
        <v>8245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t="s">
        <v>8286</v>
      </c>
      <c r="P1475">
        <f t="shared" ref="P1475:P1538" si="93">IFERROR(ROUND(E1475/M1475,2),0)</f>
        <v>38.46</v>
      </c>
      <c r="Q1475" s="11" t="s">
        <v>8320</v>
      </c>
      <c r="R1475" t="s">
        <v>8340</v>
      </c>
      <c r="S1475" s="15">
        <f t="shared" ref="S1475:S1538" si="94">(((K1475/60)/60)/24)+DATE(1970,1,1)</f>
        <v>40939.979618055557</v>
      </c>
      <c r="T1475" s="15">
        <f t="shared" ref="T1475:T1538" si="95">(((J1475/60)/60)/24)+DATE(1970,1,1)</f>
        <v>40969.979618055557</v>
      </c>
    </row>
    <row r="1476" spans="1:20" ht="43.5" hidden="1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s="7">
        <f t="shared" si="92"/>
        <v>112</v>
      </c>
      <c r="G1476" t="s">
        <v>8218</v>
      </c>
      <c r="H1476" t="s">
        <v>8223</v>
      </c>
      <c r="I1476" t="s">
        <v>8245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t="s">
        <v>8286</v>
      </c>
      <c r="P1476">
        <f t="shared" si="93"/>
        <v>44.32</v>
      </c>
      <c r="Q1476" s="11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3.5" hidden="1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s="7">
        <f t="shared" si="92"/>
        <v>189</v>
      </c>
      <c r="G1477" t="s">
        <v>8218</v>
      </c>
      <c r="H1477" t="s">
        <v>8223</v>
      </c>
      <c r="I1477" t="s">
        <v>8245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t="s">
        <v>8286</v>
      </c>
      <c r="P1477">
        <f t="shared" si="93"/>
        <v>64.17</v>
      </c>
      <c r="Q1477" s="11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29" hidden="1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s="7">
        <f t="shared" si="92"/>
        <v>662</v>
      </c>
      <c r="G1478" t="s">
        <v>8218</v>
      </c>
      <c r="H1478" t="s">
        <v>8223</v>
      </c>
      <c r="I1478" t="s">
        <v>8245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t="s">
        <v>8286</v>
      </c>
      <c r="P1478">
        <f t="shared" si="93"/>
        <v>43.33</v>
      </c>
      <c r="Q1478" s="11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3.5" hidden="1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s="7">
        <f t="shared" si="92"/>
        <v>111</v>
      </c>
      <c r="G1479" t="s">
        <v>8218</v>
      </c>
      <c r="H1479" t="s">
        <v>8223</v>
      </c>
      <c r="I1479" t="s">
        <v>8245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t="s">
        <v>8286</v>
      </c>
      <c r="P1479">
        <f t="shared" si="93"/>
        <v>90.5</v>
      </c>
      <c r="Q1479" s="11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3.5" hidden="1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s="7">
        <f t="shared" si="92"/>
        <v>1182</v>
      </c>
      <c r="G1480" t="s">
        <v>8218</v>
      </c>
      <c r="H1480" t="s">
        <v>8223</v>
      </c>
      <c r="I1480" t="s">
        <v>8245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t="s">
        <v>8286</v>
      </c>
      <c r="P1480">
        <f t="shared" si="93"/>
        <v>29.19</v>
      </c>
      <c r="Q1480" s="11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3.5" hidden="1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s="7">
        <f t="shared" si="92"/>
        <v>137</v>
      </c>
      <c r="G1481" t="s">
        <v>8218</v>
      </c>
      <c r="H1481" t="s">
        <v>8223</v>
      </c>
      <c r="I1481" t="s">
        <v>8245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t="s">
        <v>8286</v>
      </c>
      <c r="P1481">
        <f t="shared" si="93"/>
        <v>30.96</v>
      </c>
      <c r="Q1481" s="11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3.5" hidden="1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s="7">
        <f t="shared" si="92"/>
        <v>117</v>
      </c>
      <c r="G1482" t="s">
        <v>8218</v>
      </c>
      <c r="H1482" t="s">
        <v>8223</v>
      </c>
      <c r="I1482" t="s">
        <v>8245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t="s">
        <v>8286</v>
      </c>
      <c r="P1482">
        <f t="shared" si="93"/>
        <v>92.16</v>
      </c>
      <c r="Q1482" s="11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3.5" hidden="1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s="7">
        <f t="shared" si="92"/>
        <v>2</v>
      </c>
      <c r="G1483" t="s">
        <v>8220</v>
      </c>
      <c r="H1483" t="s">
        <v>8228</v>
      </c>
      <c r="I1483" t="s">
        <v>8250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t="s">
        <v>8273</v>
      </c>
      <c r="P1483">
        <f t="shared" si="93"/>
        <v>17.5</v>
      </c>
      <c r="Q1483" s="11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3.5" hidden="1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s="7">
        <f t="shared" si="92"/>
        <v>0</v>
      </c>
      <c r="G1484" t="s">
        <v>8220</v>
      </c>
      <c r="H1484" t="s">
        <v>8223</v>
      </c>
      <c r="I1484" t="s">
        <v>8245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t="s">
        <v>8273</v>
      </c>
      <c r="P1484">
        <f t="shared" si="93"/>
        <v>5</v>
      </c>
      <c r="Q1484" s="11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3.5" hidden="1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s="7">
        <f t="shared" si="92"/>
        <v>1</v>
      </c>
      <c r="G1485" t="s">
        <v>8220</v>
      </c>
      <c r="H1485" t="s">
        <v>8223</v>
      </c>
      <c r="I1485" t="s">
        <v>8245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t="s">
        <v>8273</v>
      </c>
      <c r="P1485">
        <f t="shared" si="93"/>
        <v>25</v>
      </c>
      <c r="Q1485" s="11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s="7">
        <f t="shared" si="92"/>
        <v>0</v>
      </c>
      <c r="G1486" t="s">
        <v>8220</v>
      </c>
      <c r="H1486" t="s">
        <v>8223</v>
      </c>
      <c r="I1486" t="s">
        <v>8245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t="s">
        <v>8273</v>
      </c>
      <c r="P1486">
        <f t="shared" si="93"/>
        <v>0</v>
      </c>
      <c r="Q1486" s="11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3.5" hidden="1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s="7">
        <f t="shared" si="92"/>
        <v>2</v>
      </c>
      <c r="G1487" t="s">
        <v>8220</v>
      </c>
      <c r="H1487" t="s">
        <v>8223</v>
      </c>
      <c r="I1487" t="s">
        <v>8245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t="s">
        <v>8273</v>
      </c>
      <c r="P1487">
        <f t="shared" si="93"/>
        <v>50</v>
      </c>
      <c r="Q1487" s="11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58" hidden="1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s="7">
        <f t="shared" si="92"/>
        <v>0</v>
      </c>
      <c r="G1488" t="s">
        <v>8220</v>
      </c>
      <c r="H1488" t="s">
        <v>8223</v>
      </c>
      <c r="I1488" t="s">
        <v>8245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t="s">
        <v>8273</v>
      </c>
      <c r="P1488">
        <f t="shared" si="93"/>
        <v>16</v>
      </c>
      <c r="Q1488" s="11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3.5" hidden="1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s="7">
        <f t="shared" si="92"/>
        <v>0</v>
      </c>
      <c r="G1489" t="s">
        <v>8220</v>
      </c>
      <c r="H1489" t="s">
        <v>8223</v>
      </c>
      <c r="I1489" t="s">
        <v>8245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t="s">
        <v>8273</v>
      </c>
      <c r="P1489">
        <f t="shared" si="93"/>
        <v>0</v>
      </c>
      <c r="Q1489" s="11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3.5" hidden="1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s="7">
        <f t="shared" si="92"/>
        <v>2</v>
      </c>
      <c r="G1490" t="s">
        <v>8220</v>
      </c>
      <c r="H1490" t="s">
        <v>8225</v>
      </c>
      <c r="I1490" t="s">
        <v>8247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t="s">
        <v>8273</v>
      </c>
      <c r="P1490">
        <f t="shared" si="93"/>
        <v>60</v>
      </c>
      <c r="Q1490" s="11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3.5" hidden="1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s="7">
        <f t="shared" si="92"/>
        <v>0</v>
      </c>
      <c r="G1491" t="s">
        <v>8220</v>
      </c>
      <c r="H1491" t="s">
        <v>8223</v>
      </c>
      <c r="I1491" t="s">
        <v>8245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t="s">
        <v>8273</v>
      </c>
      <c r="P1491">
        <f t="shared" si="93"/>
        <v>0</v>
      </c>
      <c r="Q1491" s="11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3.5" hidden="1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s="7">
        <f t="shared" si="92"/>
        <v>31</v>
      </c>
      <c r="G1492" t="s">
        <v>8220</v>
      </c>
      <c r="H1492" t="s">
        <v>8223</v>
      </c>
      <c r="I1492" t="s">
        <v>8245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t="s">
        <v>8273</v>
      </c>
      <c r="P1492">
        <f t="shared" si="93"/>
        <v>47.11</v>
      </c>
      <c r="Q1492" s="11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3.5" hidden="1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s="7">
        <f t="shared" si="92"/>
        <v>8</v>
      </c>
      <c r="G1493" t="s">
        <v>8220</v>
      </c>
      <c r="H1493" t="s">
        <v>8223</v>
      </c>
      <c r="I1493" t="s">
        <v>8245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t="s">
        <v>8273</v>
      </c>
      <c r="P1493">
        <f t="shared" si="93"/>
        <v>100</v>
      </c>
      <c r="Q1493" s="11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58" hidden="1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s="7">
        <f t="shared" si="92"/>
        <v>1</v>
      </c>
      <c r="G1494" t="s">
        <v>8220</v>
      </c>
      <c r="H1494" t="s">
        <v>8223</v>
      </c>
      <c r="I1494" t="s">
        <v>8245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t="s">
        <v>8273</v>
      </c>
      <c r="P1494">
        <f t="shared" si="93"/>
        <v>15</v>
      </c>
      <c r="Q1494" s="11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29" hidden="1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s="7">
        <f t="shared" si="92"/>
        <v>0</v>
      </c>
      <c r="G1495" t="s">
        <v>8220</v>
      </c>
      <c r="H1495" t="s">
        <v>8223</v>
      </c>
      <c r="I1495" t="s">
        <v>8245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t="s">
        <v>8273</v>
      </c>
      <c r="P1495">
        <f t="shared" si="93"/>
        <v>0</v>
      </c>
      <c r="Q1495" s="11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58" hidden="1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s="7">
        <f t="shared" si="92"/>
        <v>9</v>
      </c>
      <c r="G1496" t="s">
        <v>8220</v>
      </c>
      <c r="H1496" t="s">
        <v>8223</v>
      </c>
      <c r="I1496" t="s">
        <v>8245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t="s">
        <v>8273</v>
      </c>
      <c r="P1496">
        <f t="shared" si="93"/>
        <v>40.450000000000003</v>
      </c>
      <c r="Q1496" s="11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29" hidden="1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s="7">
        <f t="shared" si="92"/>
        <v>0</v>
      </c>
      <c r="G1497" t="s">
        <v>8220</v>
      </c>
      <c r="H1497" t="s">
        <v>8223</v>
      </c>
      <c r="I1497" t="s">
        <v>8245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t="s">
        <v>8273</v>
      </c>
      <c r="P1497">
        <f t="shared" si="93"/>
        <v>0</v>
      </c>
      <c r="Q1497" s="11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3.5" hidden="1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s="7">
        <f t="shared" si="92"/>
        <v>0</v>
      </c>
      <c r="G1498" t="s">
        <v>8220</v>
      </c>
      <c r="H1498" t="s">
        <v>8223</v>
      </c>
      <c r="I1498" t="s">
        <v>8245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t="s">
        <v>8273</v>
      </c>
      <c r="P1498">
        <f t="shared" si="93"/>
        <v>0</v>
      </c>
      <c r="Q1498" s="11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58" hidden="1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s="7">
        <f t="shared" si="92"/>
        <v>0</v>
      </c>
      <c r="G1499" t="s">
        <v>8220</v>
      </c>
      <c r="H1499" t="s">
        <v>8223</v>
      </c>
      <c r="I1499" t="s">
        <v>8245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t="s">
        <v>8273</v>
      </c>
      <c r="P1499">
        <f t="shared" si="93"/>
        <v>1</v>
      </c>
      <c r="Q1499" s="11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3.5" hidden="1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s="7">
        <f t="shared" si="92"/>
        <v>2</v>
      </c>
      <c r="G1500" t="s">
        <v>8220</v>
      </c>
      <c r="H1500" t="s">
        <v>8223</v>
      </c>
      <c r="I1500" t="s">
        <v>8245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t="s">
        <v>8273</v>
      </c>
      <c r="P1500">
        <f t="shared" si="93"/>
        <v>19</v>
      </c>
      <c r="Q1500" s="11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58" hidden="1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s="7">
        <f t="shared" si="92"/>
        <v>0</v>
      </c>
      <c r="G1501" t="s">
        <v>8220</v>
      </c>
      <c r="H1501" t="s">
        <v>8223</v>
      </c>
      <c r="I1501" t="s">
        <v>8245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t="s">
        <v>8273</v>
      </c>
      <c r="P1501">
        <f t="shared" si="93"/>
        <v>5</v>
      </c>
      <c r="Q1501" s="11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3.5" hidden="1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s="7">
        <f t="shared" si="92"/>
        <v>25</v>
      </c>
      <c r="G1502" t="s">
        <v>8220</v>
      </c>
      <c r="H1502" t="s">
        <v>8223</v>
      </c>
      <c r="I1502" t="s">
        <v>8245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t="s">
        <v>8273</v>
      </c>
      <c r="P1502">
        <f t="shared" si="93"/>
        <v>46.73</v>
      </c>
      <c r="Q1502" s="11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29" hidden="1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s="7">
        <f t="shared" si="92"/>
        <v>166</v>
      </c>
      <c r="G1503" t="s">
        <v>8218</v>
      </c>
      <c r="H1503" t="s">
        <v>8228</v>
      </c>
      <c r="I1503" t="s">
        <v>8250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t="s">
        <v>8283</v>
      </c>
      <c r="P1503">
        <f t="shared" si="93"/>
        <v>97.73</v>
      </c>
      <c r="Q1503" s="11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3.5" hidden="1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s="7">
        <f t="shared" si="92"/>
        <v>101</v>
      </c>
      <c r="G1504" t="s">
        <v>8218</v>
      </c>
      <c r="H1504" t="s">
        <v>8224</v>
      </c>
      <c r="I1504" t="s">
        <v>8246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t="s">
        <v>8283</v>
      </c>
      <c r="P1504">
        <f t="shared" si="93"/>
        <v>67.84</v>
      </c>
      <c r="Q1504" s="11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3.5" hidden="1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s="7">
        <f t="shared" si="92"/>
        <v>108</v>
      </c>
      <c r="G1505" t="s">
        <v>8218</v>
      </c>
      <c r="H1505" t="s">
        <v>8241</v>
      </c>
      <c r="I1505" t="s">
        <v>8248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t="s">
        <v>8283</v>
      </c>
      <c r="P1505">
        <f t="shared" si="93"/>
        <v>56.98</v>
      </c>
      <c r="Q1505" s="11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3.5" hidden="1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s="7">
        <f t="shared" si="92"/>
        <v>278</v>
      </c>
      <c r="G1506" t="s">
        <v>8218</v>
      </c>
      <c r="H1506" t="s">
        <v>8224</v>
      </c>
      <c r="I1506" t="s">
        <v>8246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t="s">
        <v>8283</v>
      </c>
      <c r="P1506">
        <f t="shared" si="93"/>
        <v>67.16</v>
      </c>
      <c r="Q1506" s="11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58" hidden="1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s="7">
        <f t="shared" si="92"/>
        <v>104</v>
      </c>
      <c r="G1507" t="s">
        <v>8218</v>
      </c>
      <c r="H1507" t="s">
        <v>8235</v>
      </c>
      <c r="I1507" t="s">
        <v>8248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t="s">
        <v>8283</v>
      </c>
      <c r="P1507">
        <f t="shared" si="93"/>
        <v>48.04</v>
      </c>
      <c r="Q1507" s="11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3.5" hidden="1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s="7">
        <f t="shared" si="92"/>
        <v>111</v>
      </c>
      <c r="G1508" t="s">
        <v>8218</v>
      </c>
      <c r="H1508" t="s">
        <v>8224</v>
      </c>
      <c r="I1508" t="s">
        <v>8246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t="s">
        <v>8283</v>
      </c>
      <c r="P1508">
        <f t="shared" si="93"/>
        <v>38.86</v>
      </c>
      <c r="Q1508" s="11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58" hidden="1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s="7">
        <f t="shared" si="92"/>
        <v>215</v>
      </c>
      <c r="G1509" t="s">
        <v>8218</v>
      </c>
      <c r="H1509" t="s">
        <v>8223</v>
      </c>
      <c r="I1509" t="s">
        <v>8245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t="s">
        <v>8283</v>
      </c>
      <c r="P1509">
        <f t="shared" si="93"/>
        <v>78.180000000000007</v>
      </c>
      <c r="Q1509" s="11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3.5" hidden="1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s="7">
        <f t="shared" si="92"/>
        <v>111</v>
      </c>
      <c r="G1510" t="s">
        <v>8218</v>
      </c>
      <c r="H1510" t="s">
        <v>8223</v>
      </c>
      <c r="I1510" t="s">
        <v>8245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t="s">
        <v>8283</v>
      </c>
      <c r="P1510">
        <f t="shared" si="93"/>
        <v>97.11</v>
      </c>
      <c r="Q1510" s="11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3.5" hidden="1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s="7">
        <f t="shared" si="92"/>
        <v>124</v>
      </c>
      <c r="G1511" t="s">
        <v>8218</v>
      </c>
      <c r="H1511" t="s">
        <v>8235</v>
      </c>
      <c r="I1511" t="s">
        <v>8248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t="s">
        <v>8283</v>
      </c>
      <c r="P1511">
        <f t="shared" si="93"/>
        <v>110.39</v>
      </c>
      <c r="Q1511" s="11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3.5" hidden="1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s="7">
        <f t="shared" si="92"/>
        <v>101</v>
      </c>
      <c r="G1512" t="s">
        <v>8218</v>
      </c>
      <c r="H1512" t="s">
        <v>8224</v>
      </c>
      <c r="I1512" t="s">
        <v>8246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t="s">
        <v>8283</v>
      </c>
      <c r="P1512">
        <f t="shared" si="93"/>
        <v>39.92</v>
      </c>
      <c r="Q1512" s="11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58" hidden="1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s="7">
        <f t="shared" si="92"/>
        <v>112</v>
      </c>
      <c r="G1513" t="s">
        <v>8218</v>
      </c>
      <c r="H1513" t="s">
        <v>8223</v>
      </c>
      <c r="I1513" t="s">
        <v>8245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t="s">
        <v>8283</v>
      </c>
      <c r="P1513">
        <f t="shared" si="93"/>
        <v>75.98</v>
      </c>
      <c r="Q1513" s="11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3.5" hidden="1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s="7">
        <f t="shared" si="92"/>
        <v>559</v>
      </c>
      <c r="G1514" t="s">
        <v>8218</v>
      </c>
      <c r="H1514" t="s">
        <v>8223</v>
      </c>
      <c r="I1514" t="s">
        <v>8245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t="s">
        <v>8283</v>
      </c>
      <c r="P1514">
        <f t="shared" si="93"/>
        <v>58.38</v>
      </c>
      <c r="Q1514" s="11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3.5" hidden="1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s="7">
        <f t="shared" si="92"/>
        <v>150</v>
      </c>
      <c r="G1515" t="s">
        <v>8218</v>
      </c>
      <c r="H1515" t="s">
        <v>8224</v>
      </c>
      <c r="I1515" t="s">
        <v>8246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t="s">
        <v>8283</v>
      </c>
      <c r="P1515">
        <f t="shared" si="93"/>
        <v>55.82</v>
      </c>
      <c r="Q1515" s="11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3.5" hidden="1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s="7">
        <f t="shared" si="92"/>
        <v>106</v>
      </c>
      <c r="G1516" t="s">
        <v>8218</v>
      </c>
      <c r="H1516" t="s">
        <v>8223</v>
      </c>
      <c r="I1516" t="s">
        <v>8245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t="s">
        <v>8283</v>
      </c>
      <c r="P1516">
        <f t="shared" si="93"/>
        <v>151.24</v>
      </c>
      <c r="Q1516" s="11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3.5" hidden="1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s="7">
        <f t="shared" si="92"/>
        <v>157</v>
      </c>
      <c r="G1517" t="s">
        <v>8218</v>
      </c>
      <c r="H1517" t="s">
        <v>8233</v>
      </c>
      <c r="I1517" t="s">
        <v>8253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t="s">
        <v>8283</v>
      </c>
      <c r="P1517">
        <f t="shared" si="93"/>
        <v>849.67</v>
      </c>
      <c r="Q1517" s="11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3.5" hidden="1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s="7">
        <f t="shared" si="92"/>
        <v>109</v>
      </c>
      <c r="G1518" t="s">
        <v>8218</v>
      </c>
      <c r="H1518" t="s">
        <v>8223</v>
      </c>
      <c r="I1518" t="s">
        <v>8245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t="s">
        <v>8283</v>
      </c>
      <c r="P1518">
        <f t="shared" si="93"/>
        <v>159.24</v>
      </c>
      <c r="Q1518" s="11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3.5" hidden="1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s="7">
        <f t="shared" si="92"/>
        <v>162</v>
      </c>
      <c r="G1519" t="s">
        <v>8218</v>
      </c>
      <c r="H1519" t="s">
        <v>8223</v>
      </c>
      <c r="I1519" t="s">
        <v>8245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t="s">
        <v>8283</v>
      </c>
      <c r="P1519">
        <f t="shared" si="93"/>
        <v>39.51</v>
      </c>
      <c r="Q1519" s="11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29" hidden="1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s="7">
        <f t="shared" si="92"/>
        <v>205</v>
      </c>
      <c r="G1520" t="s">
        <v>8218</v>
      </c>
      <c r="H1520" t="s">
        <v>8223</v>
      </c>
      <c r="I1520" t="s">
        <v>8245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t="s">
        <v>8283</v>
      </c>
      <c r="P1520">
        <f t="shared" si="93"/>
        <v>130.53</v>
      </c>
      <c r="Q1520" s="11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3.5" hidden="1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s="7">
        <f t="shared" si="92"/>
        <v>103</v>
      </c>
      <c r="G1521" t="s">
        <v>8218</v>
      </c>
      <c r="H1521" t="s">
        <v>8223</v>
      </c>
      <c r="I1521" t="s">
        <v>8245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t="s">
        <v>8283</v>
      </c>
      <c r="P1521">
        <f t="shared" si="93"/>
        <v>64.16</v>
      </c>
      <c r="Q1521" s="11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29" hidden="1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s="7">
        <f t="shared" si="92"/>
        <v>103</v>
      </c>
      <c r="G1522" t="s">
        <v>8218</v>
      </c>
      <c r="H1522" t="s">
        <v>8223</v>
      </c>
      <c r="I1522" t="s">
        <v>8245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t="s">
        <v>8283</v>
      </c>
      <c r="P1522">
        <f t="shared" si="93"/>
        <v>111.53</v>
      </c>
      <c r="Q1522" s="11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3.5" hidden="1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s="7">
        <f t="shared" si="92"/>
        <v>107</v>
      </c>
      <c r="G1523" t="s">
        <v>8218</v>
      </c>
      <c r="H1523" t="s">
        <v>8223</v>
      </c>
      <c r="I1523" t="s">
        <v>8245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t="s">
        <v>8283</v>
      </c>
      <c r="P1523">
        <f t="shared" si="93"/>
        <v>170.45</v>
      </c>
      <c r="Q1523" s="11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58" hidden="1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s="7">
        <f t="shared" si="92"/>
        <v>139</v>
      </c>
      <c r="G1524" t="s">
        <v>8218</v>
      </c>
      <c r="H1524" t="s">
        <v>8223</v>
      </c>
      <c r="I1524" t="s">
        <v>8245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t="s">
        <v>8283</v>
      </c>
      <c r="P1524">
        <f t="shared" si="93"/>
        <v>133.74</v>
      </c>
      <c r="Q1524" s="11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3.5" hidden="1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s="7">
        <f t="shared" si="92"/>
        <v>125</v>
      </c>
      <c r="G1525" t="s">
        <v>8218</v>
      </c>
      <c r="H1525" t="s">
        <v>8223</v>
      </c>
      <c r="I1525" t="s">
        <v>8245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t="s">
        <v>8283</v>
      </c>
      <c r="P1525">
        <f t="shared" si="93"/>
        <v>95.83</v>
      </c>
      <c r="Q1525" s="11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3.5" hidden="1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s="7">
        <f t="shared" si="92"/>
        <v>207</v>
      </c>
      <c r="G1526" t="s">
        <v>8218</v>
      </c>
      <c r="H1526" t="s">
        <v>8234</v>
      </c>
      <c r="I1526" t="s">
        <v>8254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t="s">
        <v>8283</v>
      </c>
      <c r="P1526">
        <f t="shared" si="93"/>
        <v>221.79</v>
      </c>
      <c r="Q1526" s="11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3.5" hidden="1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s="7">
        <f t="shared" si="92"/>
        <v>174</v>
      </c>
      <c r="G1527" t="s">
        <v>8218</v>
      </c>
      <c r="H1527" t="s">
        <v>8223</v>
      </c>
      <c r="I1527" t="s">
        <v>8245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t="s">
        <v>8283</v>
      </c>
      <c r="P1527">
        <f t="shared" si="93"/>
        <v>32.32</v>
      </c>
      <c r="Q1527" s="11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3.5" hidden="1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s="7">
        <f t="shared" si="92"/>
        <v>120</v>
      </c>
      <c r="G1528" t="s">
        <v>8218</v>
      </c>
      <c r="H1528" t="s">
        <v>8223</v>
      </c>
      <c r="I1528" t="s">
        <v>8245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t="s">
        <v>8283</v>
      </c>
      <c r="P1528">
        <f t="shared" si="93"/>
        <v>98.84</v>
      </c>
      <c r="Q1528" s="11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3.5" hidden="1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s="7">
        <f t="shared" si="92"/>
        <v>110</v>
      </c>
      <c r="G1529" t="s">
        <v>8218</v>
      </c>
      <c r="H1529" t="s">
        <v>8223</v>
      </c>
      <c r="I1529" t="s">
        <v>8245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t="s">
        <v>8283</v>
      </c>
      <c r="P1529">
        <f t="shared" si="93"/>
        <v>55.22</v>
      </c>
      <c r="Q1529" s="11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29" hidden="1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s="7">
        <f t="shared" si="92"/>
        <v>282</v>
      </c>
      <c r="G1530" t="s">
        <v>8218</v>
      </c>
      <c r="H1530" t="s">
        <v>8223</v>
      </c>
      <c r="I1530" t="s">
        <v>8245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t="s">
        <v>8283</v>
      </c>
      <c r="P1530">
        <f t="shared" si="93"/>
        <v>52.79</v>
      </c>
      <c r="Q1530" s="11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43.5" hidden="1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s="7">
        <f t="shared" si="92"/>
        <v>101</v>
      </c>
      <c r="G1531" t="s">
        <v>8218</v>
      </c>
      <c r="H1531" t="s">
        <v>8223</v>
      </c>
      <c r="I1531" t="s">
        <v>8245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t="s">
        <v>8283</v>
      </c>
      <c r="P1531">
        <f t="shared" si="93"/>
        <v>135.66999999999999</v>
      </c>
      <c r="Q1531" s="11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58" hidden="1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s="7">
        <f t="shared" si="92"/>
        <v>135</v>
      </c>
      <c r="G1532" t="s">
        <v>8218</v>
      </c>
      <c r="H1532" t="s">
        <v>8223</v>
      </c>
      <c r="I1532" t="s">
        <v>8245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t="s">
        <v>8283</v>
      </c>
      <c r="P1532">
        <f t="shared" si="93"/>
        <v>53.99</v>
      </c>
      <c r="Q1532" s="11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58" hidden="1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s="7">
        <f t="shared" si="92"/>
        <v>176</v>
      </c>
      <c r="G1533" t="s">
        <v>8218</v>
      </c>
      <c r="H1533" t="s">
        <v>8223</v>
      </c>
      <c r="I1533" t="s">
        <v>8245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t="s">
        <v>8283</v>
      </c>
      <c r="P1533">
        <f t="shared" si="93"/>
        <v>56.64</v>
      </c>
      <c r="Q1533" s="11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3.5" hidden="1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s="7">
        <f t="shared" si="92"/>
        <v>484</v>
      </c>
      <c r="G1534" t="s">
        <v>8218</v>
      </c>
      <c r="H1534" t="s">
        <v>8225</v>
      </c>
      <c r="I1534" t="s">
        <v>8247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t="s">
        <v>8283</v>
      </c>
      <c r="P1534">
        <f t="shared" si="93"/>
        <v>82.32</v>
      </c>
      <c r="Q1534" s="11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3.5" hidden="1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s="7">
        <f t="shared" si="92"/>
        <v>145</v>
      </c>
      <c r="G1535" t="s">
        <v>8218</v>
      </c>
      <c r="H1535" t="s">
        <v>8223</v>
      </c>
      <c r="I1535" t="s">
        <v>8245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t="s">
        <v>8283</v>
      </c>
      <c r="P1535">
        <f t="shared" si="93"/>
        <v>88.26</v>
      </c>
      <c r="Q1535" s="11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3.5" hidden="1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s="7">
        <f t="shared" si="92"/>
        <v>418</v>
      </c>
      <c r="G1536" t="s">
        <v>8218</v>
      </c>
      <c r="H1536" t="s">
        <v>8223</v>
      </c>
      <c r="I1536" t="s">
        <v>8245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t="s">
        <v>8283</v>
      </c>
      <c r="P1536">
        <f t="shared" si="93"/>
        <v>84.91</v>
      </c>
      <c r="Q1536" s="11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58" hidden="1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s="7">
        <f t="shared" si="92"/>
        <v>132</v>
      </c>
      <c r="G1537" t="s">
        <v>8218</v>
      </c>
      <c r="H1537" t="s">
        <v>8223</v>
      </c>
      <c r="I1537" t="s">
        <v>8245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t="s">
        <v>8283</v>
      </c>
      <c r="P1537">
        <f t="shared" si="93"/>
        <v>48.15</v>
      </c>
      <c r="Q1537" s="11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58" hidden="1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s="7">
        <f t="shared" si="92"/>
        <v>250</v>
      </c>
      <c r="G1538" t="s">
        <v>8218</v>
      </c>
      <c r="H1538" t="s">
        <v>8223</v>
      </c>
      <c r="I1538" t="s">
        <v>8245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t="s">
        <v>8283</v>
      </c>
      <c r="P1538">
        <f t="shared" si="93"/>
        <v>66.02</v>
      </c>
      <c r="Q1538" s="11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3.5" hidden="1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s="7">
        <f t="shared" ref="F1539:F1602" si="96">ROUND(E1539/D1539*100,0)</f>
        <v>180</v>
      </c>
      <c r="G1539" t="s">
        <v>8218</v>
      </c>
      <c r="H1539" t="s">
        <v>8235</v>
      </c>
      <c r="I1539" t="s">
        <v>8248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t="s">
        <v>8283</v>
      </c>
      <c r="P1539">
        <f t="shared" ref="P1539:P1602" si="97">IFERROR(ROUND(E1539/M1539,2),0)</f>
        <v>96.38</v>
      </c>
      <c r="Q1539" s="11" t="s">
        <v>8336</v>
      </c>
      <c r="R1539" t="s">
        <v>8337</v>
      </c>
      <c r="S1539" s="15">
        <f t="shared" ref="S1539:S1602" si="98">(((K1539/60)/60)/24)+DATE(1970,1,1)</f>
        <v>42552.315127314811</v>
      </c>
      <c r="T1539" s="15">
        <f t="shared" ref="T1539:T1602" si="99">(((J1539/60)/60)/24)+DATE(1970,1,1)</f>
        <v>42588.75</v>
      </c>
    </row>
    <row r="1540" spans="1:20" ht="43.5" hidden="1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s="7">
        <f t="shared" si="96"/>
        <v>103</v>
      </c>
      <c r="G1540" t="s">
        <v>8218</v>
      </c>
      <c r="H1540" t="s">
        <v>8223</v>
      </c>
      <c r="I1540" t="s">
        <v>8245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t="s">
        <v>8283</v>
      </c>
      <c r="P1540">
        <f t="shared" si="97"/>
        <v>156.16999999999999</v>
      </c>
      <c r="Q1540" s="11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3.5" hidden="1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s="7">
        <f t="shared" si="96"/>
        <v>136</v>
      </c>
      <c r="G1541" t="s">
        <v>8218</v>
      </c>
      <c r="H1541" t="s">
        <v>8223</v>
      </c>
      <c r="I1541" t="s">
        <v>8245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t="s">
        <v>8283</v>
      </c>
      <c r="P1541">
        <f t="shared" si="97"/>
        <v>95.76</v>
      </c>
      <c r="Q1541" s="11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3.5" hidden="1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s="7">
        <f t="shared" si="96"/>
        <v>118</v>
      </c>
      <c r="G1542" t="s">
        <v>8218</v>
      </c>
      <c r="H1542" t="s">
        <v>8223</v>
      </c>
      <c r="I1542" t="s">
        <v>8245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t="s">
        <v>8283</v>
      </c>
      <c r="P1542">
        <f t="shared" si="97"/>
        <v>180.41</v>
      </c>
      <c r="Q1542" s="11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3.5" hidden="1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s="7">
        <f t="shared" si="96"/>
        <v>0</v>
      </c>
      <c r="G1543" t="s">
        <v>8220</v>
      </c>
      <c r="H1543" t="s">
        <v>8223</v>
      </c>
      <c r="I1543" t="s">
        <v>8245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t="s">
        <v>8287</v>
      </c>
      <c r="P1543">
        <f t="shared" si="97"/>
        <v>3</v>
      </c>
      <c r="Q1543" s="11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58" hidden="1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s="7">
        <f t="shared" si="96"/>
        <v>4</v>
      </c>
      <c r="G1544" t="s">
        <v>8220</v>
      </c>
      <c r="H1544" t="s">
        <v>8228</v>
      </c>
      <c r="I1544" t="s">
        <v>8250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t="s">
        <v>8287</v>
      </c>
      <c r="P1544">
        <f t="shared" si="97"/>
        <v>20</v>
      </c>
      <c r="Q1544" s="11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3.5" hidden="1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s="7">
        <f t="shared" si="96"/>
        <v>0</v>
      </c>
      <c r="G1545" t="s">
        <v>8220</v>
      </c>
      <c r="H1545" t="s">
        <v>8223</v>
      </c>
      <c r="I1545" t="s">
        <v>8245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t="s">
        <v>8287</v>
      </c>
      <c r="P1545">
        <f t="shared" si="97"/>
        <v>10</v>
      </c>
      <c r="Q1545" s="11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3.5" hidden="1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s="7">
        <f t="shared" si="96"/>
        <v>0</v>
      </c>
      <c r="G1546" t="s">
        <v>8220</v>
      </c>
      <c r="H1546" t="s">
        <v>8223</v>
      </c>
      <c r="I1546" t="s">
        <v>8245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t="s">
        <v>8287</v>
      </c>
      <c r="P1546">
        <f t="shared" si="97"/>
        <v>0</v>
      </c>
      <c r="Q1546" s="11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3.5" hidden="1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s="7">
        <f t="shared" si="96"/>
        <v>0</v>
      </c>
      <c r="G1547" t="s">
        <v>8220</v>
      </c>
      <c r="H1547" t="s">
        <v>8223</v>
      </c>
      <c r="I1547" t="s">
        <v>8245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t="s">
        <v>8287</v>
      </c>
      <c r="P1547">
        <f t="shared" si="97"/>
        <v>1</v>
      </c>
      <c r="Q1547" s="11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3.5" hidden="1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s="7">
        <f t="shared" si="96"/>
        <v>29</v>
      </c>
      <c r="G1548" t="s">
        <v>8220</v>
      </c>
      <c r="H1548" t="s">
        <v>8224</v>
      </c>
      <c r="I1548" t="s">
        <v>8246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t="s">
        <v>8287</v>
      </c>
      <c r="P1548">
        <f t="shared" si="97"/>
        <v>26.27</v>
      </c>
      <c r="Q1548" s="11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3.5" hidden="1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s="7">
        <f t="shared" si="96"/>
        <v>0</v>
      </c>
      <c r="G1549" t="s">
        <v>8220</v>
      </c>
      <c r="H1549" t="s">
        <v>8223</v>
      </c>
      <c r="I1549" t="s">
        <v>8245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t="s">
        <v>8287</v>
      </c>
      <c r="P1549">
        <f t="shared" si="97"/>
        <v>0</v>
      </c>
      <c r="Q1549" s="11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29" hidden="1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s="7">
        <f t="shared" si="96"/>
        <v>9</v>
      </c>
      <c r="G1550" t="s">
        <v>8220</v>
      </c>
      <c r="H1550" t="s">
        <v>8223</v>
      </c>
      <c r="I1550" t="s">
        <v>8245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t="s">
        <v>8287</v>
      </c>
      <c r="P1550">
        <f t="shared" si="97"/>
        <v>60</v>
      </c>
      <c r="Q1550" s="11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3.5" hidden="1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s="7">
        <f t="shared" si="96"/>
        <v>34</v>
      </c>
      <c r="G1551" t="s">
        <v>8220</v>
      </c>
      <c r="H1551" t="s">
        <v>8223</v>
      </c>
      <c r="I1551" t="s">
        <v>8245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t="s">
        <v>8287</v>
      </c>
      <c r="P1551">
        <f t="shared" si="97"/>
        <v>28.33</v>
      </c>
      <c r="Q1551" s="11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58" hidden="1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s="7">
        <f t="shared" si="96"/>
        <v>13</v>
      </c>
      <c r="G1552" t="s">
        <v>8220</v>
      </c>
      <c r="H1552" t="s">
        <v>8224</v>
      </c>
      <c r="I1552" t="s">
        <v>8246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t="s">
        <v>8287</v>
      </c>
      <c r="P1552">
        <f t="shared" si="97"/>
        <v>14.43</v>
      </c>
      <c r="Q1552" s="11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3.5" hidden="1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s="7">
        <f t="shared" si="96"/>
        <v>0</v>
      </c>
      <c r="G1553" t="s">
        <v>8220</v>
      </c>
      <c r="H1553" t="s">
        <v>8223</v>
      </c>
      <c r="I1553" t="s">
        <v>8245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t="s">
        <v>8287</v>
      </c>
      <c r="P1553">
        <f t="shared" si="97"/>
        <v>0</v>
      </c>
      <c r="Q1553" s="11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3.5" hidden="1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s="7">
        <f t="shared" si="96"/>
        <v>49</v>
      </c>
      <c r="G1554" t="s">
        <v>8220</v>
      </c>
      <c r="H1554" t="s">
        <v>8223</v>
      </c>
      <c r="I1554" t="s">
        <v>8245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t="s">
        <v>8287</v>
      </c>
      <c r="P1554">
        <f t="shared" si="97"/>
        <v>132.19</v>
      </c>
      <c r="Q1554" s="11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3.5" hidden="1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s="7">
        <f t="shared" si="96"/>
        <v>0</v>
      </c>
      <c r="G1555" t="s">
        <v>8220</v>
      </c>
      <c r="H1555" t="s">
        <v>8223</v>
      </c>
      <c r="I1555" t="s">
        <v>8245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t="s">
        <v>8287</v>
      </c>
      <c r="P1555">
        <f t="shared" si="97"/>
        <v>0</v>
      </c>
      <c r="Q1555" s="11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58" hidden="1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s="7">
        <f t="shared" si="96"/>
        <v>0</v>
      </c>
      <c r="G1556" t="s">
        <v>8220</v>
      </c>
      <c r="H1556" t="s">
        <v>8225</v>
      </c>
      <c r="I1556" t="s">
        <v>8247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t="s">
        <v>8287</v>
      </c>
      <c r="P1556">
        <f t="shared" si="97"/>
        <v>0</v>
      </c>
      <c r="Q1556" s="11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3.5" hidden="1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s="7">
        <f t="shared" si="96"/>
        <v>0</v>
      </c>
      <c r="G1557" t="s">
        <v>8220</v>
      </c>
      <c r="H1557" t="s">
        <v>8223</v>
      </c>
      <c r="I1557" t="s">
        <v>8245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t="s">
        <v>8287</v>
      </c>
      <c r="P1557">
        <f t="shared" si="97"/>
        <v>0</v>
      </c>
      <c r="Q1557" s="11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3.5" hidden="1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s="7">
        <f t="shared" si="96"/>
        <v>45</v>
      </c>
      <c r="G1558" t="s">
        <v>8220</v>
      </c>
      <c r="H1558" t="s">
        <v>8228</v>
      </c>
      <c r="I1558" t="s">
        <v>8250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t="s">
        <v>8287</v>
      </c>
      <c r="P1558">
        <f t="shared" si="97"/>
        <v>56.42</v>
      </c>
      <c r="Q1558" s="11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3.5" hidden="1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s="7">
        <f t="shared" si="96"/>
        <v>4</v>
      </c>
      <c r="G1559" t="s">
        <v>8220</v>
      </c>
      <c r="H1559" t="s">
        <v>8223</v>
      </c>
      <c r="I1559" t="s">
        <v>8245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t="s">
        <v>8287</v>
      </c>
      <c r="P1559">
        <f t="shared" si="97"/>
        <v>100</v>
      </c>
      <c r="Q1559" s="11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3.5" hidden="1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s="7">
        <f t="shared" si="96"/>
        <v>5</v>
      </c>
      <c r="G1560" t="s">
        <v>8220</v>
      </c>
      <c r="H1560" t="s">
        <v>8224</v>
      </c>
      <c r="I1560" t="s">
        <v>8246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t="s">
        <v>8287</v>
      </c>
      <c r="P1560">
        <f t="shared" si="97"/>
        <v>11.67</v>
      </c>
      <c r="Q1560" s="11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29" hidden="1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s="7">
        <f t="shared" si="96"/>
        <v>0</v>
      </c>
      <c r="G1561" t="s">
        <v>8220</v>
      </c>
      <c r="H1561" t="s">
        <v>8223</v>
      </c>
      <c r="I1561" t="s">
        <v>8245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t="s">
        <v>8287</v>
      </c>
      <c r="P1561">
        <f t="shared" si="97"/>
        <v>50</v>
      </c>
      <c r="Q1561" s="11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3.5" hidden="1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s="7">
        <f t="shared" si="96"/>
        <v>4</v>
      </c>
      <c r="G1562" t="s">
        <v>8220</v>
      </c>
      <c r="H1562" t="s">
        <v>8223</v>
      </c>
      <c r="I1562" t="s">
        <v>8245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t="s">
        <v>8287</v>
      </c>
      <c r="P1562">
        <f t="shared" si="97"/>
        <v>23.5</v>
      </c>
      <c r="Q1562" s="11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58" hidden="1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s="7">
        <f t="shared" si="96"/>
        <v>1</v>
      </c>
      <c r="G1563" t="s">
        <v>8219</v>
      </c>
      <c r="H1563" t="s">
        <v>8223</v>
      </c>
      <c r="I1563" t="s">
        <v>8245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t="s">
        <v>8288</v>
      </c>
      <c r="P1563">
        <f t="shared" si="97"/>
        <v>67</v>
      </c>
      <c r="Q1563" s="11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58" hidden="1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s="7">
        <f t="shared" si="96"/>
        <v>0</v>
      </c>
      <c r="G1564" t="s">
        <v>8219</v>
      </c>
      <c r="H1564" t="s">
        <v>8223</v>
      </c>
      <c r="I1564" t="s">
        <v>8245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t="s">
        <v>8288</v>
      </c>
      <c r="P1564">
        <f t="shared" si="97"/>
        <v>0</v>
      </c>
      <c r="Q1564" s="11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3.5" hidden="1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s="7">
        <f t="shared" si="96"/>
        <v>1</v>
      </c>
      <c r="G1565" t="s">
        <v>8219</v>
      </c>
      <c r="H1565" t="s">
        <v>8224</v>
      </c>
      <c r="I1565" t="s">
        <v>8246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t="s">
        <v>8288</v>
      </c>
      <c r="P1565">
        <f t="shared" si="97"/>
        <v>42.5</v>
      </c>
      <c r="Q1565" s="11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3.5" hidden="1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s="7">
        <f t="shared" si="96"/>
        <v>0</v>
      </c>
      <c r="G1566" t="s">
        <v>8219</v>
      </c>
      <c r="H1566" t="s">
        <v>8223</v>
      </c>
      <c r="I1566" t="s">
        <v>8245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t="s">
        <v>8288</v>
      </c>
      <c r="P1566">
        <f t="shared" si="97"/>
        <v>10</v>
      </c>
      <c r="Q1566" s="11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3.5" hidden="1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s="7">
        <f t="shared" si="96"/>
        <v>3</v>
      </c>
      <c r="G1567" t="s">
        <v>8219</v>
      </c>
      <c r="H1567" t="s">
        <v>8223</v>
      </c>
      <c r="I1567" t="s">
        <v>8245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t="s">
        <v>8288</v>
      </c>
      <c r="P1567">
        <f t="shared" si="97"/>
        <v>100</v>
      </c>
      <c r="Q1567" s="11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3.5" hidden="1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s="7">
        <f t="shared" si="96"/>
        <v>21</v>
      </c>
      <c r="G1568" t="s">
        <v>8219</v>
      </c>
      <c r="H1568" t="s">
        <v>8223</v>
      </c>
      <c r="I1568" t="s">
        <v>8245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t="s">
        <v>8288</v>
      </c>
      <c r="P1568">
        <f t="shared" si="97"/>
        <v>108.05</v>
      </c>
      <c r="Q1568" s="11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3.5" hidden="1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s="7">
        <f t="shared" si="96"/>
        <v>4</v>
      </c>
      <c r="G1569" t="s">
        <v>8219</v>
      </c>
      <c r="H1569" t="s">
        <v>8223</v>
      </c>
      <c r="I1569" t="s">
        <v>8245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t="s">
        <v>8288</v>
      </c>
      <c r="P1569">
        <f t="shared" si="97"/>
        <v>26.92</v>
      </c>
      <c r="Q1569" s="11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3.5" hidden="1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s="7">
        <f t="shared" si="96"/>
        <v>14</v>
      </c>
      <c r="G1570" t="s">
        <v>8219</v>
      </c>
      <c r="H1570" t="s">
        <v>8223</v>
      </c>
      <c r="I1570" t="s">
        <v>8245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t="s">
        <v>8288</v>
      </c>
      <c r="P1570">
        <f t="shared" si="97"/>
        <v>155</v>
      </c>
      <c r="Q1570" s="11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s="7">
        <f t="shared" si="96"/>
        <v>0</v>
      </c>
      <c r="G1571" t="s">
        <v>8219</v>
      </c>
      <c r="H1571" t="s">
        <v>8223</v>
      </c>
      <c r="I1571" t="s">
        <v>8245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t="s">
        <v>8288</v>
      </c>
      <c r="P1571">
        <f t="shared" si="97"/>
        <v>0</v>
      </c>
      <c r="Q1571" s="11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29" hidden="1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s="7">
        <f t="shared" si="96"/>
        <v>41</v>
      </c>
      <c r="G1572" t="s">
        <v>8219</v>
      </c>
      <c r="H1572" t="s">
        <v>8223</v>
      </c>
      <c r="I1572" t="s">
        <v>8245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t="s">
        <v>8288</v>
      </c>
      <c r="P1572">
        <f t="shared" si="97"/>
        <v>47.77</v>
      </c>
      <c r="Q1572" s="11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58" hidden="1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s="7">
        <f t="shared" si="96"/>
        <v>1</v>
      </c>
      <c r="G1573" t="s">
        <v>8219</v>
      </c>
      <c r="H1573" t="s">
        <v>8224</v>
      </c>
      <c r="I1573" t="s">
        <v>8246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t="s">
        <v>8288</v>
      </c>
      <c r="P1573">
        <f t="shared" si="97"/>
        <v>20</v>
      </c>
      <c r="Q1573" s="11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3.5" hidden="1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s="7">
        <f t="shared" si="96"/>
        <v>5</v>
      </c>
      <c r="G1574" t="s">
        <v>8219</v>
      </c>
      <c r="H1574" t="s">
        <v>8224</v>
      </c>
      <c r="I1574" t="s">
        <v>8246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t="s">
        <v>8288</v>
      </c>
      <c r="P1574">
        <f t="shared" si="97"/>
        <v>41.67</v>
      </c>
      <c r="Q1574" s="11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3.5" hidden="1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s="7">
        <f t="shared" si="96"/>
        <v>2</v>
      </c>
      <c r="G1575" t="s">
        <v>8219</v>
      </c>
      <c r="H1575" t="s">
        <v>8228</v>
      </c>
      <c r="I1575" t="s">
        <v>8250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t="s">
        <v>8288</v>
      </c>
      <c r="P1575">
        <f t="shared" si="97"/>
        <v>74.33</v>
      </c>
      <c r="Q1575" s="11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3.5" hidden="1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s="7">
        <f t="shared" si="96"/>
        <v>5</v>
      </c>
      <c r="G1576" t="s">
        <v>8219</v>
      </c>
      <c r="H1576" t="s">
        <v>8223</v>
      </c>
      <c r="I1576" t="s">
        <v>8245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t="s">
        <v>8288</v>
      </c>
      <c r="P1576">
        <f t="shared" si="97"/>
        <v>84.33</v>
      </c>
      <c r="Q1576" s="11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3.5" hidden="1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s="7">
        <f t="shared" si="96"/>
        <v>23</v>
      </c>
      <c r="G1577" t="s">
        <v>8219</v>
      </c>
      <c r="H1577" t="s">
        <v>8223</v>
      </c>
      <c r="I1577" t="s">
        <v>8245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t="s">
        <v>8288</v>
      </c>
      <c r="P1577">
        <f t="shared" si="97"/>
        <v>65.459999999999994</v>
      </c>
      <c r="Q1577" s="11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29" hidden="1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s="7">
        <f t="shared" si="96"/>
        <v>13</v>
      </c>
      <c r="G1578" t="s">
        <v>8219</v>
      </c>
      <c r="H1578" t="s">
        <v>8223</v>
      </c>
      <c r="I1578" t="s">
        <v>8245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t="s">
        <v>8288</v>
      </c>
      <c r="P1578">
        <f t="shared" si="97"/>
        <v>65</v>
      </c>
      <c r="Q1578" s="11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3.5" hidden="1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s="7">
        <f t="shared" si="96"/>
        <v>1</v>
      </c>
      <c r="G1579" t="s">
        <v>8219</v>
      </c>
      <c r="H1579" t="s">
        <v>8223</v>
      </c>
      <c r="I1579" t="s">
        <v>8245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t="s">
        <v>8288</v>
      </c>
      <c r="P1579">
        <f t="shared" si="97"/>
        <v>27.5</v>
      </c>
      <c r="Q1579" s="11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58" hidden="1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s="7">
        <f t="shared" si="96"/>
        <v>11</v>
      </c>
      <c r="G1580" t="s">
        <v>8219</v>
      </c>
      <c r="H1580" t="s">
        <v>8223</v>
      </c>
      <c r="I1580" t="s">
        <v>8245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t="s">
        <v>8288</v>
      </c>
      <c r="P1580">
        <f t="shared" si="97"/>
        <v>51.25</v>
      </c>
      <c r="Q1580" s="11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29" hidden="1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s="7">
        <f t="shared" si="96"/>
        <v>1</v>
      </c>
      <c r="G1581" t="s">
        <v>8219</v>
      </c>
      <c r="H1581" t="s">
        <v>8223</v>
      </c>
      <c r="I1581" t="s">
        <v>8245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t="s">
        <v>8288</v>
      </c>
      <c r="P1581">
        <f t="shared" si="97"/>
        <v>14</v>
      </c>
      <c r="Q1581" s="11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3.5" hidden="1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s="7">
        <f t="shared" si="96"/>
        <v>0</v>
      </c>
      <c r="G1582" t="s">
        <v>8219</v>
      </c>
      <c r="H1582" t="s">
        <v>8223</v>
      </c>
      <c r="I1582" t="s">
        <v>8245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t="s">
        <v>8288</v>
      </c>
      <c r="P1582">
        <f t="shared" si="97"/>
        <v>0</v>
      </c>
      <c r="Q1582" s="11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3.5" hidden="1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s="7">
        <f t="shared" si="96"/>
        <v>1</v>
      </c>
      <c r="G1583" t="s">
        <v>8220</v>
      </c>
      <c r="H1583" t="s">
        <v>8224</v>
      </c>
      <c r="I1583" t="s">
        <v>8246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t="s">
        <v>8289</v>
      </c>
      <c r="P1583">
        <f t="shared" si="97"/>
        <v>5</v>
      </c>
      <c r="Q1583" s="11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29" hidden="1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s="7">
        <f t="shared" si="96"/>
        <v>9</v>
      </c>
      <c r="G1584" t="s">
        <v>8220</v>
      </c>
      <c r="H1584" t="s">
        <v>8223</v>
      </c>
      <c r="I1584" t="s">
        <v>8245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t="s">
        <v>8289</v>
      </c>
      <c r="P1584">
        <f t="shared" si="97"/>
        <v>31</v>
      </c>
      <c r="Q1584" s="11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58" hidden="1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s="7">
        <f t="shared" si="96"/>
        <v>0</v>
      </c>
      <c r="G1585" t="s">
        <v>8220</v>
      </c>
      <c r="H1585" t="s">
        <v>8224</v>
      </c>
      <c r="I1585" t="s">
        <v>8246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t="s">
        <v>8289</v>
      </c>
      <c r="P1585">
        <f t="shared" si="97"/>
        <v>15</v>
      </c>
      <c r="Q1585" s="11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3.5" hidden="1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s="7">
        <f t="shared" si="96"/>
        <v>0</v>
      </c>
      <c r="G1586" t="s">
        <v>8220</v>
      </c>
      <c r="H1586" t="s">
        <v>8223</v>
      </c>
      <c r="I1586" t="s">
        <v>8245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t="s">
        <v>8289</v>
      </c>
      <c r="P1586">
        <f t="shared" si="97"/>
        <v>0</v>
      </c>
      <c r="Q1586" s="11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58" hidden="1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s="7">
        <f t="shared" si="96"/>
        <v>79</v>
      </c>
      <c r="G1587" t="s">
        <v>8220</v>
      </c>
      <c r="H1587" t="s">
        <v>8228</v>
      </c>
      <c r="I1587" t="s">
        <v>8250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t="s">
        <v>8289</v>
      </c>
      <c r="P1587">
        <f t="shared" si="97"/>
        <v>131.66999999999999</v>
      </c>
      <c r="Q1587" s="11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29" hidden="1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s="7">
        <f t="shared" si="96"/>
        <v>0</v>
      </c>
      <c r="G1588" t="s">
        <v>8220</v>
      </c>
      <c r="H1588" t="s">
        <v>8223</v>
      </c>
      <c r="I1588" t="s">
        <v>8245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t="s">
        <v>8289</v>
      </c>
      <c r="P1588">
        <f t="shared" si="97"/>
        <v>0</v>
      </c>
      <c r="Q1588" s="11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58" hidden="1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s="7">
        <f t="shared" si="96"/>
        <v>0</v>
      </c>
      <c r="G1589" t="s">
        <v>8220</v>
      </c>
      <c r="H1589" t="s">
        <v>8223</v>
      </c>
      <c r="I1589" t="s">
        <v>8245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t="s">
        <v>8289</v>
      </c>
      <c r="P1589">
        <f t="shared" si="97"/>
        <v>1</v>
      </c>
      <c r="Q1589" s="11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29" hidden="1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s="7">
        <f t="shared" si="96"/>
        <v>0</v>
      </c>
      <c r="G1590" t="s">
        <v>8220</v>
      </c>
      <c r="H1590" t="s">
        <v>8223</v>
      </c>
      <c r="I1590" t="s">
        <v>8245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t="s">
        <v>8289</v>
      </c>
      <c r="P1590">
        <f t="shared" si="97"/>
        <v>0</v>
      </c>
      <c r="Q1590" s="11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3.5" hidden="1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s="7">
        <f t="shared" si="96"/>
        <v>0</v>
      </c>
      <c r="G1591" t="s">
        <v>8220</v>
      </c>
      <c r="H1591" t="s">
        <v>8223</v>
      </c>
      <c r="I1591" t="s">
        <v>8245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t="s">
        <v>8289</v>
      </c>
      <c r="P1591">
        <f t="shared" si="97"/>
        <v>0</v>
      </c>
      <c r="Q1591" s="11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s="7">
        <f t="shared" si="96"/>
        <v>2</v>
      </c>
      <c r="G1592" t="s">
        <v>8220</v>
      </c>
      <c r="H1592" t="s">
        <v>8236</v>
      </c>
      <c r="I1592" t="s">
        <v>8248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t="s">
        <v>8289</v>
      </c>
      <c r="P1592">
        <f t="shared" si="97"/>
        <v>510</v>
      </c>
      <c r="Q1592" s="11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58" hidden="1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s="7">
        <f t="shared" si="96"/>
        <v>29</v>
      </c>
      <c r="G1593" t="s">
        <v>8220</v>
      </c>
      <c r="H1593" t="s">
        <v>8224</v>
      </c>
      <c r="I1593" t="s">
        <v>8246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t="s">
        <v>8289</v>
      </c>
      <c r="P1593">
        <f t="shared" si="97"/>
        <v>44.48</v>
      </c>
      <c r="Q1593" s="11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29" hidden="1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s="7">
        <f t="shared" si="96"/>
        <v>0</v>
      </c>
      <c r="G1594" t="s">
        <v>8220</v>
      </c>
      <c r="H1594" t="s">
        <v>8223</v>
      </c>
      <c r="I1594" t="s">
        <v>8245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t="s">
        <v>8289</v>
      </c>
      <c r="P1594">
        <f t="shared" si="97"/>
        <v>0</v>
      </c>
      <c r="Q1594" s="11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29" hidden="1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s="7">
        <f t="shared" si="96"/>
        <v>0</v>
      </c>
      <c r="G1595" t="s">
        <v>8220</v>
      </c>
      <c r="H1595" t="s">
        <v>8223</v>
      </c>
      <c r="I1595" t="s">
        <v>8245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t="s">
        <v>8289</v>
      </c>
      <c r="P1595">
        <f t="shared" si="97"/>
        <v>1</v>
      </c>
      <c r="Q1595" s="11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29" hidden="1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s="7">
        <f t="shared" si="96"/>
        <v>21</v>
      </c>
      <c r="G1596" t="s">
        <v>8220</v>
      </c>
      <c r="H1596" t="s">
        <v>8223</v>
      </c>
      <c r="I1596" t="s">
        <v>8245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t="s">
        <v>8289</v>
      </c>
      <c r="P1596">
        <f t="shared" si="97"/>
        <v>20.5</v>
      </c>
      <c r="Q1596" s="11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3.5" hidden="1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s="7">
        <f t="shared" si="96"/>
        <v>0</v>
      </c>
      <c r="G1597" t="s">
        <v>8220</v>
      </c>
      <c r="H1597" t="s">
        <v>8223</v>
      </c>
      <c r="I1597" t="s">
        <v>8245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t="s">
        <v>8289</v>
      </c>
      <c r="P1597">
        <f t="shared" si="97"/>
        <v>40</v>
      </c>
      <c r="Q1597" s="11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3.5" hidden="1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s="7">
        <f t="shared" si="96"/>
        <v>2</v>
      </c>
      <c r="G1598" t="s">
        <v>8220</v>
      </c>
      <c r="H1598" t="s">
        <v>8224</v>
      </c>
      <c r="I1598" t="s">
        <v>8246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t="s">
        <v>8289</v>
      </c>
      <c r="P1598">
        <f t="shared" si="97"/>
        <v>25</v>
      </c>
      <c r="Q1598" s="11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3.5" hidden="1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s="7">
        <f t="shared" si="96"/>
        <v>0</v>
      </c>
      <c r="G1599" t="s">
        <v>8220</v>
      </c>
      <c r="H1599" t="s">
        <v>8223</v>
      </c>
      <c r="I1599" t="s">
        <v>8245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t="s">
        <v>8289</v>
      </c>
      <c r="P1599">
        <f t="shared" si="97"/>
        <v>0</v>
      </c>
      <c r="Q1599" s="11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58" hidden="1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s="7">
        <f t="shared" si="96"/>
        <v>0</v>
      </c>
      <c r="G1600" t="s">
        <v>8220</v>
      </c>
      <c r="H1600" t="s">
        <v>8223</v>
      </c>
      <c r="I1600" t="s">
        <v>8245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t="s">
        <v>8289</v>
      </c>
      <c r="P1600">
        <f t="shared" si="97"/>
        <v>1</v>
      </c>
      <c r="Q1600" s="11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3.5" hidden="1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s="7">
        <f t="shared" si="96"/>
        <v>0</v>
      </c>
      <c r="G1601" t="s">
        <v>8220</v>
      </c>
      <c r="H1601" t="s">
        <v>8224</v>
      </c>
      <c r="I1601" t="s">
        <v>8246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t="s">
        <v>8289</v>
      </c>
      <c r="P1601">
        <f t="shared" si="97"/>
        <v>0</v>
      </c>
      <c r="Q1601" s="11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58" hidden="1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s="7">
        <f t="shared" si="96"/>
        <v>7</v>
      </c>
      <c r="G1602" t="s">
        <v>8220</v>
      </c>
      <c r="H1602" t="s">
        <v>8223</v>
      </c>
      <c r="I1602" t="s">
        <v>8245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t="s">
        <v>8289</v>
      </c>
      <c r="P1602">
        <f t="shared" si="97"/>
        <v>40.78</v>
      </c>
      <c r="Q1602" s="11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3.5" hidden="1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s="7">
        <f t="shared" ref="F1603:F1666" si="100">ROUND(E1603/D1603*100,0)</f>
        <v>108</v>
      </c>
      <c r="G1603" t="s">
        <v>8218</v>
      </c>
      <c r="H1603" t="s">
        <v>8223</v>
      </c>
      <c r="I1603" t="s">
        <v>8245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t="s">
        <v>8274</v>
      </c>
      <c r="P1603">
        <f t="shared" ref="P1603:P1666" si="101">IFERROR(ROUND(E1603/M1603,2),0)</f>
        <v>48.33</v>
      </c>
      <c r="Q1603" s="11" t="s">
        <v>8323</v>
      </c>
      <c r="R1603" t="s">
        <v>8324</v>
      </c>
      <c r="S1603" s="15">
        <f t="shared" ref="S1603:S1666" si="102">(((K1603/60)/60)/24)+DATE(1970,1,1)</f>
        <v>40638.092974537038</v>
      </c>
      <c r="T1603" s="15">
        <f t="shared" ref="T1603:T1666" si="103">(((J1603/60)/60)/24)+DATE(1970,1,1)</f>
        <v>40668.092974537038</v>
      </c>
    </row>
    <row r="1604" spans="1:20" ht="43.5" hidden="1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s="7">
        <f t="shared" si="100"/>
        <v>100</v>
      </c>
      <c r="G1604" t="s">
        <v>8218</v>
      </c>
      <c r="H1604" t="s">
        <v>8223</v>
      </c>
      <c r="I1604" t="s">
        <v>8245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t="s">
        <v>8274</v>
      </c>
      <c r="P1604">
        <f t="shared" si="101"/>
        <v>46.95</v>
      </c>
      <c r="Q1604" s="11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29" hidden="1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s="7">
        <f t="shared" si="100"/>
        <v>100</v>
      </c>
      <c r="G1605" t="s">
        <v>8218</v>
      </c>
      <c r="H1605" t="s">
        <v>8223</v>
      </c>
      <c r="I1605" t="s">
        <v>8245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t="s">
        <v>8274</v>
      </c>
      <c r="P1605">
        <f t="shared" si="101"/>
        <v>66.69</v>
      </c>
      <c r="Q1605" s="11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3.5" hidden="1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s="7">
        <f t="shared" si="100"/>
        <v>122</v>
      </c>
      <c r="G1606" t="s">
        <v>8218</v>
      </c>
      <c r="H1606" t="s">
        <v>8223</v>
      </c>
      <c r="I1606" t="s">
        <v>8245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t="s">
        <v>8274</v>
      </c>
      <c r="P1606">
        <f t="shared" si="101"/>
        <v>48.84</v>
      </c>
      <c r="Q1606" s="11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3.5" hidden="1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s="7">
        <f t="shared" si="100"/>
        <v>101</v>
      </c>
      <c r="G1607" t="s">
        <v>8218</v>
      </c>
      <c r="H1607" t="s">
        <v>8223</v>
      </c>
      <c r="I1607" t="s">
        <v>8245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t="s">
        <v>8274</v>
      </c>
      <c r="P1607">
        <f t="shared" si="101"/>
        <v>137.31</v>
      </c>
      <c r="Q1607" s="11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58" hidden="1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s="7">
        <f t="shared" si="100"/>
        <v>101</v>
      </c>
      <c r="G1608" t="s">
        <v>8218</v>
      </c>
      <c r="H1608" t="s">
        <v>8223</v>
      </c>
      <c r="I1608" t="s">
        <v>8245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t="s">
        <v>8274</v>
      </c>
      <c r="P1608">
        <f t="shared" si="101"/>
        <v>87.83</v>
      </c>
      <c r="Q1608" s="11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3.5" hidden="1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s="7">
        <f t="shared" si="100"/>
        <v>145</v>
      </c>
      <c r="G1609" t="s">
        <v>8218</v>
      </c>
      <c r="H1609" t="s">
        <v>8223</v>
      </c>
      <c r="I1609" t="s">
        <v>8245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t="s">
        <v>8274</v>
      </c>
      <c r="P1609">
        <f t="shared" si="101"/>
        <v>70.790000000000006</v>
      </c>
      <c r="Q1609" s="11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29" hidden="1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s="7">
        <f t="shared" si="100"/>
        <v>101</v>
      </c>
      <c r="G1610" t="s">
        <v>8218</v>
      </c>
      <c r="H1610" t="s">
        <v>8223</v>
      </c>
      <c r="I1610" t="s">
        <v>8245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t="s">
        <v>8274</v>
      </c>
      <c r="P1610">
        <f t="shared" si="101"/>
        <v>52.83</v>
      </c>
      <c r="Q1610" s="11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3.5" hidden="1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s="7">
        <f t="shared" si="100"/>
        <v>118</v>
      </c>
      <c r="G1611" t="s">
        <v>8218</v>
      </c>
      <c r="H1611" t="s">
        <v>8223</v>
      </c>
      <c r="I1611" t="s">
        <v>8245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t="s">
        <v>8274</v>
      </c>
      <c r="P1611">
        <f t="shared" si="101"/>
        <v>443.75</v>
      </c>
      <c r="Q1611" s="11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29" hidden="1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s="7">
        <f t="shared" si="100"/>
        <v>272</v>
      </c>
      <c r="G1612" t="s">
        <v>8218</v>
      </c>
      <c r="H1612" t="s">
        <v>8223</v>
      </c>
      <c r="I1612" t="s">
        <v>8245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t="s">
        <v>8274</v>
      </c>
      <c r="P1612">
        <f t="shared" si="101"/>
        <v>48.54</v>
      </c>
      <c r="Q1612" s="11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s="7">
        <f t="shared" si="100"/>
        <v>125</v>
      </c>
      <c r="G1613" t="s">
        <v>8218</v>
      </c>
      <c r="H1613" t="s">
        <v>8223</v>
      </c>
      <c r="I1613" t="s">
        <v>8245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t="s">
        <v>8274</v>
      </c>
      <c r="P1613">
        <f t="shared" si="101"/>
        <v>37.07</v>
      </c>
      <c r="Q1613" s="11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3.5" hidden="1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s="7">
        <f t="shared" si="100"/>
        <v>110</v>
      </c>
      <c r="G1614" t="s">
        <v>8218</v>
      </c>
      <c r="H1614" t="s">
        <v>8223</v>
      </c>
      <c r="I1614" t="s">
        <v>8245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t="s">
        <v>8274</v>
      </c>
      <c r="P1614">
        <f t="shared" si="101"/>
        <v>50</v>
      </c>
      <c r="Q1614" s="11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3.5" hidden="1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s="7">
        <f t="shared" si="100"/>
        <v>102</v>
      </c>
      <c r="G1615" t="s">
        <v>8218</v>
      </c>
      <c r="H1615" t="s">
        <v>8223</v>
      </c>
      <c r="I1615" t="s">
        <v>8245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t="s">
        <v>8274</v>
      </c>
      <c r="P1615">
        <f t="shared" si="101"/>
        <v>39.04</v>
      </c>
      <c r="Q1615" s="11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3.5" hidden="1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s="7">
        <f t="shared" si="100"/>
        <v>103</v>
      </c>
      <c r="G1616" t="s">
        <v>8218</v>
      </c>
      <c r="H1616" t="s">
        <v>8223</v>
      </c>
      <c r="I1616" t="s">
        <v>8245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t="s">
        <v>8274</v>
      </c>
      <c r="P1616">
        <f t="shared" si="101"/>
        <v>66.69</v>
      </c>
      <c r="Q1616" s="11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3.5" hidden="1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s="7">
        <f t="shared" si="100"/>
        <v>114</v>
      </c>
      <c r="G1617" t="s">
        <v>8218</v>
      </c>
      <c r="H1617" t="s">
        <v>8223</v>
      </c>
      <c r="I1617" t="s">
        <v>8245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t="s">
        <v>8274</v>
      </c>
      <c r="P1617">
        <f t="shared" si="101"/>
        <v>67.13</v>
      </c>
      <c r="Q1617" s="11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3.5" hidden="1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s="7">
        <f t="shared" si="100"/>
        <v>104</v>
      </c>
      <c r="G1618" t="s">
        <v>8218</v>
      </c>
      <c r="H1618" t="s">
        <v>8223</v>
      </c>
      <c r="I1618" t="s">
        <v>8245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t="s">
        <v>8274</v>
      </c>
      <c r="P1618">
        <f t="shared" si="101"/>
        <v>66.37</v>
      </c>
      <c r="Q1618" s="11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29" hidden="1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s="7">
        <f t="shared" si="100"/>
        <v>146</v>
      </c>
      <c r="G1619" t="s">
        <v>8218</v>
      </c>
      <c r="H1619" t="s">
        <v>8223</v>
      </c>
      <c r="I1619" t="s">
        <v>8245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t="s">
        <v>8274</v>
      </c>
      <c r="P1619">
        <f t="shared" si="101"/>
        <v>64.62</v>
      </c>
      <c r="Q1619" s="11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3.5" hidden="1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s="7">
        <f t="shared" si="100"/>
        <v>105</v>
      </c>
      <c r="G1620" t="s">
        <v>8218</v>
      </c>
      <c r="H1620" t="s">
        <v>8223</v>
      </c>
      <c r="I1620" t="s">
        <v>8245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t="s">
        <v>8274</v>
      </c>
      <c r="P1620">
        <f t="shared" si="101"/>
        <v>58.37</v>
      </c>
      <c r="Q1620" s="11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3.5" hidden="1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s="7">
        <f t="shared" si="100"/>
        <v>133</v>
      </c>
      <c r="G1621" t="s">
        <v>8218</v>
      </c>
      <c r="H1621" t="s">
        <v>8223</v>
      </c>
      <c r="I1621" t="s">
        <v>8245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t="s">
        <v>8274</v>
      </c>
      <c r="P1621">
        <f t="shared" si="101"/>
        <v>86.96</v>
      </c>
      <c r="Q1621" s="11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29" hidden="1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s="7">
        <f t="shared" si="100"/>
        <v>113</v>
      </c>
      <c r="G1622" t="s">
        <v>8218</v>
      </c>
      <c r="H1622" t="s">
        <v>8223</v>
      </c>
      <c r="I1622" t="s">
        <v>8245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t="s">
        <v>8274</v>
      </c>
      <c r="P1622">
        <f t="shared" si="101"/>
        <v>66.47</v>
      </c>
      <c r="Q1622" s="11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3.5" hidden="1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s="7">
        <f t="shared" si="100"/>
        <v>121</v>
      </c>
      <c r="G1623" t="s">
        <v>8218</v>
      </c>
      <c r="H1623" t="s">
        <v>8223</v>
      </c>
      <c r="I1623" t="s">
        <v>8245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t="s">
        <v>8274</v>
      </c>
      <c r="P1623">
        <f t="shared" si="101"/>
        <v>163.78</v>
      </c>
      <c r="Q1623" s="11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3.5" hidden="1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s="7">
        <f t="shared" si="100"/>
        <v>102</v>
      </c>
      <c r="G1624" t="s">
        <v>8218</v>
      </c>
      <c r="H1624" t="s">
        <v>8223</v>
      </c>
      <c r="I1624" t="s">
        <v>8245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t="s">
        <v>8274</v>
      </c>
      <c r="P1624">
        <f t="shared" si="101"/>
        <v>107.98</v>
      </c>
      <c r="Q1624" s="11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3.5" hidden="1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s="7">
        <f t="shared" si="100"/>
        <v>101</v>
      </c>
      <c r="G1625" t="s">
        <v>8218</v>
      </c>
      <c r="H1625" t="s">
        <v>8224</v>
      </c>
      <c r="I1625" t="s">
        <v>8246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t="s">
        <v>8274</v>
      </c>
      <c r="P1625">
        <f t="shared" si="101"/>
        <v>42.11</v>
      </c>
      <c r="Q1625" s="11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3.5" hidden="1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s="7">
        <f t="shared" si="100"/>
        <v>118</v>
      </c>
      <c r="G1626" t="s">
        <v>8218</v>
      </c>
      <c r="H1626" t="s">
        <v>8223</v>
      </c>
      <c r="I1626" t="s">
        <v>8245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t="s">
        <v>8274</v>
      </c>
      <c r="P1626">
        <f t="shared" si="101"/>
        <v>47.2</v>
      </c>
      <c r="Q1626" s="11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58" hidden="1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s="7">
        <f t="shared" si="100"/>
        <v>155</v>
      </c>
      <c r="G1627" t="s">
        <v>8218</v>
      </c>
      <c r="H1627" t="s">
        <v>8223</v>
      </c>
      <c r="I1627" t="s">
        <v>8245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t="s">
        <v>8274</v>
      </c>
      <c r="P1627">
        <f t="shared" si="101"/>
        <v>112.02</v>
      </c>
      <c r="Q1627" s="11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3.5" hidden="1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s="7">
        <f t="shared" si="100"/>
        <v>101</v>
      </c>
      <c r="G1628" t="s">
        <v>8218</v>
      </c>
      <c r="H1628" t="s">
        <v>8223</v>
      </c>
      <c r="I1628" t="s">
        <v>8245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t="s">
        <v>8274</v>
      </c>
      <c r="P1628">
        <f t="shared" si="101"/>
        <v>74.95</v>
      </c>
      <c r="Q1628" s="11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3.5" hidden="1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s="7">
        <f t="shared" si="100"/>
        <v>117</v>
      </c>
      <c r="G1629" t="s">
        <v>8218</v>
      </c>
      <c r="H1629" t="s">
        <v>8223</v>
      </c>
      <c r="I1629" t="s">
        <v>8245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t="s">
        <v>8274</v>
      </c>
      <c r="P1629">
        <f t="shared" si="101"/>
        <v>61.58</v>
      </c>
      <c r="Q1629" s="11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29" hidden="1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s="7">
        <f t="shared" si="100"/>
        <v>101</v>
      </c>
      <c r="G1630" t="s">
        <v>8218</v>
      </c>
      <c r="H1630" t="s">
        <v>8223</v>
      </c>
      <c r="I1630" t="s">
        <v>8245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t="s">
        <v>8274</v>
      </c>
      <c r="P1630">
        <f t="shared" si="101"/>
        <v>45.88</v>
      </c>
      <c r="Q1630" s="11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29" hidden="1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s="7">
        <f t="shared" si="100"/>
        <v>104</v>
      </c>
      <c r="G1631" t="s">
        <v>8218</v>
      </c>
      <c r="H1631" t="s">
        <v>8223</v>
      </c>
      <c r="I1631" t="s">
        <v>8245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t="s">
        <v>8274</v>
      </c>
      <c r="P1631">
        <f t="shared" si="101"/>
        <v>75.849999999999994</v>
      </c>
      <c r="Q1631" s="11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3.5" hidden="1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s="7">
        <f t="shared" si="100"/>
        <v>265</v>
      </c>
      <c r="G1632" t="s">
        <v>8218</v>
      </c>
      <c r="H1632" t="s">
        <v>8223</v>
      </c>
      <c r="I1632" t="s">
        <v>8245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t="s">
        <v>8274</v>
      </c>
      <c r="P1632">
        <f t="shared" si="101"/>
        <v>84.21</v>
      </c>
      <c r="Q1632" s="11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3.5" hidden="1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s="7">
        <f t="shared" si="100"/>
        <v>156</v>
      </c>
      <c r="G1633" t="s">
        <v>8218</v>
      </c>
      <c r="H1633" t="s">
        <v>8223</v>
      </c>
      <c r="I1633" t="s">
        <v>8245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t="s">
        <v>8274</v>
      </c>
      <c r="P1633">
        <f t="shared" si="101"/>
        <v>117.23</v>
      </c>
      <c r="Q1633" s="11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58" hidden="1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s="7">
        <f t="shared" si="100"/>
        <v>102</v>
      </c>
      <c r="G1634" t="s">
        <v>8218</v>
      </c>
      <c r="H1634" t="s">
        <v>8223</v>
      </c>
      <c r="I1634" t="s">
        <v>8245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t="s">
        <v>8274</v>
      </c>
      <c r="P1634">
        <f t="shared" si="101"/>
        <v>86.49</v>
      </c>
      <c r="Q1634" s="11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3.5" hidden="1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s="7">
        <f t="shared" si="100"/>
        <v>100</v>
      </c>
      <c r="G1635" t="s">
        <v>8218</v>
      </c>
      <c r="H1635" t="s">
        <v>8223</v>
      </c>
      <c r="I1635" t="s">
        <v>8245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t="s">
        <v>8274</v>
      </c>
      <c r="P1635">
        <f t="shared" si="101"/>
        <v>172.41</v>
      </c>
      <c r="Q1635" s="11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3.5" hidden="1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s="7">
        <f t="shared" si="100"/>
        <v>101</v>
      </c>
      <c r="G1636" t="s">
        <v>8218</v>
      </c>
      <c r="H1636" t="s">
        <v>8223</v>
      </c>
      <c r="I1636" t="s">
        <v>8245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t="s">
        <v>8274</v>
      </c>
      <c r="P1636">
        <f t="shared" si="101"/>
        <v>62.81</v>
      </c>
      <c r="Q1636" s="11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58" hidden="1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s="7">
        <f t="shared" si="100"/>
        <v>125</v>
      </c>
      <c r="G1637" t="s">
        <v>8218</v>
      </c>
      <c r="H1637" t="s">
        <v>8223</v>
      </c>
      <c r="I1637" t="s">
        <v>8245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t="s">
        <v>8274</v>
      </c>
      <c r="P1637">
        <f t="shared" si="101"/>
        <v>67.73</v>
      </c>
      <c r="Q1637" s="11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3.5" hidden="1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s="7">
        <f t="shared" si="100"/>
        <v>104</v>
      </c>
      <c r="G1638" t="s">
        <v>8218</v>
      </c>
      <c r="H1638" t="s">
        <v>8223</v>
      </c>
      <c r="I1638" t="s">
        <v>8245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t="s">
        <v>8274</v>
      </c>
      <c r="P1638">
        <f t="shared" si="101"/>
        <v>53.56</v>
      </c>
      <c r="Q1638" s="11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3.5" hidden="1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s="7">
        <f t="shared" si="100"/>
        <v>104</v>
      </c>
      <c r="G1639" t="s">
        <v>8218</v>
      </c>
      <c r="H1639" t="s">
        <v>8223</v>
      </c>
      <c r="I1639" t="s">
        <v>8245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t="s">
        <v>8274</v>
      </c>
      <c r="P1639">
        <f t="shared" si="101"/>
        <v>34.6</v>
      </c>
      <c r="Q1639" s="11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29" hidden="1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s="7">
        <f t="shared" si="100"/>
        <v>105</v>
      </c>
      <c r="G1640" t="s">
        <v>8218</v>
      </c>
      <c r="H1640" t="s">
        <v>8223</v>
      </c>
      <c r="I1640" t="s">
        <v>8245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t="s">
        <v>8274</v>
      </c>
      <c r="P1640">
        <f t="shared" si="101"/>
        <v>38.89</v>
      </c>
      <c r="Q1640" s="11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3.5" hidden="1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s="7">
        <f t="shared" si="100"/>
        <v>100</v>
      </c>
      <c r="G1641" t="s">
        <v>8218</v>
      </c>
      <c r="H1641" t="s">
        <v>8223</v>
      </c>
      <c r="I1641" t="s">
        <v>8245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t="s">
        <v>8274</v>
      </c>
      <c r="P1641">
        <f t="shared" si="101"/>
        <v>94.74</v>
      </c>
      <c r="Q1641" s="11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3.5" hidden="1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s="7">
        <f t="shared" si="100"/>
        <v>170</v>
      </c>
      <c r="G1642" t="s">
        <v>8218</v>
      </c>
      <c r="H1642" t="s">
        <v>8223</v>
      </c>
      <c r="I1642" t="s">
        <v>8245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t="s">
        <v>8274</v>
      </c>
      <c r="P1642">
        <f t="shared" si="101"/>
        <v>39.97</v>
      </c>
      <c r="Q1642" s="11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29" hidden="1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s="7">
        <f t="shared" si="100"/>
        <v>101</v>
      </c>
      <c r="G1643" t="s">
        <v>8218</v>
      </c>
      <c r="H1643" t="s">
        <v>8223</v>
      </c>
      <c r="I1643" t="s">
        <v>8245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t="s">
        <v>8290</v>
      </c>
      <c r="P1643">
        <f t="shared" si="101"/>
        <v>97.5</v>
      </c>
      <c r="Q1643" s="11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3.5" hidden="1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s="7">
        <f t="shared" si="100"/>
        <v>100</v>
      </c>
      <c r="G1644" t="s">
        <v>8218</v>
      </c>
      <c r="H1644" t="s">
        <v>8223</v>
      </c>
      <c r="I1644" t="s">
        <v>8245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t="s">
        <v>8290</v>
      </c>
      <c r="P1644">
        <f t="shared" si="101"/>
        <v>42.86</v>
      </c>
      <c r="Q1644" s="11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29" hidden="1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s="7">
        <f t="shared" si="100"/>
        <v>125</v>
      </c>
      <c r="G1645" t="s">
        <v>8218</v>
      </c>
      <c r="H1645" t="s">
        <v>8223</v>
      </c>
      <c r="I1645" t="s">
        <v>8245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t="s">
        <v>8290</v>
      </c>
      <c r="P1645">
        <f t="shared" si="101"/>
        <v>168.51</v>
      </c>
      <c r="Q1645" s="11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3.5" hidden="1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s="7">
        <f t="shared" si="100"/>
        <v>110</v>
      </c>
      <c r="G1646" t="s">
        <v>8218</v>
      </c>
      <c r="H1646" t="s">
        <v>8223</v>
      </c>
      <c r="I1646" t="s">
        <v>8245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t="s">
        <v>8290</v>
      </c>
      <c r="P1646">
        <f t="shared" si="101"/>
        <v>85.55</v>
      </c>
      <c r="Q1646" s="11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3.5" hidden="1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s="7">
        <f t="shared" si="100"/>
        <v>111</v>
      </c>
      <c r="G1647" t="s">
        <v>8218</v>
      </c>
      <c r="H1647" t="s">
        <v>8223</v>
      </c>
      <c r="I1647" t="s">
        <v>8245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t="s">
        <v>8290</v>
      </c>
      <c r="P1647">
        <f t="shared" si="101"/>
        <v>554</v>
      </c>
      <c r="Q1647" s="11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58" hidden="1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s="7">
        <f t="shared" si="100"/>
        <v>110</v>
      </c>
      <c r="G1648" t="s">
        <v>8218</v>
      </c>
      <c r="H1648" t="s">
        <v>8224</v>
      </c>
      <c r="I1648" t="s">
        <v>8246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t="s">
        <v>8290</v>
      </c>
      <c r="P1648">
        <f t="shared" si="101"/>
        <v>26.55</v>
      </c>
      <c r="Q1648" s="11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3.5" hidden="1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s="7">
        <f t="shared" si="100"/>
        <v>105</v>
      </c>
      <c r="G1649" t="s">
        <v>8218</v>
      </c>
      <c r="H1649" t="s">
        <v>8223</v>
      </c>
      <c r="I1649" t="s">
        <v>8245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t="s">
        <v>8290</v>
      </c>
      <c r="P1649">
        <f t="shared" si="101"/>
        <v>113.83</v>
      </c>
      <c r="Q1649" s="11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3.5" hidden="1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s="7">
        <f t="shared" si="100"/>
        <v>125</v>
      </c>
      <c r="G1650" t="s">
        <v>8218</v>
      </c>
      <c r="H1650" t="s">
        <v>8223</v>
      </c>
      <c r="I1650" t="s">
        <v>8245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t="s">
        <v>8290</v>
      </c>
      <c r="P1650">
        <f t="shared" si="101"/>
        <v>32.01</v>
      </c>
      <c r="Q1650" s="11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3.5" hidden="1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s="7">
        <f t="shared" si="100"/>
        <v>101</v>
      </c>
      <c r="G1651" t="s">
        <v>8218</v>
      </c>
      <c r="H1651" t="s">
        <v>8223</v>
      </c>
      <c r="I1651" t="s">
        <v>8245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t="s">
        <v>8290</v>
      </c>
      <c r="P1651">
        <f t="shared" si="101"/>
        <v>47.19</v>
      </c>
      <c r="Q1651" s="11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3.5" hidden="1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s="7">
        <f t="shared" si="100"/>
        <v>142</v>
      </c>
      <c r="G1652" t="s">
        <v>8218</v>
      </c>
      <c r="H1652" t="s">
        <v>8223</v>
      </c>
      <c r="I1652" t="s">
        <v>8245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t="s">
        <v>8290</v>
      </c>
      <c r="P1652">
        <f t="shared" si="101"/>
        <v>88.47</v>
      </c>
      <c r="Q1652" s="11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3.5" hidden="1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s="7">
        <f t="shared" si="100"/>
        <v>101</v>
      </c>
      <c r="G1653" t="s">
        <v>8218</v>
      </c>
      <c r="H1653" t="s">
        <v>8223</v>
      </c>
      <c r="I1653" t="s">
        <v>8245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t="s">
        <v>8290</v>
      </c>
      <c r="P1653">
        <f t="shared" si="101"/>
        <v>100.75</v>
      </c>
      <c r="Q1653" s="11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3.5" hidden="1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s="7">
        <f t="shared" si="100"/>
        <v>101</v>
      </c>
      <c r="G1654" t="s">
        <v>8218</v>
      </c>
      <c r="H1654" t="s">
        <v>8223</v>
      </c>
      <c r="I1654" t="s">
        <v>8245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t="s">
        <v>8290</v>
      </c>
      <c r="P1654">
        <f t="shared" si="101"/>
        <v>64.709999999999994</v>
      </c>
      <c r="Q1654" s="11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3.5" hidden="1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s="7">
        <f t="shared" si="100"/>
        <v>174</v>
      </c>
      <c r="G1655" t="s">
        <v>8218</v>
      </c>
      <c r="H1655" t="s">
        <v>8223</v>
      </c>
      <c r="I1655" t="s">
        <v>8245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t="s">
        <v>8290</v>
      </c>
      <c r="P1655">
        <f t="shared" si="101"/>
        <v>51.85</v>
      </c>
      <c r="Q1655" s="11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3.5" hidden="1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s="7">
        <f t="shared" si="100"/>
        <v>120</v>
      </c>
      <c r="G1656" t="s">
        <v>8218</v>
      </c>
      <c r="H1656" t="s">
        <v>8223</v>
      </c>
      <c r="I1656" t="s">
        <v>8245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t="s">
        <v>8290</v>
      </c>
      <c r="P1656">
        <f t="shared" si="101"/>
        <v>38.79</v>
      </c>
      <c r="Q1656" s="11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29" hidden="1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s="7">
        <f t="shared" si="100"/>
        <v>143</v>
      </c>
      <c r="G1657" t="s">
        <v>8218</v>
      </c>
      <c r="H1657" t="s">
        <v>8223</v>
      </c>
      <c r="I1657" t="s">
        <v>8245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t="s">
        <v>8290</v>
      </c>
      <c r="P1657">
        <f t="shared" si="101"/>
        <v>44.65</v>
      </c>
      <c r="Q1657" s="11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58" hidden="1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s="7">
        <f t="shared" si="100"/>
        <v>100</v>
      </c>
      <c r="G1658" t="s">
        <v>8218</v>
      </c>
      <c r="H1658" t="s">
        <v>8223</v>
      </c>
      <c r="I1658" t="s">
        <v>8245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t="s">
        <v>8290</v>
      </c>
      <c r="P1658">
        <f t="shared" si="101"/>
        <v>156.77000000000001</v>
      </c>
      <c r="Q1658" s="11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58" hidden="1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s="7">
        <f t="shared" si="100"/>
        <v>105</v>
      </c>
      <c r="G1659" t="s">
        <v>8218</v>
      </c>
      <c r="H1659" t="s">
        <v>8223</v>
      </c>
      <c r="I1659" t="s">
        <v>8245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t="s">
        <v>8290</v>
      </c>
      <c r="P1659">
        <f t="shared" si="101"/>
        <v>118.7</v>
      </c>
      <c r="Q1659" s="11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3.5" hidden="1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s="7">
        <f t="shared" si="100"/>
        <v>132</v>
      </c>
      <c r="G1660" t="s">
        <v>8218</v>
      </c>
      <c r="H1660" t="s">
        <v>8223</v>
      </c>
      <c r="I1660" t="s">
        <v>8245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t="s">
        <v>8290</v>
      </c>
      <c r="P1660">
        <f t="shared" si="101"/>
        <v>74.150000000000006</v>
      </c>
      <c r="Q1660" s="11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3.5" hidden="1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s="7">
        <f t="shared" si="100"/>
        <v>113</v>
      </c>
      <c r="G1661" t="s">
        <v>8218</v>
      </c>
      <c r="H1661" t="s">
        <v>8224</v>
      </c>
      <c r="I1661" t="s">
        <v>8246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t="s">
        <v>8290</v>
      </c>
      <c r="P1661">
        <f t="shared" si="101"/>
        <v>12.53</v>
      </c>
      <c r="Q1661" s="11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58" hidden="1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s="7">
        <f t="shared" si="100"/>
        <v>1254</v>
      </c>
      <c r="G1662" t="s">
        <v>8218</v>
      </c>
      <c r="H1662" t="s">
        <v>8236</v>
      </c>
      <c r="I1662" t="s">
        <v>8248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t="s">
        <v>8290</v>
      </c>
      <c r="P1662">
        <f t="shared" si="101"/>
        <v>27.86</v>
      </c>
      <c r="Q1662" s="11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72.5" hidden="1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s="7">
        <f t="shared" si="100"/>
        <v>103</v>
      </c>
      <c r="G1663" t="s">
        <v>8218</v>
      </c>
      <c r="H1663" t="s">
        <v>8238</v>
      </c>
      <c r="I1663" t="s">
        <v>8248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t="s">
        <v>8290</v>
      </c>
      <c r="P1663">
        <f t="shared" si="101"/>
        <v>80.180000000000007</v>
      </c>
      <c r="Q1663" s="11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58" hidden="1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s="7">
        <f t="shared" si="100"/>
        <v>103</v>
      </c>
      <c r="G1664" t="s">
        <v>8218</v>
      </c>
      <c r="H1664" t="s">
        <v>8223</v>
      </c>
      <c r="I1664" t="s">
        <v>8245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t="s">
        <v>8290</v>
      </c>
      <c r="P1664">
        <f t="shared" si="101"/>
        <v>132.44</v>
      </c>
      <c r="Q1664" s="11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3.5" hidden="1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s="7">
        <f t="shared" si="100"/>
        <v>108</v>
      </c>
      <c r="G1665" t="s">
        <v>8218</v>
      </c>
      <c r="H1665" t="s">
        <v>8223</v>
      </c>
      <c r="I1665" t="s">
        <v>8245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t="s">
        <v>8290</v>
      </c>
      <c r="P1665">
        <f t="shared" si="101"/>
        <v>33.75</v>
      </c>
      <c r="Q1665" s="11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3.5" hidden="1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s="7">
        <f t="shared" si="100"/>
        <v>122</v>
      </c>
      <c r="G1666" t="s">
        <v>8218</v>
      </c>
      <c r="H1666" t="s">
        <v>8223</v>
      </c>
      <c r="I1666" t="s">
        <v>8245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t="s">
        <v>8290</v>
      </c>
      <c r="P1666">
        <f t="shared" si="101"/>
        <v>34.380000000000003</v>
      </c>
      <c r="Q1666" s="11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3.5" hidden="1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s="7">
        <f t="shared" ref="F1667:F1730" si="104">ROUND(E1667/D1667*100,0)</f>
        <v>119</v>
      </c>
      <c r="G1667" t="s">
        <v>8218</v>
      </c>
      <c r="H1667" t="s">
        <v>8223</v>
      </c>
      <c r="I1667" t="s">
        <v>8245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t="s">
        <v>8290</v>
      </c>
      <c r="P1667">
        <f t="shared" ref="P1667:P1730" si="105">IFERROR(ROUND(E1667/M1667,2),0)</f>
        <v>44.96</v>
      </c>
      <c r="Q1667" s="11" t="s">
        <v>8323</v>
      </c>
      <c r="R1667" t="s">
        <v>8344</v>
      </c>
      <c r="S1667" s="15">
        <f t="shared" ref="S1667:S1730" si="106">(((K1667/60)/60)/24)+DATE(1970,1,1)</f>
        <v>40564.649456018517</v>
      </c>
      <c r="T1667" s="15">
        <f t="shared" ref="T1667:T1730" si="107">(((J1667/60)/60)/24)+DATE(1970,1,1)</f>
        <v>40596.125</v>
      </c>
    </row>
    <row r="1668" spans="1:20" ht="43.5" hidden="1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s="7">
        <f t="shared" si="104"/>
        <v>161</v>
      </c>
      <c r="G1668" t="s">
        <v>8218</v>
      </c>
      <c r="H1668" t="s">
        <v>8223</v>
      </c>
      <c r="I1668" t="s">
        <v>8245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t="s">
        <v>8290</v>
      </c>
      <c r="P1668">
        <f t="shared" si="105"/>
        <v>41.04</v>
      </c>
      <c r="Q1668" s="11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3.5" hidden="1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s="7">
        <f t="shared" si="104"/>
        <v>127</v>
      </c>
      <c r="G1669" t="s">
        <v>8218</v>
      </c>
      <c r="H1669" t="s">
        <v>8223</v>
      </c>
      <c r="I1669" t="s">
        <v>8245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t="s">
        <v>8290</v>
      </c>
      <c r="P1669">
        <f t="shared" si="105"/>
        <v>52.6</v>
      </c>
      <c r="Q1669" s="11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3.5" hidden="1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s="7">
        <f t="shared" si="104"/>
        <v>103</v>
      </c>
      <c r="G1670" t="s">
        <v>8218</v>
      </c>
      <c r="H1670" t="s">
        <v>8223</v>
      </c>
      <c r="I1670" t="s">
        <v>8245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t="s">
        <v>8290</v>
      </c>
      <c r="P1670">
        <f t="shared" si="105"/>
        <v>70.78</v>
      </c>
      <c r="Q1670" s="11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58" hidden="1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s="7">
        <f t="shared" si="104"/>
        <v>140</v>
      </c>
      <c r="G1671" t="s">
        <v>8218</v>
      </c>
      <c r="H1671" t="s">
        <v>8223</v>
      </c>
      <c r="I1671" t="s">
        <v>8245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t="s">
        <v>8290</v>
      </c>
      <c r="P1671">
        <f t="shared" si="105"/>
        <v>53.75</v>
      </c>
      <c r="Q1671" s="11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58" hidden="1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s="7">
        <f t="shared" si="104"/>
        <v>103</v>
      </c>
      <c r="G1672" t="s">
        <v>8218</v>
      </c>
      <c r="H1672" t="s">
        <v>8223</v>
      </c>
      <c r="I1672" t="s">
        <v>8245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t="s">
        <v>8290</v>
      </c>
      <c r="P1672">
        <f t="shared" si="105"/>
        <v>44.61</v>
      </c>
      <c r="Q1672" s="11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29" hidden="1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s="7">
        <f t="shared" si="104"/>
        <v>101</v>
      </c>
      <c r="G1673" t="s">
        <v>8218</v>
      </c>
      <c r="H1673" t="s">
        <v>8223</v>
      </c>
      <c r="I1673" t="s">
        <v>8245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t="s">
        <v>8290</v>
      </c>
      <c r="P1673">
        <f t="shared" si="105"/>
        <v>26.15</v>
      </c>
      <c r="Q1673" s="11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3.5" hidden="1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s="7">
        <f t="shared" si="104"/>
        <v>113</v>
      </c>
      <c r="G1674" t="s">
        <v>8218</v>
      </c>
      <c r="H1674" t="s">
        <v>8223</v>
      </c>
      <c r="I1674" t="s">
        <v>8245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t="s">
        <v>8290</v>
      </c>
      <c r="P1674">
        <f t="shared" si="105"/>
        <v>39.18</v>
      </c>
      <c r="Q1674" s="11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3.5" hidden="1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s="7">
        <f t="shared" si="104"/>
        <v>128</v>
      </c>
      <c r="G1675" t="s">
        <v>8218</v>
      </c>
      <c r="H1675" t="s">
        <v>8223</v>
      </c>
      <c r="I1675" t="s">
        <v>8245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t="s">
        <v>8290</v>
      </c>
      <c r="P1675">
        <f t="shared" si="105"/>
        <v>45.59</v>
      </c>
      <c r="Q1675" s="11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3.5" hidden="1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s="7">
        <f t="shared" si="104"/>
        <v>202</v>
      </c>
      <c r="G1676" t="s">
        <v>8218</v>
      </c>
      <c r="H1676" t="s">
        <v>8223</v>
      </c>
      <c r="I1676" t="s">
        <v>8245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t="s">
        <v>8290</v>
      </c>
      <c r="P1676">
        <f t="shared" si="105"/>
        <v>89.25</v>
      </c>
      <c r="Q1676" s="11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29" hidden="1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s="7">
        <f t="shared" si="104"/>
        <v>137</v>
      </c>
      <c r="G1677" t="s">
        <v>8218</v>
      </c>
      <c r="H1677" t="s">
        <v>8223</v>
      </c>
      <c r="I1677" t="s">
        <v>8245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t="s">
        <v>8290</v>
      </c>
      <c r="P1677">
        <f t="shared" si="105"/>
        <v>40.42</v>
      </c>
      <c r="Q1677" s="11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29" hidden="1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s="7">
        <f t="shared" si="104"/>
        <v>115</v>
      </c>
      <c r="G1678" t="s">
        <v>8218</v>
      </c>
      <c r="H1678" t="s">
        <v>8223</v>
      </c>
      <c r="I1678" t="s">
        <v>8245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t="s">
        <v>8290</v>
      </c>
      <c r="P1678">
        <f t="shared" si="105"/>
        <v>82.38</v>
      </c>
      <c r="Q1678" s="11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3.5" hidden="1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s="7">
        <f t="shared" si="104"/>
        <v>112</v>
      </c>
      <c r="G1679" t="s">
        <v>8218</v>
      </c>
      <c r="H1679" t="s">
        <v>8226</v>
      </c>
      <c r="I1679" t="s">
        <v>8248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t="s">
        <v>8290</v>
      </c>
      <c r="P1679">
        <f t="shared" si="105"/>
        <v>159.52000000000001</v>
      </c>
      <c r="Q1679" s="11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3.5" hidden="1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s="7">
        <f t="shared" si="104"/>
        <v>118</v>
      </c>
      <c r="G1680" t="s">
        <v>8218</v>
      </c>
      <c r="H1680" t="s">
        <v>8223</v>
      </c>
      <c r="I1680" t="s">
        <v>8245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t="s">
        <v>8290</v>
      </c>
      <c r="P1680">
        <f t="shared" si="105"/>
        <v>36.24</v>
      </c>
      <c r="Q1680" s="11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58" hidden="1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s="7">
        <f t="shared" si="104"/>
        <v>175</v>
      </c>
      <c r="G1681" t="s">
        <v>8218</v>
      </c>
      <c r="H1681" t="s">
        <v>8223</v>
      </c>
      <c r="I1681" t="s">
        <v>8245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t="s">
        <v>8290</v>
      </c>
      <c r="P1681">
        <f t="shared" si="105"/>
        <v>62.5</v>
      </c>
      <c r="Q1681" s="11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29" hidden="1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s="7">
        <f t="shared" si="104"/>
        <v>118</v>
      </c>
      <c r="G1682" t="s">
        <v>8218</v>
      </c>
      <c r="H1682" t="s">
        <v>8223</v>
      </c>
      <c r="I1682" t="s">
        <v>8245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t="s">
        <v>8290</v>
      </c>
      <c r="P1682">
        <f t="shared" si="105"/>
        <v>47</v>
      </c>
      <c r="Q1682" s="11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58" hidden="1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s="7">
        <f t="shared" si="104"/>
        <v>101</v>
      </c>
      <c r="G1683" t="s">
        <v>8221</v>
      </c>
      <c r="H1683" t="s">
        <v>8223</v>
      </c>
      <c r="I1683" t="s">
        <v>8245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t="s">
        <v>8291</v>
      </c>
      <c r="P1683">
        <f t="shared" si="105"/>
        <v>74.58</v>
      </c>
      <c r="Q1683" s="11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3.5" hidden="1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s="7">
        <f t="shared" si="104"/>
        <v>0</v>
      </c>
      <c r="G1684" t="s">
        <v>8221</v>
      </c>
      <c r="H1684" t="s">
        <v>8223</v>
      </c>
      <c r="I1684" t="s">
        <v>8245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t="s">
        <v>8291</v>
      </c>
      <c r="P1684">
        <f t="shared" si="105"/>
        <v>0</v>
      </c>
      <c r="Q1684" s="11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3.5" hidden="1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s="7">
        <f t="shared" si="104"/>
        <v>22</v>
      </c>
      <c r="G1685" t="s">
        <v>8221</v>
      </c>
      <c r="H1685" t="s">
        <v>8229</v>
      </c>
      <c r="I1685" t="s">
        <v>8248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t="s">
        <v>8291</v>
      </c>
      <c r="P1685">
        <f t="shared" si="105"/>
        <v>76</v>
      </c>
      <c r="Q1685" s="11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29" hidden="1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s="7">
        <f t="shared" si="104"/>
        <v>109</v>
      </c>
      <c r="G1686" t="s">
        <v>8221</v>
      </c>
      <c r="H1686" t="s">
        <v>8223</v>
      </c>
      <c r="I1686" t="s">
        <v>8245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t="s">
        <v>8291</v>
      </c>
      <c r="P1686">
        <f t="shared" si="105"/>
        <v>86.44</v>
      </c>
      <c r="Q1686" s="11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3.5" hidden="1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s="7">
        <f t="shared" si="104"/>
        <v>103</v>
      </c>
      <c r="G1687" t="s">
        <v>8221</v>
      </c>
      <c r="H1687" t="s">
        <v>8223</v>
      </c>
      <c r="I1687" t="s">
        <v>8245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t="s">
        <v>8291</v>
      </c>
      <c r="P1687">
        <f t="shared" si="105"/>
        <v>24</v>
      </c>
      <c r="Q1687" s="11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3.5" hidden="1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s="7">
        <f t="shared" si="104"/>
        <v>0</v>
      </c>
      <c r="G1688" t="s">
        <v>8221</v>
      </c>
      <c r="H1688" t="s">
        <v>8228</v>
      </c>
      <c r="I1688" t="s">
        <v>8250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t="s">
        <v>8291</v>
      </c>
      <c r="P1688">
        <f t="shared" si="105"/>
        <v>18</v>
      </c>
      <c r="Q1688" s="11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3.5" hidden="1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s="7">
        <f t="shared" si="104"/>
        <v>31</v>
      </c>
      <c r="G1689" t="s">
        <v>8221</v>
      </c>
      <c r="H1689" t="s">
        <v>8223</v>
      </c>
      <c r="I1689" t="s">
        <v>8245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t="s">
        <v>8291</v>
      </c>
      <c r="P1689">
        <f t="shared" si="105"/>
        <v>80.13</v>
      </c>
      <c r="Q1689" s="11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58" hidden="1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s="7">
        <f t="shared" si="104"/>
        <v>44</v>
      </c>
      <c r="G1690" t="s">
        <v>8221</v>
      </c>
      <c r="H1690" t="s">
        <v>8223</v>
      </c>
      <c r="I1690" t="s">
        <v>8245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t="s">
        <v>8291</v>
      </c>
      <c r="P1690">
        <f t="shared" si="105"/>
        <v>253.14</v>
      </c>
      <c r="Q1690" s="11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29" hidden="1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s="7">
        <f t="shared" si="104"/>
        <v>100</v>
      </c>
      <c r="G1691" t="s">
        <v>8221</v>
      </c>
      <c r="H1691" t="s">
        <v>8223</v>
      </c>
      <c r="I1691" t="s">
        <v>8245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t="s">
        <v>8291</v>
      </c>
      <c r="P1691">
        <f t="shared" si="105"/>
        <v>171.43</v>
      </c>
      <c r="Q1691" s="11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3.5" hidden="1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s="7">
        <f t="shared" si="104"/>
        <v>25</v>
      </c>
      <c r="G1692" t="s">
        <v>8221</v>
      </c>
      <c r="H1692" t="s">
        <v>8223</v>
      </c>
      <c r="I1692" t="s">
        <v>8245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t="s">
        <v>8291</v>
      </c>
      <c r="P1692">
        <f t="shared" si="105"/>
        <v>57.73</v>
      </c>
      <c r="Q1692" s="11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3.5" hidden="1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s="7">
        <f t="shared" si="104"/>
        <v>33</v>
      </c>
      <c r="G1693" t="s">
        <v>8221</v>
      </c>
      <c r="H1693" t="s">
        <v>8223</v>
      </c>
      <c r="I1693" t="s">
        <v>8245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t="s">
        <v>8291</v>
      </c>
      <c r="P1693">
        <f t="shared" si="105"/>
        <v>264.26</v>
      </c>
      <c r="Q1693" s="11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3.5" hidden="1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s="7">
        <f t="shared" si="104"/>
        <v>48</v>
      </c>
      <c r="G1694" t="s">
        <v>8221</v>
      </c>
      <c r="H1694" t="s">
        <v>8223</v>
      </c>
      <c r="I1694" t="s">
        <v>8245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t="s">
        <v>8291</v>
      </c>
      <c r="P1694">
        <f t="shared" si="105"/>
        <v>159.33000000000001</v>
      </c>
      <c r="Q1694" s="11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3.5" hidden="1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s="7">
        <f t="shared" si="104"/>
        <v>9</v>
      </c>
      <c r="G1695" t="s">
        <v>8221</v>
      </c>
      <c r="H1695" t="s">
        <v>8224</v>
      </c>
      <c r="I1695" t="s">
        <v>8246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t="s">
        <v>8291</v>
      </c>
      <c r="P1695">
        <f t="shared" si="105"/>
        <v>35</v>
      </c>
      <c r="Q1695" s="11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3.5" hidden="1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s="7">
        <f t="shared" si="104"/>
        <v>0</v>
      </c>
      <c r="G1696" t="s">
        <v>8221</v>
      </c>
      <c r="H1696" t="s">
        <v>8223</v>
      </c>
      <c r="I1696" t="s">
        <v>8245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t="s">
        <v>8291</v>
      </c>
      <c r="P1696">
        <f t="shared" si="105"/>
        <v>5</v>
      </c>
      <c r="Q1696" s="11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58" hidden="1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s="7">
        <f t="shared" si="104"/>
        <v>12</v>
      </c>
      <c r="G1697" t="s">
        <v>8221</v>
      </c>
      <c r="H1697" t="s">
        <v>8223</v>
      </c>
      <c r="I1697" t="s">
        <v>8245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t="s">
        <v>8291</v>
      </c>
      <c r="P1697">
        <f t="shared" si="105"/>
        <v>61.09</v>
      </c>
      <c r="Q1697" s="11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58" hidden="1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s="7">
        <f t="shared" si="104"/>
        <v>0</v>
      </c>
      <c r="G1698" t="s">
        <v>8221</v>
      </c>
      <c r="H1698" t="s">
        <v>8223</v>
      </c>
      <c r="I1698" t="s">
        <v>8245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t="s">
        <v>8291</v>
      </c>
      <c r="P1698">
        <f t="shared" si="105"/>
        <v>0</v>
      </c>
      <c r="Q1698" s="11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3.5" hidden="1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s="7">
        <f t="shared" si="104"/>
        <v>20</v>
      </c>
      <c r="G1699" t="s">
        <v>8221</v>
      </c>
      <c r="H1699" t="s">
        <v>8223</v>
      </c>
      <c r="I1699" t="s">
        <v>8245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t="s">
        <v>8291</v>
      </c>
      <c r="P1699">
        <f t="shared" si="105"/>
        <v>114.82</v>
      </c>
      <c r="Q1699" s="11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2.5" hidden="1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s="7">
        <f t="shared" si="104"/>
        <v>0</v>
      </c>
      <c r="G1700" t="s">
        <v>8221</v>
      </c>
      <c r="H1700" t="s">
        <v>8223</v>
      </c>
      <c r="I1700" t="s">
        <v>8245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t="s">
        <v>8291</v>
      </c>
      <c r="P1700">
        <f t="shared" si="105"/>
        <v>0</v>
      </c>
      <c r="Q1700" s="11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58" hidden="1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s="7">
        <f t="shared" si="104"/>
        <v>4</v>
      </c>
      <c r="G1701" t="s">
        <v>8221</v>
      </c>
      <c r="H1701" t="s">
        <v>8223</v>
      </c>
      <c r="I1701" t="s">
        <v>8245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t="s">
        <v>8291</v>
      </c>
      <c r="P1701">
        <f t="shared" si="105"/>
        <v>54</v>
      </c>
      <c r="Q1701" s="11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3.5" hidden="1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s="7">
        <f t="shared" si="104"/>
        <v>26</v>
      </c>
      <c r="G1702" t="s">
        <v>8221</v>
      </c>
      <c r="H1702" t="s">
        <v>8223</v>
      </c>
      <c r="I1702" t="s">
        <v>8245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t="s">
        <v>8291</v>
      </c>
      <c r="P1702">
        <f t="shared" si="105"/>
        <v>65.97</v>
      </c>
      <c r="Q1702" s="11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3.5" hidden="1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s="7">
        <f t="shared" si="104"/>
        <v>0</v>
      </c>
      <c r="G1703" t="s">
        <v>8220</v>
      </c>
      <c r="H1703" t="s">
        <v>8223</v>
      </c>
      <c r="I1703" t="s">
        <v>8245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t="s">
        <v>8291</v>
      </c>
      <c r="P1703">
        <f t="shared" si="105"/>
        <v>5</v>
      </c>
      <c r="Q1703" s="11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29" hidden="1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s="7">
        <f t="shared" si="104"/>
        <v>0</v>
      </c>
      <c r="G1704" t="s">
        <v>8220</v>
      </c>
      <c r="H1704" t="s">
        <v>8223</v>
      </c>
      <c r="I1704" t="s">
        <v>8245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t="s">
        <v>8291</v>
      </c>
      <c r="P1704">
        <f t="shared" si="105"/>
        <v>1</v>
      </c>
      <c r="Q1704" s="11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3.5" hidden="1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s="7">
        <f t="shared" si="104"/>
        <v>1</v>
      </c>
      <c r="G1705" t="s">
        <v>8220</v>
      </c>
      <c r="H1705" t="s">
        <v>8223</v>
      </c>
      <c r="I1705" t="s">
        <v>8245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t="s">
        <v>8291</v>
      </c>
      <c r="P1705">
        <f t="shared" si="105"/>
        <v>25.5</v>
      </c>
      <c r="Q1705" s="11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3.5" hidden="1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s="7">
        <f t="shared" si="104"/>
        <v>65</v>
      </c>
      <c r="G1706" t="s">
        <v>8220</v>
      </c>
      <c r="H1706" t="s">
        <v>8223</v>
      </c>
      <c r="I1706" t="s">
        <v>8245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t="s">
        <v>8291</v>
      </c>
      <c r="P1706">
        <f t="shared" si="105"/>
        <v>118.36</v>
      </c>
      <c r="Q1706" s="11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3.5" hidden="1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s="7">
        <f t="shared" si="104"/>
        <v>0</v>
      </c>
      <c r="G1707" t="s">
        <v>8220</v>
      </c>
      <c r="H1707" t="s">
        <v>8223</v>
      </c>
      <c r="I1707" t="s">
        <v>8245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t="s">
        <v>8291</v>
      </c>
      <c r="P1707">
        <f t="shared" si="105"/>
        <v>0</v>
      </c>
      <c r="Q1707" s="11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3.5" hidden="1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s="7">
        <f t="shared" si="104"/>
        <v>0</v>
      </c>
      <c r="G1708" t="s">
        <v>8220</v>
      </c>
      <c r="H1708" t="s">
        <v>8235</v>
      </c>
      <c r="I1708" t="s">
        <v>8248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t="s">
        <v>8291</v>
      </c>
      <c r="P1708">
        <f t="shared" si="105"/>
        <v>0</v>
      </c>
      <c r="Q1708" s="11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3.5" hidden="1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s="7">
        <f t="shared" si="104"/>
        <v>10</v>
      </c>
      <c r="G1709" t="s">
        <v>8220</v>
      </c>
      <c r="H1709" t="s">
        <v>8223</v>
      </c>
      <c r="I1709" t="s">
        <v>8245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t="s">
        <v>8291</v>
      </c>
      <c r="P1709">
        <f t="shared" si="105"/>
        <v>54.11</v>
      </c>
      <c r="Q1709" s="11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58" hidden="1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s="7">
        <f t="shared" si="104"/>
        <v>0</v>
      </c>
      <c r="G1710" t="s">
        <v>8220</v>
      </c>
      <c r="H1710" t="s">
        <v>8223</v>
      </c>
      <c r="I1710" t="s">
        <v>8245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t="s">
        <v>8291</v>
      </c>
      <c r="P1710">
        <f t="shared" si="105"/>
        <v>0</v>
      </c>
      <c r="Q1710" s="11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3.5" hidden="1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s="7">
        <f t="shared" si="104"/>
        <v>5</v>
      </c>
      <c r="G1711" t="s">
        <v>8220</v>
      </c>
      <c r="H1711" t="s">
        <v>8223</v>
      </c>
      <c r="I1711" t="s">
        <v>8245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t="s">
        <v>8291</v>
      </c>
      <c r="P1711">
        <f t="shared" si="105"/>
        <v>21.25</v>
      </c>
      <c r="Q1711" s="11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29" hidden="1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s="7">
        <f t="shared" si="104"/>
        <v>1</v>
      </c>
      <c r="G1712" t="s">
        <v>8220</v>
      </c>
      <c r="H1712" t="s">
        <v>8235</v>
      </c>
      <c r="I1712" t="s">
        <v>8248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t="s">
        <v>8291</v>
      </c>
      <c r="P1712">
        <f t="shared" si="105"/>
        <v>34</v>
      </c>
      <c r="Q1712" s="11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3.5" hidden="1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s="7">
        <f t="shared" si="104"/>
        <v>11</v>
      </c>
      <c r="G1713" t="s">
        <v>8220</v>
      </c>
      <c r="H1713" t="s">
        <v>8223</v>
      </c>
      <c r="I1713" t="s">
        <v>8245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t="s">
        <v>8291</v>
      </c>
      <c r="P1713">
        <f t="shared" si="105"/>
        <v>525</v>
      </c>
      <c r="Q1713" s="11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58" hidden="1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s="7">
        <f t="shared" si="104"/>
        <v>0</v>
      </c>
      <c r="G1714" t="s">
        <v>8220</v>
      </c>
      <c r="H1714" t="s">
        <v>8223</v>
      </c>
      <c r="I1714" t="s">
        <v>8245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t="s">
        <v>8291</v>
      </c>
      <c r="P1714">
        <f t="shared" si="105"/>
        <v>0</v>
      </c>
      <c r="Q1714" s="11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58" hidden="1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s="7">
        <f t="shared" si="104"/>
        <v>2</v>
      </c>
      <c r="G1715" t="s">
        <v>8220</v>
      </c>
      <c r="H1715" t="s">
        <v>8223</v>
      </c>
      <c r="I1715" t="s">
        <v>8245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t="s">
        <v>8291</v>
      </c>
      <c r="P1715">
        <f t="shared" si="105"/>
        <v>50</v>
      </c>
      <c r="Q1715" s="11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3.5" hidden="1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s="7">
        <f t="shared" si="104"/>
        <v>8</v>
      </c>
      <c r="G1716" t="s">
        <v>8220</v>
      </c>
      <c r="H1716" t="s">
        <v>8223</v>
      </c>
      <c r="I1716" t="s">
        <v>8245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t="s">
        <v>8291</v>
      </c>
      <c r="P1716">
        <f t="shared" si="105"/>
        <v>115.71</v>
      </c>
      <c r="Q1716" s="11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3.5" hidden="1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s="7">
        <f t="shared" si="104"/>
        <v>0</v>
      </c>
      <c r="G1717" t="s">
        <v>8220</v>
      </c>
      <c r="H1717" t="s">
        <v>8223</v>
      </c>
      <c r="I1717" t="s">
        <v>8245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t="s">
        <v>8291</v>
      </c>
      <c r="P1717">
        <f t="shared" si="105"/>
        <v>5.5</v>
      </c>
      <c r="Q1717" s="11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58" hidden="1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s="7">
        <f t="shared" si="104"/>
        <v>8</v>
      </c>
      <c r="G1718" t="s">
        <v>8220</v>
      </c>
      <c r="H1718" t="s">
        <v>8223</v>
      </c>
      <c r="I1718" t="s">
        <v>8245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t="s">
        <v>8291</v>
      </c>
      <c r="P1718">
        <f t="shared" si="105"/>
        <v>50</v>
      </c>
      <c r="Q1718" s="11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3.5" hidden="1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s="7">
        <f t="shared" si="104"/>
        <v>43</v>
      </c>
      <c r="G1719" t="s">
        <v>8220</v>
      </c>
      <c r="H1719" t="s">
        <v>8223</v>
      </c>
      <c r="I1719" t="s">
        <v>8245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t="s">
        <v>8291</v>
      </c>
      <c r="P1719">
        <f t="shared" si="105"/>
        <v>34.020000000000003</v>
      </c>
      <c r="Q1719" s="11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s="7">
        <f t="shared" si="104"/>
        <v>0</v>
      </c>
      <c r="G1720" t="s">
        <v>8220</v>
      </c>
      <c r="H1720" t="s">
        <v>8223</v>
      </c>
      <c r="I1720" t="s">
        <v>8245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t="s">
        <v>8291</v>
      </c>
      <c r="P1720">
        <f t="shared" si="105"/>
        <v>37.5</v>
      </c>
      <c r="Q1720" s="11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3.5" hidden="1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s="7">
        <f t="shared" si="104"/>
        <v>1</v>
      </c>
      <c r="G1721" t="s">
        <v>8220</v>
      </c>
      <c r="H1721" t="s">
        <v>8223</v>
      </c>
      <c r="I1721" t="s">
        <v>8245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t="s">
        <v>8291</v>
      </c>
      <c r="P1721">
        <f t="shared" si="105"/>
        <v>11.67</v>
      </c>
      <c r="Q1721" s="11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3.5" hidden="1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s="7">
        <f t="shared" si="104"/>
        <v>6</v>
      </c>
      <c r="G1722" t="s">
        <v>8220</v>
      </c>
      <c r="H1722" t="s">
        <v>8223</v>
      </c>
      <c r="I1722" t="s">
        <v>8245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t="s">
        <v>8291</v>
      </c>
      <c r="P1722">
        <f t="shared" si="105"/>
        <v>28.13</v>
      </c>
      <c r="Q1722" s="11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3.5" hidden="1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s="7">
        <f t="shared" si="104"/>
        <v>0</v>
      </c>
      <c r="G1723" t="s">
        <v>8220</v>
      </c>
      <c r="H1723" t="s">
        <v>8223</v>
      </c>
      <c r="I1723" t="s">
        <v>8245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t="s">
        <v>8291</v>
      </c>
      <c r="P1723">
        <f t="shared" si="105"/>
        <v>0</v>
      </c>
      <c r="Q1723" s="11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3.5" hidden="1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s="7">
        <f t="shared" si="104"/>
        <v>0</v>
      </c>
      <c r="G1724" t="s">
        <v>8220</v>
      </c>
      <c r="H1724" t="s">
        <v>8223</v>
      </c>
      <c r="I1724" t="s">
        <v>8245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t="s">
        <v>8291</v>
      </c>
      <c r="P1724">
        <f t="shared" si="105"/>
        <v>1</v>
      </c>
      <c r="Q1724" s="11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58" hidden="1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s="7">
        <f t="shared" si="104"/>
        <v>7</v>
      </c>
      <c r="G1725" t="s">
        <v>8220</v>
      </c>
      <c r="H1725" t="s">
        <v>8223</v>
      </c>
      <c r="I1725" t="s">
        <v>8245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t="s">
        <v>8291</v>
      </c>
      <c r="P1725">
        <f t="shared" si="105"/>
        <v>216.67</v>
      </c>
      <c r="Q1725" s="11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3.5" hidden="1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s="7">
        <f t="shared" si="104"/>
        <v>1</v>
      </c>
      <c r="G1726" t="s">
        <v>8220</v>
      </c>
      <c r="H1726" t="s">
        <v>8223</v>
      </c>
      <c r="I1726" t="s">
        <v>8245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t="s">
        <v>8291</v>
      </c>
      <c r="P1726">
        <f t="shared" si="105"/>
        <v>8.75</v>
      </c>
      <c r="Q1726" s="11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3.5" hidden="1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s="7">
        <f t="shared" si="104"/>
        <v>10</v>
      </c>
      <c r="G1727" t="s">
        <v>8220</v>
      </c>
      <c r="H1727" t="s">
        <v>8223</v>
      </c>
      <c r="I1727" t="s">
        <v>8245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t="s">
        <v>8291</v>
      </c>
      <c r="P1727">
        <f t="shared" si="105"/>
        <v>62.22</v>
      </c>
      <c r="Q1727" s="11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29" hidden="1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s="7">
        <f t="shared" si="104"/>
        <v>34</v>
      </c>
      <c r="G1728" t="s">
        <v>8220</v>
      </c>
      <c r="H1728" t="s">
        <v>8223</v>
      </c>
      <c r="I1728" t="s">
        <v>8245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t="s">
        <v>8291</v>
      </c>
      <c r="P1728">
        <f t="shared" si="105"/>
        <v>137.25</v>
      </c>
      <c r="Q1728" s="11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3.5" hidden="1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s="7">
        <f t="shared" si="104"/>
        <v>0</v>
      </c>
      <c r="G1729" t="s">
        <v>8220</v>
      </c>
      <c r="H1729" t="s">
        <v>8224</v>
      </c>
      <c r="I1729" t="s">
        <v>8246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t="s">
        <v>8291</v>
      </c>
      <c r="P1729">
        <f t="shared" si="105"/>
        <v>1</v>
      </c>
      <c r="Q1729" s="11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3.5" hidden="1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s="7">
        <f t="shared" si="104"/>
        <v>68</v>
      </c>
      <c r="G1730" t="s">
        <v>8220</v>
      </c>
      <c r="H1730" t="s">
        <v>8223</v>
      </c>
      <c r="I1730" t="s">
        <v>8245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t="s">
        <v>8291</v>
      </c>
      <c r="P1730">
        <f t="shared" si="105"/>
        <v>122.14</v>
      </c>
      <c r="Q1730" s="11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3.5" hidden="1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s="7">
        <f t="shared" ref="F1731:F1794" si="108">ROUND(E1731/D1731*100,0)</f>
        <v>0</v>
      </c>
      <c r="G1731" t="s">
        <v>8220</v>
      </c>
      <c r="H1731" t="s">
        <v>8223</v>
      </c>
      <c r="I1731" t="s">
        <v>8245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t="s">
        <v>8291</v>
      </c>
      <c r="P1731">
        <f t="shared" ref="P1731:P1794" si="109">IFERROR(ROUND(E1731/M1731,2),0)</f>
        <v>0</v>
      </c>
      <c r="Q1731" s="11" t="s">
        <v>8323</v>
      </c>
      <c r="R1731" t="s">
        <v>8345</v>
      </c>
      <c r="S1731" s="15">
        <f t="shared" ref="S1731:S1794" si="110">(((K1731/60)/60)/24)+DATE(1970,1,1)</f>
        <v>42471.052152777775</v>
      </c>
      <c r="T1731" s="15">
        <f t="shared" ref="T1731:T1794" si="111">(((J1731/60)/60)/24)+DATE(1970,1,1)</f>
        <v>42531.052152777775</v>
      </c>
    </row>
    <row r="1732" spans="1:20" ht="43.5" hidden="1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s="7">
        <f t="shared" si="108"/>
        <v>0</v>
      </c>
      <c r="G1732" t="s">
        <v>8220</v>
      </c>
      <c r="H1732" t="s">
        <v>8223</v>
      </c>
      <c r="I1732" t="s">
        <v>8245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t="s">
        <v>8291</v>
      </c>
      <c r="P1732">
        <f t="shared" si="109"/>
        <v>0</v>
      </c>
      <c r="Q1732" s="11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29" hidden="1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s="7">
        <f t="shared" si="108"/>
        <v>0</v>
      </c>
      <c r="G1733" t="s">
        <v>8220</v>
      </c>
      <c r="H1733" t="s">
        <v>8223</v>
      </c>
      <c r="I1733" t="s">
        <v>8245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t="s">
        <v>8291</v>
      </c>
      <c r="P1733">
        <f t="shared" si="109"/>
        <v>0</v>
      </c>
      <c r="Q1733" s="11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3.5" hidden="1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s="7">
        <f t="shared" si="108"/>
        <v>0</v>
      </c>
      <c r="G1734" t="s">
        <v>8220</v>
      </c>
      <c r="H1734" t="s">
        <v>8223</v>
      </c>
      <c r="I1734" t="s">
        <v>8245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t="s">
        <v>8291</v>
      </c>
      <c r="P1734">
        <f t="shared" si="109"/>
        <v>0</v>
      </c>
      <c r="Q1734" s="11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3.5" hidden="1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s="7">
        <f t="shared" si="108"/>
        <v>0</v>
      </c>
      <c r="G1735" t="s">
        <v>8220</v>
      </c>
      <c r="H1735" t="s">
        <v>8223</v>
      </c>
      <c r="I1735" t="s">
        <v>8245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t="s">
        <v>8291</v>
      </c>
      <c r="P1735">
        <f t="shared" si="109"/>
        <v>0</v>
      </c>
      <c r="Q1735" s="11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3.5" hidden="1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s="7">
        <f t="shared" si="108"/>
        <v>0</v>
      </c>
      <c r="G1736" t="s">
        <v>8220</v>
      </c>
      <c r="H1736" t="s">
        <v>8223</v>
      </c>
      <c r="I1736" t="s">
        <v>8245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t="s">
        <v>8291</v>
      </c>
      <c r="P1736">
        <f t="shared" si="109"/>
        <v>1</v>
      </c>
      <c r="Q1736" s="11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3.5" hidden="1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s="7">
        <f t="shared" si="108"/>
        <v>11</v>
      </c>
      <c r="G1737" t="s">
        <v>8220</v>
      </c>
      <c r="H1737" t="s">
        <v>8223</v>
      </c>
      <c r="I1737" t="s">
        <v>8245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t="s">
        <v>8291</v>
      </c>
      <c r="P1737">
        <f t="shared" si="109"/>
        <v>55</v>
      </c>
      <c r="Q1737" s="11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29" hidden="1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s="7">
        <f t="shared" si="108"/>
        <v>1</v>
      </c>
      <c r="G1738" t="s">
        <v>8220</v>
      </c>
      <c r="H1738" t="s">
        <v>8223</v>
      </c>
      <c r="I1738" t="s">
        <v>8245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t="s">
        <v>8291</v>
      </c>
      <c r="P1738">
        <f t="shared" si="109"/>
        <v>22</v>
      </c>
      <c r="Q1738" s="11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3.5" hidden="1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s="7">
        <f t="shared" si="108"/>
        <v>21</v>
      </c>
      <c r="G1739" t="s">
        <v>8220</v>
      </c>
      <c r="H1739" t="s">
        <v>8223</v>
      </c>
      <c r="I1739" t="s">
        <v>8245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t="s">
        <v>8291</v>
      </c>
      <c r="P1739">
        <f t="shared" si="109"/>
        <v>56.67</v>
      </c>
      <c r="Q1739" s="11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29" hidden="1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s="7">
        <f t="shared" si="108"/>
        <v>0</v>
      </c>
      <c r="G1740" t="s">
        <v>8220</v>
      </c>
      <c r="H1740" t="s">
        <v>8223</v>
      </c>
      <c r="I1740" t="s">
        <v>8245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t="s">
        <v>8291</v>
      </c>
      <c r="P1740">
        <f t="shared" si="109"/>
        <v>20</v>
      </c>
      <c r="Q1740" s="11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3.5" hidden="1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s="7">
        <f t="shared" si="108"/>
        <v>0</v>
      </c>
      <c r="G1741" t="s">
        <v>8220</v>
      </c>
      <c r="H1741" t="s">
        <v>8223</v>
      </c>
      <c r="I1741" t="s">
        <v>8245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t="s">
        <v>8291</v>
      </c>
      <c r="P1741">
        <f t="shared" si="109"/>
        <v>1</v>
      </c>
      <c r="Q1741" s="11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3.5" hidden="1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s="7">
        <f t="shared" si="108"/>
        <v>0</v>
      </c>
      <c r="G1742" t="s">
        <v>8220</v>
      </c>
      <c r="H1742" t="s">
        <v>8223</v>
      </c>
      <c r="I1742" t="s">
        <v>8245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t="s">
        <v>8291</v>
      </c>
      <c r="P1742">
        <f t="shared" si="109"/>
        <v>0</v>
      </c>
      <c r="Q1742" s="11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29" hidden="1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s="7">
        <f t="shared" si="108"/>
        <v>111</v>
      </c>
      <c r="G1743" t="s">
        <v>8218</v>
      </c>
      <c r="H1743" t="s">
        <v>8224</v>
      </c>
      <c r="I1743" t="s">
        <v>8246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t="s">
        <v>8283</v>
      </c>
      <c r="P1743">
        <f t="shared" si="109"/>
        <v>25.58</v>
      </c>
      <c r="Q1743" s="11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3.5" hidden="1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s="7">
        <f t="shared" si="108"/>
        <v>109</v>
      </c>
      <c r="G1744" t="s">
        <v>8218</v>
      </c>
      <c r="H1744" t="s">
        <v>8223</v>
      </c>
      <c r="I1744" t="s">
        <v>8245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t="s">
        <v>8283</v>
      </c>
      <c r="P1744">
        <f t="shared" si="109"/>
        <v>63.97</v>
      </c>
      <c r="Q1744" s="11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3.5" hidden="1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s="7">
        <f t="shared" si="108"/>
        <v>100</v>
      </c>
      <c r="G1745" t="s">
        <v>8218</v>
      </c>
      <c r="H1745" t="s">
        <v>8223</v>
      </c>
      <c r="I1745" t="s">
        <v>8245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t="s">
        <v>8283</v>
      </c>
      <c r="P1745">
        <f t="shared" si="109"/>
        <v>89.93</v>
      </c>
      <c r="Q1745" s="11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58" hidden="1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s="7">
        <f t="shared" si="108"/>
        <v>118</v>
      </c>
      <c r="G1746" t="s">
        <v>8218</v>
      </c>
      <c r="H1746" t="s">
        <v>8224</v>
      </c>
      <c r="I1746" t="s">
        <v>8246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t="s">
        <v>8283</v>
      </c>
      <c r="P1746">
        <f t="shared" si="109"/>
        <v>93.07</v>
      </c>
      <c r="Q1746" s="11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3.5" hidden="1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s="7">
        <f t="shared" si="108"/>
        <v>114</v>
      </c>
      <c r="G1747" t="s">
        <v>8218</v>
      </c>
      <c r="H1747" t="s">
        <v>8223</v>
      </c>
      <c r="I1747" t="s">
        <v>8245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t="s">
        <v>8283</v>
      </c>
      <c r="P1747">
        <f t="shared" si="109"/>
        <v>89.67</v>
      </c>
      <c r="Q1747" s="11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58" hidden="1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s="7">
        <f t="shared" si="108"/>
        <v>148</v>
      </c>
      <c r="G1748" t="s">
        <v>8218</v>
      </c>
      <c r="H1748" t="s">
        <v>8223</v>
      </c>
      <c r="I1748" t="s">
        <v>8245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t="s">
        <v>8283</v>
      </c>
      <c r="P1748">
        <f t="shared" si="109"/>
        <v>207.62</v>
      </c>
      <c r="Q1748" s="11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3.5" hidden="1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s="7">
        <f t="shared" si="108"/>
        <v>105</v>
      </c>
      <c r="G1749" t="s">
        <v>8218</v>
      </c>
      <c r="H1749" t="s">
        <v>8224</v>
      </c>
      <c r="I1749" t="s">
        <v>8246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t="s">
        <v>8283</v>
      </c>
      <c r="P1749">
        <f t="shared" si="109"/>
        <v>59.41</v>
      </c>
      <c r="Q1749" s="11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29" hidden="1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s="7">
        <f t="shared" si="108"/>
        <v>130</v>
      </c>
      <c r="G1750" t="s">
        <v>8218</v>
      </c>
      <c r="H1750" t="s">
        <v>8228</v>
      </c>
      <c r="I1750" t="s">
        <v>8250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t="s">
        <v>8283</v>
      </c>
      <c r="P1750">
        <f t="shared" si="109"/>
        <v>358.97</v>
      </c>
      <c r="Q1750" s="11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29" hidden="1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s="7">
        <f t="shared" si="108"/>
        <v>123</v>
      </c>
      <c r="G1751" t="s">
        <v>8218</v>
      </c>
      <c r="H1751" t="s">
        <v>8242</v>
      </c>
      <c r="I1751" t="s">
        <v>8248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t="s">
        <v>8283</v>
      </c>
      <c r="P1751">
        <f t="shared" si="109"/>
        <v>94.74</v>
      </c>
      <c r="Q1751" s="11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3.5" hidden="1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s="7">
        <f t="shared" si="108"/>
        <v>202</v>
      </c>
      <c r="G1752" t="s">
        <v>8218</v>
      </c>
      <c r="H1752" t="s">
        <v>8223</v>
      </c>
      <c r="I1752" t="s">
        <v>8245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t="s">
        <v>8283</v>
      </c>
      <c r="P1752">
        <f t="shared" si="109"/>
        <v>80.650000000000006</v>
      </c>
      <c r="Q1752" s="11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29" hidden="1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s="7">
        <f t="shared" si="108"/>
        <v>103</v>
      </c>
      <c r="G1753" t="s">
        <v>8218</v>
      </c>
      <c r="H1753" t="s">
        <v>8223</v>
      </c>
      <c r="I1753" t="s">
        <v>8245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t="s">
        <v>8283</v>
      </c>
      <c r="P1753">
        <f t="shared" si="109"/>
        <v>168.69</v>
      </c>
      <c r="Q1753" s="11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29" hidden="1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s="7">
        <f t="shared" si="108"/>
        <v>260</v>
      </c>
      <c r="G1754" t="s">
        <v>8218</v>
      </c>
      <c r="H1754" t="s">
        <v>8224</v>
      </c>
      <c r="I1754" t="s">
        <v>8246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t="s">
        <v>8283</v>
      </c>
      <c r="P1754">
        <f t="shared" si="109"/>
        <v>34.69</v>
      </c>
      <c r="Q1754" s="11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3.5" hidden="1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s="7">
        <f t="shared" si="108"/>
        <v>108</v>
      </c>
      <c r="G1755" t="s">
        <v>8218</v>
      </c>
      <c r="H1755" t="s">
        <v>8231</v>
      </c>
      <c r="I1755" t="s">
        <v>8252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t="s">
        <v>8283</v>
      </c>
      <c r="P1755">
        <f t="shared" si="109"/>
        <v>462.86</v>
      </c>
      <c r="Q1755" s="11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3.5" hidden="1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s="7">
        <f t="shared" si="108"/>
        <v>111</v>
      </c>
      <c r="G1756" t="s">
        <v>8218</v>
      </c>
      <c r="H1756" t="s">
        <v>8228</v>
      </c>
      <c r="I1756" t="s">
        <v>8250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t="s">
        <v>8283</v>
      </c>
      <c r="P1756">
        <f t="shared" si="109"/>
        <v>104.39</v>
      </c>
      <c r="Q1756" s="11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3.5" hidden="1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s="7">
        <f t="shared" si="108"/>
        <v>120</v>
      </c>
      <c r="G1757" t="s">
        <v>8218</v>
      </c>
      <c r="H1757" t="s">
        <v>8223</v>
      </c>
      <c r="I1757" t="s">
        <v>8245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t="s">
        <v>8283</v>
      </c>
      <c r="P1757">
        <f t="shared" si="109"/>
        <v>7.5</v>
      </c>
      <c r="Q1757" s="11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3.5" hidden="1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s="7">
        <f t="shared" si="108"/>
        <v>103</v>
      </c>
      <c r="G1758" t="s">
        <v>8218</v>
      </c>
      <c r="H1758" t="s">
        <v>8223</v>
      </c>
      <c r="I1758" t="s">
        <v>8245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t="s">
        <v>8283</v>
      </c>
      <c r="P1758">
        <f t="shared" si="109"/>
        <v>47.13</v>
      </c>
      <c r="Q1758" s="11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43.5" hidden="1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s="7">
        <f t="shared" si="108"/>
        <v>116</v>
      </c>
      <c r="G1759" t="s">
        <v>8218</v>
      </c>
      <c r="H1759" t="s">
        <v>8223</v>
      </c>
      <c r="I1759" t="s">
        <v>8245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t="s">
        <v>8283</v>
      </c>
      <c r="P1759">
        <f t="shared" si="109"/>
        <v>414.29</v>
      </c>
      <c r="Q1759" s="11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58" hidden="1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s="7">
        <f t="shared" si="108"/>
        <v>115</v>
      </c>
      <c r="G1760" t="s">
        <v>8218</v>
      </c>
      <c r="H1760" t="s">
        <v>8223</v>
      </c>
      <c r="I1760" t="s">
        <v>8245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t="s">
        <v>8283</v>
      </c>
      <c r="P1760">
        <f t="shared" si="109"/>
        <v>42.48</v>
      </c>
      <c r="Q1760" s="11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29" hidden="1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s="7">
        <f t="shared" si="108"/>
        <v>107</v>
      </c>
      <c r="G1761" t="s">
        <v>8218</v>
      </c>
      <c r="H1761" t="s">
        <v>8223</v>
      </c>
      <c r="I1761" t="s">
        <v>8245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t="s">
        <v>8283</v>
      </c>
      <c r="P1761">
        <f t="shared" si="109"/>
        <v>108.78</v>
      </c>
      <c r="Q1761" s="11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58" hidden="1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s="7">
        <f t="shared" si="108"/>
        <v>165</v>
      </c>
      <c r="G1762" t="s">
        <v>8218</v>
      </c>
      <c r="H1762" t="s">
        <v>8223</v>
      </c>
      <c r="I1762" t="s">
        <v>8245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t="s">
        <v>8283</v>
      </c>
      <c r="P1762">
        <f t="shared" si="109"/>
        <v>81.099999999999994</v>
      </c>
      <c r="Q1762" s="11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29" hidden="1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s="7">
        <f t="shared" si="108"/>
        <v>155</v>
      </c>
      <c r="G1763" t="s">
        <v>8218</v>
      </c>
      <c r="H1763" t="s">
        <v>8224</v>
      </c>
      <c r="I1763" t="s">
        <v>8246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t="s">
        <v>8283</v>
      </c>
      <c r="P1763">
        <f t="shared" si="109"/>
        <v>51.67</v>
      </c>
      <c r="Q1763" s="11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29" hidden="1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s="7">
        <f t="shared" si="108"/>
        <v>885</v>
      </c>
      <c r="G1764" t="s">
        <v>8218</v>
      </c>
      <c r="H1764" t="s">
        <v>8223</v>
      </c>
      <c r="I1764" t="s">
        <v>8245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t="s">
        <v>8283</v>
      </c>
      <c r="P1764">
        <f t="shared" si="109"/>
        <v>35.4</v>
      </c>
      <c r="Q1764" s="11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58" hidden="1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s="7">
        <f t="shared" si="108"/>
        <v>102</v>
      </c>
      <c r="G1765" t="s">
        <v>8218</v>
      </c>
      <c r="H1765" t="s">
        <v>8223</v>
      </c>
      <c r="I1765" t="s">
        <v>8245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t="s">
        <v>8283</v>
      </c>
      <c r="P1765">
        <f t="shared" si="109"/>
        <v>103.64</v>
      </c>
      <c r="Q1765" s="11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3.5" hidden="1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s="7">
        <f t="shared" si="108"/>
        <v>20</v>
      </c>
      <c r="G1766" t="s">
        <v>8220</v>
      </c>
      <c r="H1766" t="s">
        <v>8224</v>
      </c>
      <c r="I1766" t="s">
        <v>8246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t="s">
        <v>8283</v>
      </c>
      <c r="P1766">
        <f t="shared" si="109"/>
        <v>55.28</v>
      </c>
      <c r="Q1766" s="11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3.5" hidden="1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s="7">
        <f t="shared" si="108"/>
        <v>59</v>
      </c>
      <c r="G1767" t="s">
        <v>8220</v>
      </c>
      <c r="H1767" t="s">
        <v>8223</v>
      </c>
      <c r="I1767" t="s">
        <v>8245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t="s">
        <v>8283</v>
      </c>
      <c r="P1767">
        <f t="shared" si="109"/>
        <v>72.17</v>
      </c>
      <c r="Q1767" s="11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29" hidden="1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s="7">
        <f t="shared" si="108"/>
        <v>0</v>
      </c>
      <c r="G1768" t="s">
        <v>8220</v>
      </c>
      <c r="H1768" t="s">
        <v>8225</v>
      </c>
      <c r="I1768" t="s">
        <v>8247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t="s">
        <v>8283</v>
      </c>
      <c r="P1768">
        <f t="shared" si="109"/>
        <v>0</v>
      </c>
      <c r="Q1768" s="11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29" hidden="1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s="7">
        <f t="shared" si="108"/>
        <v>46</v>
      </c>
      <c r="G1769" t="s">
        <v>8220</v>
      </c>
      <c r="H1769" t="s">
        <v>8223</v>
      </c>
      <c r="I1769" t="s">
        <v>8245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t="s">
        <v>8283</v>
      </c>
      <c r="P1769">
        <f t="shared" si="109"/>
        <v>58.62</v>
      </c>
      <c r="Q1769" s="11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3.5" hidden="1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s="7">
        <f t="shared" si="108"/>
        <v>4</v>
      </c>
      <c r="G1770" t="s">
        <v>8220</v>
      </c>
      <c r="H1770" t="s">
        <v>8223</v>
      </c>
      <c r="I1770" t="s">
        <v>8245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t="s">
        <v>8283</v>
      </c>
      <c r="P1770">
        <f t="shared" si="109"/>
        <v>12.47</v>
      </c>
      <c r="Q1770" s="11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3.5" hidden="1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s="7">
        <f t="shared" si="108"/>
        <v>3</v>
      </c>
      <c r="G1771" t="s">
        <v>8220</v>
      </c>
      <c r="H1771" t="s">
        <v>8223</v>
      </c>
      <c r="I1771" t="s">
        <v>8245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t="s">
        <v>8283</v>
      </c>
      <c r="P1771">
        <f t="shared" si="109"/>
        <v>49.14</v>
      </c>
      <c r="Q1771" s="11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3.5" hidden="1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s="7">
        <f t="shared" si="108"/>
        <v>57</v>
      </c>
      <c r="G1772" t="s">
        <v>8220</v>
      </c>
      <c r="H1772" t="s">
        <v>8223</v>
      </c>
      <c r="I1772" t="s">
        <v>8245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t="s">
        <v>8283</v>
      </c>
      <c r="P1772">
        <f t="shared" si="109"/>
        <v>150.5</v>
      </c>
      <c r="Q1772" s="11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3.5" hidden="1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s="7">
        <f t="shared" si="108"/>
        <v>21</v>
      </c>
      <c r="G1773" t="s">
        <v>8220</v>
      </c>
      <c r="H1773" t="s">
        <v>8224</v>
      </c>
      <c r="I1773" t="s">
        <v>8246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t="s">
        <v>8283</v>
      </c>
      <c r="P1773">
        <f t="shared" si="109"/>
        <v>35.799999999999997</v>
      </c>
      <c r="Q1773" s="11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3.5" hidden="1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s="7">
        <f t="shared" si="108"/>
        <v>16</v>
      </c>
      <c r="G1774" t="s">
        <v>8220</v>
      </c>
      <c r="H1774" t="s">
        <v>8224</v>
      </c>
      <c r="I1774" t="s">
        <v>8246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t="s">
        <v>8283</v>
      </c>
      <c r="P1774">
        <f t="shared" si="109"/>
        <v>45.16</v>
      </c>
      <c r="Q1774" s="11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3.5" hidden="1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s="7">
        <f t="shared" si="108"/>
        <v>6</v>
      </c>
      <c r="G1775" t="s">
        <v>8220</v>
      </c>
      <c r="H1775" t="s">
        <v>8223</v>
      </c>
      <c r="I1775" t="s">
        <v>8245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t="s">
        <v>8283</v>
      </c>
      <c r="P1775">
        <f t="shared" si="109"/>
        <v>98.79</v>
      </c>
      <c r="Q1775" s="11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3.5" hidden="1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s="7">
        <f t="shared" si="108"/>
        <v>46</v>
      </c>
      <c r="G1776" t="s">
        <v>8220</v>
      </c>
      <c r="H1776" t="s">
        <v>8223</v>
      </c>
      <c r="I1776" t="s">
        <v>8245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t="s">
        <v>8283</v>
      </c>
      <c r="P1776">
        <f t="shared" si="109"/>
        <v>88.31</v>
      </c>
      <c r="Q1776" s="11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3.5" hidden="1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s="7">
        <f t="shared" si="108"/>
        <v>65</v>
      </c>
      <c r="G1777" t="s">
        <v>8220</v>
      </c>
      <c r="H1777" t="s">
        <v>8223</v>
      </c>
      <c r="I1777" t="s">
        <v>8245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t="s">
        <v>8283</v>
      </c>
      <c r="P1777">
        <f t="shared" si="109"/>
        <v>170.63</v>
      </c>
      <c r="Q1777" s="11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3.5" hidden="1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s="7">
        <f t="shared" si="108"/>
        <v>7</v>
      </c>
      <c r="G1778" t="s">
        <v>8220</v>
      </c>
      <c r="H1778" t="s">
        <v>8224</v>
      </c>
      <c r="I1778" t="s">
        <v>8246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t="s">
        <v>8283</v>
      </c>
      <c r="P1778">
        <f t="shared" si="109"/>
        <v>83.75</v>
      </c>
      <c r="Q1778" s="11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58" hidden="1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s="7">
        <f t="shared" si="108"/>
        <v>14</v>
      </c>
      <c r="G1779" t="s">
        <v>8220</v>
      </c>
      <c r="H1779" t="s">
        <v>8232</v>
      </c>
      <c r="I1779" t="s">
        <v>8248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t="s">
        <v>8283</v>
      </c>
      <c r="P1779">
        <f t="shared" si="109"/>
        <v>65.099999999999994</v>
      </c>
      <c r="Q1779" s="11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3.5" hidden="1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s="7">
        <f t="shared" si="108"/>
        <v>2</v>
      </c>
      <c r="G1780" t="s">
        <v>8220</v>
      </c>
      <c r="H1780" t="s">
        <v>8223</v>
      </c>
      <c r="I1780" t="s">
        <v>8245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t="s">
        <v>8283</v>
      </c>
      <c r="P1780">
        <f t="shared" si="109"/>
        <v>66.33</v>
      </c>
      <c r="Q1780" s="11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3.5" hidden="1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s="7">
        <f t="shared" si="108"/>
        <v>36</v>
      </c>
      <c r="G1781" t="s">
        <v>8220</v>
      </c>
      <c r="H1781" t="s">
        <v>8223</v>
      </c>
      <c r="I1781" t="s">
        <v>8245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t="s">
        <v>8283</v>
      </c>
      <c r="P1781">
        <f t="shared" si="109"/>
        <v>104.89</v>
      </c>
      <c r="Q1781" s="11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3.5" hidden="1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s="7">
        <f t="shared" si="108"/>
        <v>40</v>
      </c>
      <c r="G1782" t="s">
        <v>8220</v>
      </c>
      <c r="H1782" t="s">
        <v>8223</v>
      </c>
      <c r="I1782" t="s">
        <v>8245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t="s">
        <v>8283</v>
      </c>
      <c r="P1782">
        <f t="shared" si="109"/>
        <v>78.44</v>
      </c>
      <c r="Q1782" s="11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3.5" hidden="1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s="7">
        <f t="shared" si="108"/>
        <v>26</v>
      </c>
      <c r="G1783" t="s">
        <v>8220</v>
      </c>
      <c r="H1783" t="s">
        <v>8223</v>
      </c>
      <c r="I1783" t="s">
        <v>8245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t="s">
        <v>8283</v>
      </c>
      <c r="P1783">
        <f t="shared" si="109"/>
        <v>59.04</v>
      </c>
      <c r="Q1783" s="11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58" hidden="1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s="7">
        <f t="shared" si="108"/>
        <v>15</v>
      </c>
      <c r="G1784" t="s">
        <v>8220</v>
      </c>
      <c r="H1784" t="s">
        <v>8223</v>
      </c>
      <c r="I1784" t="s">
        <v>8245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t="s">
        <v>8283</v>
      </c>
      <c r="P1784">
        <f t="shared" si="109"/>
        <v>71.34</v>
      </c>
      <c r="Q1784" s="11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3.5" hidden="1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s="7">
        <f t="shared" si="108"/>
        <v>24</v>
      </c>
      <c r="G1785" t="s">
        <v>8220</v>
      </c>
      <c r="H1785" t="s">
        <v>8223</v>
      </c>
      <c r="I1785" t="s">
        <v>8245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t="s">
        <v>8283</v>
      </c>
      <c r="P1785">
        <f t="shared" si="109"/>
        <v>51.23</v>
      </c>
      <c r="Q1785" s="11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3.5" hidden="1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s="7">
        <f t="shared" si="108"/>
        <v>40</v>
      </c>
      <c r="G1786" t="s">
        <v>8220</v>
      </c>
      <c r="H1786" t="s">
        <v>8223</v>
      </c>
      <c r="I1786" t="s">
        <v>8245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t="s">
        <v>8283</v>
      </c>
      <c r="P1786">
        <f t="shared" si="109"/>
        <v>60.24</v>
      </c>
      <c r="Q1786" s="11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3.5" hidden="1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s="7">
        <f t="shared" si="108"/>
        <v>20</v>
      </c>
      <c r="G1787" t="s">
        <v>8220</v>
      </c>
      <c r="H1787" t="s">
        <v>8223</v>
      </c>
      <c r="I1787" t="s">
        <v>8245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t="s">
        <v>8283</v>
      </c>
      <c r="P1787">
        <f t="shared" si="109"/>
        <v>44.94</v>
      </c>
      <c r="Q1787" s="11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3.5" hidden="1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s="7">
        <f t="shared" si="108"/>
        <v>48</v>
      </c>
      <c r="G1788" t="s">
        <v>8220</v>
      </c>
      <c r="H1788" t="s">
        <v>8232</v>
      </c>
      <c r="I1788" t="s">
        <v>8248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t="s">
        <v>8283</v>
      </c>
      <c r="P1788">
        <f t="shared" si="109"/>
        <v>31.21</v>
      </c>
      <c r="Q1788" s="11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3.5" hidden="1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s="7">
        <f t="shared" si="108"/>
        <v>15</v>
      </c>
      <c r="G1789" t="s">
        <v>8220</v>
      </c>
      <c r="H1789" t="s">
        <v>8223</v>
      </c>
      <c r="I1789" t="s">
        <v>8245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t="s">
        <v>8283</v>
      </c>
      <c r="P1789">
        <f t="shared" si="109"/>
        <v>63.88</v>
      </c>
      <c r="Q1789" s="11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3.5" hidden="1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s="7">
        <f t="shared" si="108"/>
        <v>1</v>
      </c>
      <c r="G1790" t="s">
        <v>8220</v>
      </c>
      <c r="H1790" t="s">
        <v>8224</v>
      </c>
      <c r="I1790" t="s">
        <v>8246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t="s">
        <v>8283</v>
      </c>
      <c r="P1790">
        <f t="shared" si="109"/>
        <v>19</v>
      </c>
      <c r="Q1790" s="11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3.5" hidden="1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s="7">
        <f t="shared" si="108"/>
        <v>1</v>
      </c>
      <c r="G1791" t="s">
        <v>8220</v>
      </c>
      <c r="H1791" t="s">
        <v>8223</v>
      </c>
      <c r="I1791" t="s">
        <v>8245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t="s">
        <v>8283</v>
      </c>
      <c r="P1791">
        <f t="shared" si="109"/>
        <v>10</v>
      </c>
      <c r="Q1791" s="11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3.5" hidden="1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s="7">
        <f t="shared" si="108"/>
        <v>5</v>
      </c>
      <c r="G1792" t="s">
        <v>8220</v>
      </c>
      <c r="H1792" t="s">
        <v>8223</v>
      </c>
      <c r="I1792" t="s">
        <v>8245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t="s">
        <v>8283</v>
      </c>
      <c r="P1792">
        <f t="shared" si="109"/>
        <v>109.07</v>
      </c>
      <c r="Q1792" s="11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29" hidden="1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s="7">
        <f t="shared" si="108"/>
        <v>4</v>
      </c>
      <c r="G1793" t="s">
        <v>8220</v>
      </c>
      <c r="H1793" t="s">
        <v>8224</v>
      </c>
      <c r="I1793" t="s">
        <v>8246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t="s">
        <v>8283</v>
      </c>
      <c r="P1793">
        <f t="shared" si="109"/>
        <v>26.75</v>
      </c>
      <c r="Q1793" s="11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29" hidden="1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s="7">
        <f t="shared" si="108"/>
        <v>61</v>
      </c>
      <c r="G1794" t="s">
        <v>8220</v>
      </c>
      <c r="H1794" t="s">
        <v>8223</v>
      </c>
      <c r="I1794" t="s">
        <v>8245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t="s">
        <v>8283</v>
      </c>
      <c r="P1794">
        <f t="shared" si="109"/>
        <v>109.94</v>
      </c>
      <c r="Q1794" s="11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3.5" hidden="1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s="7">
        <f t="shared" ref="F1795:F1858" si="112">ROUND(E1795/D1795*100,0)</f>
        <v>1</v>
      </c>
      <c r="G1795" t="s">
        <v>8220</v>
      </c>
      <c r="H1795" t="s">
        <v>8225</v>
      </c>
      <c r="I1795" t="s">
        <v>8247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t="s">
        <v>8283</v>
      </c>
      <c r="P1795">
        <f t="shared" ref="P1795:P1858" si="113">IFERROR(ROUND(E1795/M1795,2),0)</f>
        <v>20</v>
      </c>
      <c r="Q1795" s="11" t="s">
        <v>8336</v>
      </c>
      <c r="R1795" t="s">
        <v>8337</v>
      </c>
      <c r="S1795" s="15">
        <f t="shared" ref="S1795:S1858" si="114">(((K1795/60)/60)/24)+DATE(1970,1,1)</f>
        <v>41940.89166666667</v>
      </c>
      <c r="T1795" s="15">
        <f t="shared" ref="T1795:T1858" si="115">(((J1795/60)/60)/24)+DATE(1970,1,1)</f>
        <v>41970.933333333334</v>
      </c>
    </row>
    <row r="1796" spans="1:20" ht="43.5" hidden="1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s="7">
        <f t="shared" si="112"/>
        <v>11</v>
      </c>
      <c r="G1796" t="s">
        <v>8220</v>
      </c>
      <c r="H1796" t="s">
        <v>8223</v>
      </c>
      <c r="I1796" t="s">
        <v>8245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t="s">
        <v>8283</v>
      </c>
      <c r="P1796">
        <f t="shared" si="113"/>
        <v>55.39</v>
      </c>
      <c r="Q1796" s="11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3.5" hidden="1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s="7">
        <f t="shared" si="112"/>
        <v>39</v>
      </c>
      <c r="G1797" t="s">
        <v>8220</v>
      </c>
      <c r="H1797" t="s">
        <v>8235</v>
      </c>
      <c r="I1797" t="s">
        <v>8248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t="s">
        <v>8283</v>
      </c>
      <c r="P1797">
        <f t="shared" si="113"/>
        <v>133.9</v>
      </c>
      <c r="Q1797" s="11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58" hidden="1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s="7">
        <f t="shared" si="112"/>
        <v>22</v>
      </c>
      <c r="G1798" t="s">
        <v>8220</v>
      </c>
      <c r="H1798" t="s">
        <v>8224</v>
      </c>
      <c r="I1798" t="s">
        <v>8246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t="s">
        <v>8283</v>
      </c>
      <c r="P1798">
        <f t="shared" si="113"/>
        <v>48.72</v>
      </c>
      <c r="Q1798" s="11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3.5" hidden="1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s="7">
        <f t="shared" si="112"/>
        <v>68</v>
      </c>
      <c r="G1799" t="s">
        <v>8220</v>
      </c>
      <c r="H1799" t="s">
        <v>8223</v>
      </c>
      <c r="I1799" t="s">
        <v>8245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t="s">
        <v>8283</v>
      </c>
      <c r="P1799">
        <f t="shared" si="113"/>
        <v>48.25</v>
      </c>
      <c r="Q1799" s="11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3.5" hidden="1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s="7">
        <f t="shared" si="112"/>
        <v>14</v>
      </c>
      <c r="G1800" t="s">
        <v>8220</v>
      </c>
      <c r="H1800" t="s">
        <v>8223</v>
      </c>
      <c r="I1800" t="s">
        <v>8245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t="s">
        <v>8283</v>
      </c>
      <c r="P1800">
        <f t="shared" si="113"/>
        <v>58.97</v>
      </c>
      <c r="Q1800" s="11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29" hidden="1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s="7">
        <f t="shared" si="112"/>
        <v>2</v>
      </c>
      <c r="G1801" t="s">
        <v>8220</v>
      </c>
      <c r="H1801" t="s">
        <v>8224</v>
      </c>
      <c r="I1801" t="s">
        <v>8246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t="s">
        <v>8283</v>
      </c>
      <c r="P1801">
        <f t="shared" si="113"/>
        <v>11.64</v>
      </c>
      <c r="Q1801" s="11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58" hidden="1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s="7">
        <f t="shared" si="112"/>
        <v>20</v>
      </c>
      <c r="G1802" t="s">
        <v>8220</v>
      </c>
      <c r="H1802" t="s">
        <v>8224</v>
      </c>
      <c r="I1802" t="s">
        <v>8246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t="s">
        <v>8283</v>
      </c>
      <c r="P1802">
        <f t="shared" si="113"/>
        <v>83.72</v>
      </c>
      <c r="Q1802" s="11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58" hidden="1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s="7">
        <f t="shared" si="112"/>
        <v>14</v>
      </c>
      <c r="G1803" t="s">
        <v>8220</v>
      </c>
      <c r="H1803" t="s">
        <v>8224</v>
      </c>
      <c r="I1803" t="s">
        <v>8246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t="s">
        <v>8283</v>
      </c>
      <c r="P1803">
        <f t="shared" si="113"/>
        <v>63.65</v>
      </c>
      <c r="Q1803" s="11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3.5" hidden="1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s="7">
        <f t="shared" si="112"/>
        <v>48</v>
      </c>
      <c r="G1804" t="s">
        <v>8220</v>
      </c>
      <c r="H1804" t="s">
        <v>8235</v>
      </c>
      <c r="I1804" t="s">
        <v>8248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t="s">
        <v>8283</v>
      </c>
      <c r="P1804">
        <f t="shared" si="113"/>
        <v>94.28</v>
      </c>
      <c r="Q1804" s="11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3.5" hidden="1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s="7">
        <f t="shared" si="112"/>
        <v>31</v>
      </c>
      <c r="G1805" t="s">
        <v>8220</v>
      </c>
      <c r="H1805" t="s">
        <v>8223</v>
      </c>
      <c r="I1805" t="s">
        <v>8245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t="s">
        <v>8283</v>
      </c>
      <c r="P1805">
        <f t="shared" si="113"/>
        <v>71.87</v>
      </c>
      <c r="Q1805" s="11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3.5" hidden="1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s="7">
        <f t="shared" si="112"/>
        <v>35</v>
      </c>
      <c r="G1806" t="s">
        <v>8220</v>
      </c>
      <c r="H1806" t="s">
        <v>8223</v>
      </c>
      <c r="I1806" t="s">
        <v>8245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t="s">
        <v>8283</v>
      </c>
      <c r="P1806">
        <f t="shared" si="113"/>
        <v>104.85</v>
      </c>
      <c r="Q1806" s="11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3.5" hidden="1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s="7">
        <f t="shared" si="112"/>
        <v>36</v>
      </c>
      <c r="G1807" t="s">
        <v>8220</v>
      </c>
      <c r="H1807" t="s">
        <v>8235</v>
      </c>
      <c r="I1807" t="s">
        <v>8248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t="s">
        <v>8283</v>
      </c>
      <c r="P1807">
        <f t="shared" si="113"/>
        <v>67.14</v>
      </c>
      <c r="Q1807" s="11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3.5" hidden="1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s="7">
        <f t="shared" si="112"/>
        <v>3</v>
      </c>
      <c r="G1808" t="s">
        <v>8220</v>
      </c>
      <c r="H1808" t="s">
        <v>8224</v>
      </c>
      <c r="I1808" t="s">
        <v>8246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t="s">
        <v>8283</v>
      </c>
      <c r="P1808">
        <f t="shared" si="113"/>
        <v>73.88</v>
      </c>
      <c r="Q1808" s="11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29" hidden="1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s="7">
        <f t="shared" si="112"/>
        <v>11</v>
      </c>
      <c r="G1809" t="s">
        <v>8220</v>
      </c>
      <c r="H1809" t="s">
        <v>8223</v>
      </c>
      <c r="I1809" t="s">
        <v>8245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t="s">
        <v>8283</v>
      </c>
      <c r="P1809">
        <f t="shared" si="113"/>
        <v>69.13</v>
      </c>
      <c r="Q1809" s="11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3.5" hidden="1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s="7">
        <f t="shared" si="112"/>
        <v>41</v>
      </c>
      <c r="G1810" t="s">
        <v>8220</v>
      </c>
      <c r="H1810" t="s">
        <v>8223</v>
      </c>
      <c r="I1810" t="s">
        <v>8245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t="s">
        <v>8283</v>
      </c>
      <c r="P1810">
        <f t="shared" si="113"/>
        <v>120.77</v>
      </c>
      <c r="Q1810" s="11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3.5" hidden="1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s="7">
        <f t="shared" si="112"/>
        <v>11</v>
      </c>
      <c r="G1811" t="s">
        <v>8220</v>
      </c>
      <c r="H1811" t="s">
        <v>8228</v>
      </c>
      <c r="I1811" t="s">
        <v>8250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t="s">
        <v>8283</v>
      </c>
      <c r="P1811">
        <f t="shared" si="113"/>
        <v>42.22</v>
      </c>
      <c r="Q1811" s="11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3.5" hidden="1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s="7">
        <f t="shared" si="112"/>
        <v>3</v>
      </c>
      <c r="G1812" t="s">
        <v>8220</v>
      </c>
      <c r="H1812" t="s">
        <v>8223</v>
      </c>
      <c r="I1812" t="s">
        <v>8245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t="s">
        <v>8283</v>
      </c>
      <c r="P1812">
        <f t="shared" si="113"/>
        <v>7.5</v>
      </c>
      <c r="Q1812" s="11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3.5" hidden="1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s="7">
        <f t="shared" si="112"/>
        <v>0</v>
      </c>
      <c r="G1813" t="s">
        <v>8220</v>
      </c>
      <c r="H1813" t="s">
        <v>8223</v>
      </c>
      <c r="I1813" t="s">
        <v>8245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t="s">
        <v>8283</v>
      </c>
      <c r="P1813">
        <f t="shared" si="113"/>
        <v>1.54</v>
      </c>
      <c r="Q1813" s="11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3.5" hidden="1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s="7">
        <f t="shared" si="112"/>
        <v>13</v>
      </c>
      <c r="G1814" t="s">
        <v>8220</v>
      </c>
      <c r="H1814" t="s">
        <v>8224</v>
      </c>
      <c r="I1814" t="s">
        <v>8246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t="s">
        <v>8283</v>
      </c>
      <c r="P1814">
        <f t="shared" si="113"/>
        <v>37.61</v>
      </c>
      <c r="Q1814" s="11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3.5" hidden="1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s="7">
        <f t="shared" si="112"/>
        <v>0</v>
      </c>
      <c r="G1815" t="s">
        <v>8220</v>
      </c>
      <c r="H1815" t="s">
        <v>8224</v>
      </c>
      <c r="I1815" t="s">
        <v>8246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t="s">
        <v>8283</v>
      </c>
      <c r="P1815">
        <f t="shared" si="113"/>
        <v>0</v>
      </c>
      <c r="Q1815" s="11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3.5" hidden="1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s="7">
        <f t="shared" si="112"/>
        <v>49</v>
      </c>
      <c r="G1816" t="s">
        <v>8220</v>
      </c>
      <c r="H1816" t="s">
        <v>8224</v>
      </c>
      <c r="I1816" t="s">
        <v>8246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t="s">
        <v>8283</v>
      </c>
      <c r="P1816">
        <f t="shared" si="113"/>
        <v>42.16</v>
      </c>
      <c r="Q1816" s="11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58" hidden="1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s="7">
        <f t="shared" si="112"/>
        <v>0</v>
      </c>
      <c r="G1817" t="s">
        <v>8220</v>
      </c>
      <c r="H1817" t="s">
        <v>8223</v>
      </c>
      <c r="I1817" t="s">
        <v>8245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t="s">
        <v>8283</v>
      </c>
      <c r="P1817">
        <f t="shared" si="113"/>
        <v>0</v>
      </c>
      <c r="Q1817" s="11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3.5" hidden="1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s="7">
        <f t="shared" si="112"/>
        <v>2</v>
      </c>
      <c r="G1818" t="s">
        <v>8220</v>
      </c>
      <c r="H1818" t="s">
        <v>8239</v>
      </c>
      <c r="I1818" t="s">
        <v>8256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t="s">
        <v>8283</v>
      </c>
      <c r="P1818">
        <f t="shared" si="113"/>
        <v>84.83</v>
      </c>
      <c r="Q1818" s="11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29" hidden="1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s="7">
        <f t="shared" si="112"/>
        <v>52</v>
      </c>
      <c r="G1819" t="s">
        <v>8220</v>
      </c>
      <c r="H1819" t="s">
        <v>8223</v>
      </c>
      <c r="I1819" t="s">
        <v>8245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t="s">
        <v>8283</v>
      </c>
      <c r="P1819">
        <f t="shared" si="113"/>
        <v>94.19</v>
      </c>
      <c r="Q1819" s="11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29" hidden="1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s="7">
        <f t="shared" si="112"/>
        <v>0</v>
      </c>
      <c r="G1820" t="s">
        <v>8220</v>
      </c>
      <c r="H1820" t="s">
        <v>8223</v>
      </c>
      <c r="I1820" t="s">
        <v>8245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t="s">
        <v>8283</v>
      </c>
      <c r="P1820">
        <f t="shared" si="113"/>
        <v>0</v>
      </c>
      <c r="Q1820" s="11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3.5" hidden="1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s="7">
        <f t="shared" si="112"/>
        <v>2</v>
      </c>
      <c r="G1821" t="s">
        <v>8220</v>
      </c>
      <c r="H1821" t="s">
        <v>8223</v>
      </c>
      <c r="I1821" t="s">
        <v>8245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t="s">
        <v>8283</v>
      </c>
      <c r="P1821">
        <f t="shared" si="113"/>
        <v>6.25</v>
      </c>
      <c r="Q1821" s="11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58" hidden="1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s="7">
        <f t="shared" si="112"/>
        <v>7</v>
      </c>
      <c r="G1822" t="s">
        <v>8220</v>
      </c>
      <c r="H1822" t="s">
        <v>8223</v>
      </c>
      <c r="I1822" t="s">
        <v>8245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t="s">
        <v>8283</v>
      </c>
      <c r="P1822">
        <f t="shared" si="113"/>
        <v>213.38</v>
      </c>
      <c r="Q1822" s="11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3.5" hidden="1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s="7">
        <f t="shared" si="112"/>
        <v>135</v>
      </c>
      <c r="G1823" t="s">
        <v>8218</v>
      </c>
      <c r="H1823" t="s">
        <v>8223</v>
      </c>
      <c r="I1823" t="s">
        <v>8245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t="s">
        <v>8274</v>
      </c>
      <c r="P1823">
        <f t="shared" si="113"/>
        <v>59.16</v>
      </c>
      <c r="Q1823" s="11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29" hidden="1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s="7">
        <f t="shared" si="112"/>
        <v>100</v>
      </c>
      <c r="G1824" t="s">
        <v>8218</v>
      </c>
      <c r="H1824" t="s">
        <v>8228</v>
      </c>
      <c r="I1824" t="s">
        <v>8250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t="s">
        <v>8274</v>
      </c>
      <c r="P1824">
        <f t="shared" si="113"/>
        <v>27.27</v>
      </c>
      <c r="Q1824" s="11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3.5" hidden="1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s="7">
        <f t="shared" si="112"/>
        <v>116</v>
      </c>
      <c r="G1825" t="s">
        <v>8218</v>
      </c>
      <c r="H1825" t="s">
        <v>8223</v>
      </c>
      <c r="I1825" t="s">
        <v>8245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t="s">
        <v>8274</v>
      </c>
      <c r="P1825">
        <f t="shared" si="113"/>
        <v>24.58</v>
      </c>
      <c r="Q1825" s="11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s="7">
        <f t="shared" si="112"/>
        <v>100</v>
      </c>
      <c r="G1826" t="s">
        <v>8218</v>
      </c>
      <c r="H1826" t="s">
        <v>8223</v>
      </c>
      <c r="I1826" t="s">
        <v>8245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t="s">
        <v>8274</v>
      </c>
      <c r="P1826">
        <f t="shared" si="113"/>
        <v>75.05</v>
      </c>
      <c r="Q1826" s="11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3.5" hidden="1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s="7">
        <f t="shared" si="112"/>
        <v>105</v>
      </c>
      <c r="G1827" t="s">
        <v>8218</v>
      </c>
      <c r="H1827" t="s">
        <v>8223</v>
      </c>
      <c r="I1827" t="s">
        <v>8245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t="s">
        <v>8274</v>
      </c>
      <c r="P1827">
        <f t="shared" si="113"/>
        <v>42.02</v>
      </c>
      <c r="Q1827" s="11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29" hidden="1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s="7">
        <f t="shared" si="112"/>
        <v>101</v>
      </c>
      <c r="G1828" t="s">
        <v>8218</v>
      </c>
      <c r="H1828" t="s">
        <v>8223</v>
      </c>
      <c r="I1828" t="s">
        <v>8245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t="s">
        <v>8274</v>
      </c>
      <c r="P1828">
        <f t="shared" si="113"/>
        <v>53.16</v>
      </c>
      <c r="Q1828" s="11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58" hidden="1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s="7">
        <f t="shared" si="112"/>
        <v>101</v>
      </c>
      <c r="G1829" t="s">
        <v>8218</v>
      </c>
      <c r="H1829" t="s">
        <v>8223</v>
      </c>
      <c r="I1829" t="s">
        <v>8245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t="s">
        <v>8274</v>
      </c>
      <c r="P1829">
        <f t="shared" si="113"/>
        <v>83.89</v>
      </c>
      <c r="Q1829" s="11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58" hidden="1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s="7">
        <f t="shared" si="112"/>
        <v>100</v>
      </c>
      <c r="G1830" t="s">
        <v>8218</v>
      </c>
      <c r="H1830" t="s">
        <v>8223</v>
      </c>
      <c r="I1830" t="s">
        <v>8245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t="s">
        <v>8274</v>
      </c>
      <c r="P1830">
        <f t="shared" si="113"/>
        <v>417.33</v>
      </c>
      <c r="Q1830" s="11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3.5" hidden="1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s="7">
        <f t="shared" si="112"/>
        <v>167</v>
      </c>
      <c r="G1831" t="s">
        <v>8218</v>
      </c>
      <c r="H1831" t="s">
        <v>8223</v>
      </c>
      <c r="I1831" t="s">
        <v>8245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t="s">
        <v>8274</v>
      </c>
      <c r="P1831">
        <f t="shared" si="113"/>
        <v>75.77</v>
      </c>
      <c r="Q1831" s="11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3.5" hidden="1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s="7">
        <f t="shared" si="112"/>
        <v>102</v>
      </c>
      <c r="G1832" t="s">
        <v>8218</v>
      </c>
      <c r="H1832" t="s">
        <v>8223</v>
      </c>
      <c r="I1832" t="s">
        <v>8245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t="s">
        <v>8274</v>
      </c>
      <c r="P1832">
        <f t="shared" si="113"/>
        <v>67.39</v>
      </c>
      <c r="Q1832" s="11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3.5" hidden="1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s="7">
        <f t="shared" si="112"/>
        <v>103</v>
      </c>
      <c r="G1833" t="s">
        <v>8218</v>
      </c>
      <c r="H1833" t="s">
        <v>8223</v>
      </c>
      <c r="I1833" t="s">
        <v>8245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t="s">
        <v>8274</v>
      </c>
      <c r="P1833">
        <f t="shared" si="113"/>
        <v>73.569999999999993</v>
      </c>
      <c r="Q1833" s="11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3.5" hidden="1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s="7">
        <f t="shared" si="112"/>
        <v>143</v>
      </c>
      <c r="G1834" t="s">
        <v>8218</v>
      </c>
      <c r="H1834" t="s">
        <v>8223</v>
      </c>
      <c r="I1834" t="s">
        <v>8245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t="s">
        <v>8274</v>
      </c>
      <c r="P1834">
        <f t="shared" si="113"/>
        <v>25</v>
      </c>
      <c r="Q1834" s="11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3.5" hidden="1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s="7">
        <f t="shared" si="112"/>
        <v>263</v>
      </c>
      <c r="G1835" t="s">
        <v>8218</v>
      </c>
      <c r="H1835" t="s">
        <v>8223</v>
      </c>
      <c r="I1835" t="s">
        <v>8245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t="s">
        <v>8274</v>
      </c>
      <c r="P1835">
        <f t="shared" si="113"/>
        <v>42</v>
      </c>
      <c r="Q1835" s="11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29" hidden="1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s="7">
        <f t="shared" si="112"/>
        <v>118</v>
      </c>
      <c r="G1836" t="s">
        <v>8218</v>
      </c>
      <c r="H1836" t="s">
        <v>8223</v>
      </c>
      <c r="I1836" t="s">
        <v>8245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t="s">
        <v>8274</v>
      </c>
      <c r="P1836">
        <f t="shared" si="113"/>
        <v>131.16999999999999</v>
      </c>
      <c r="Q1836" s="11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58" hidden="1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s="7">
        <f t="shared" si="112"/>
        <v>104</v>
      </c>
      <c r="G1837" t="s">
        <v>8218</v>
      </c>
      <c r="H1837" t="s">
        <v>8224</v>
      </c>
      <c r="I1837" t="s">
        <v>8246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t="s">
        <v>8274</v>
      </c>
      <c r="P1837">
        <f t="shared" si="113"/>
        <v>47.27</v>
      </c>
      <c r="Q1837" s="11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29" hidden="1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s="7">
        <f t="shared" si="112"/>
        <v>200</v>
      </c>
      <c r="G1838" t="s">
        <v>8218</v>
      </c>
      <c r="H1838" t="s">
        <v>8223</v>
      </c>
      <c r="I1838" t="s">
        <v>8245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t="s">
        <v>8274</v>
      </c>
      <c r="P1838">
        <f t="shared" si="113"/>
        <v>182.13</v>
      </c>
      <c r="Q1838" s="11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58" hidden="1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s="7">
        <f t="shared" si="112"/>
        <v>307</v>
      </c>
      <c r="G1839" t="s">
        <v>8218</v>
      </c>
      <c r="H1839" t="s">
        <v>8223</v>
      </c>
      <c r="I1839" t="s">
        <v>8245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t="s">
        <v>8274</v>
      </c>
      <c r="P1839">
        <f t="shared" si="113"/>
        <v>61.37</v>
      </c>
      <c r="Q1839" s="11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3.5" hidden="1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s="7">
        <f t="shared" si="112"/>
        <v>100</v>
      </c>
      <c r="G1840" t="s">
        <v>8218</v>
      </c>
      <c r="H1840" t="s">
        <v>8223</v>
      </c>
      <c r="I1840" t="s">
        <v>8245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t="s">
        <v>8274</v>
      </c>
      <c r="P1840">
        <f t="shared" si="113"/>
        <v>35.770000000000003</v>
      </c>
      <c r="Q1840" s="11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3.5" hidden="1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s="7">
        <f t="shared" si="112"/>
        <v>205</v>
      </c>
      <c r="G1841" t="s">
        <v>8218</v>
      </c>
      <c r="H1841" t="s">
        <v>8223</v>
      </c>
      <c r="I1841" t="s">
        <v>8245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t="s">
        <v>8274</v>
      </c>
      <c r="P1841">
        <f t="shared" si="113"/>
        <v>45.62</v>
      </c>
      <c r="Q1841" s="11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3.5" hidden="1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s="7">
        <f t="shared" si="112"/>
        <v>109</v>
      </c>
      <c r="G1842" t="s">
        <v>8218</v>
      </c>
      <c r="H1842" t="s">
        <v>8223</v>
      </c>
      <c r="I1842" t="s">
        <v>8245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t="s">
        <v>8274</v>
      </c>
      <c r="P1842">
        <f t="shared" si="113"/>
        <v>75.38</v>
      </c>
      <c r="Q1842" s="11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29" hidden="1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s="7">
        <f t="shared" si="112"/>
        <v>102</v>
      </c>
      <c r="G1843" t="s">
        <v>8218</v>
      </c>
      <c r="H1843" t="s">
        <v>8223</v>
      </c>
      <c r="I1843" t="s">
        <v>8245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t="s">
        <v>8274</v>
      </c>
      <c r="P1843">
        <f t="shared" si="113"/>
        <v>50.88</v>
      </c>
      <c r="Q1843" s="11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3.5" hidden="1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s="7">
        <f t="shared" si="112"/>
        <v>125</v>
      </c>
      <c r="G1844" t="s">
        <v>8218</v>
      </c>
      <c r="H1844" t="s">
        <v>8223</v>
      </c>
      <c r="I1844" t="s">
        <v>8245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t="s">
        <v>8274</v>
      </c>
      <c r="P1844">
        <f t="shared" si="113"/>
        <v>119.29</v>
      </c>
      <c r="Q1844" s="11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58" hidden="1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s="7">
        <f t="shared" si="112"/>
        <v>124</v>
      </c>
      <c r="G1845" t="s">
        <v>8218</v>
      </c>
      <c r="H1845" t="s">
        <v>8223</v>
      </c>
      <c r="I1845" t="s">
        <v>8245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t="s">
        <v>8274</v>
      </c>
      <c r="P1845">
        <f t="shared" si="113"/>
        <v>92.54</v>
      </c>
      <c r="Q1845" s="11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3.5" hidden="1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s="7">
        <f t="shared" si="112"/>
        <v>101</v>
      </c>
      <c r="G1846" t="s">
        <v>8218</v>
      </c>
      <c r="H1846" t="s">
        <v>8223</v>
      </c>
      <c r="I1846" t="s">
        <v>8245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t="s">
        <v>8274</v>
      </c>
      <c r="P1846">
        <f t="shared" si="113"/>
        <v>76.05</v>
      </c>
      <c r="Q1846" s="11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87" hidden="1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s="7">
        <f t="shared" si="112"/>
        <v>100</v>
      </c>
      <c r="G1847" t="s">
        <v>8218</v>
      </c>
      <c r="H1847" t="s">
        <v>8223</v>
      </c>
      <c r="I1847" t="s">
        <v>8245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t="s">
        <v>8274</v>
      </c>
      <c r="P1847">
        <f t="shared" si="113"/>
        <v>52.63</v>
      </c>
      <c r="Q1847" s="11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3.5" hidden="1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s="7">
        <f t="shared" si="112"/>
        <v>138</v>
      </c>
      <c r="G1848" t="s">
        <v>8218</v>
      </c>
      <c r="H1848" t="s">
        <v>8223</v>
      </c>
      <c r="I1848" t="s">
        <v>8245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t="s">
        <v>8274</v>
      </c>
      <c r="P1848">
        <f t="shared" si="113"/>
        <v>98.99</v>
      </c>
      <c r="Q1848" s="11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58" hidden="1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s="7">
        <f t="shared" si="112"/>
        <v>121</v>
      </c>
      <c r="G1849" t="s">
        <v>8218</v>
      </c>
      <c r="H1849" t="s">
        <v>8223</v>
      </c>
      <c r="I1849" t="s">
        <v>8245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t="s">
        <v>8274</v>
      </c>
      <c r="P1849">
        <f t="shared" si="113"/>
        <v>79.53</v>
      </c>
      <c r="Q1849" s="11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3.5" hidden="1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s="7">
        <f t="shared" si="112"/>
        <v>107</v>
      </c>
      <c r="G1850" t="s">
        <v>8218</v>
      </c>
      <c r="H1850" t="s">
        <v>8223</v>
      </c>
      <c r="I1850" t="s">
        <v>8245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t="s">
        <v>8274</v>
      </c>
      <c r="P1850">
        <f t="shared" si="113"/>
        <v>134.21</v>
      </c>
      <c r="Q1850" s="11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29" hidden="1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s="7">
        <f t="shared" si="112"/>
        <v>100</v>
      </c>
      <c r="G1851" t="s">
        <v>8218</v>
      </c>
      <c r="H1851" t="s">
        <v>8223</v>
      </c>
      <c r="I1851" t="s">
        <v>8245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t="s">
        <v>8274</v>
      </c>
      <c r="P1851">
        <f t="shared" si="113"/>
        <v>37.630000000000003</v>
      </c>
      <c r="Q1851" s="11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3.5" hidden="1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s="7">
        <f t="shared" si="112"/>
        <v>102</v>
      </c>
      <c r="G1852" t="s">
        <v>8218</v>
      </c>
      <c r="H1852" t="s">
        <v>8223</v>
      </c>
      <c r="I1852" t="s">
        <v>8245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t="s">
        <v>8274</v>
      </c>
      <c r="P1852">
        <f t="shared" si="113"/>
        <v>51.04</v>
      </c>
      <c r="Q1852" s="11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3.5" hidden="1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s="7">
        <f t="shared" si="112"/>
        <v>100</v>
      </c>
      <c r="G1853" t="s">
        <v>8218</v>
      </c>
      <c r="H1853" t="s">
        <v>8223</v>
      </c>
      <c r="I1853" t="s">
        <v>8245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t="s">
        <v>8274</v>
      </c>
      <c r="P1853">
        <f t="shared" si="113"/>
        <v>50.04</v>
      </c>
      <c r="Q1853" s="11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58" hidden="1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s="7">
        <f t="shared" si="112"/>
        <v>117</v>
      </c>
      <c r="G1854" t="s">
        <v>8218</v>
      </c>
      <c r="H1854" t="s">
        <v>8223</v>
      </c>
      <c r="I1854" t="s">
        <v>8245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t="s">
        <v>8274</v>
      </c>
      <c r="P1854">
        <f t="shared" si="113"/>
        <v>133.93</v>
      </c>
      <c r="Q1854" s="11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58" hidden="1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s="7">
        <f t="shared" si="112"/>
        <v>102</v>
      </c>
      <c r="G1855" t="s">
        <v>8218</v>
      </c>
      <c r="H1855" t="s">
        <v>8223</v>
      </c>
      <c r="I1855" t="s">
        <v>8245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t="s">
        <v>8274</v>
      </c>
      <c r="P1855">
        <f t="shared" si="113"/>
        <v>58.21</v>
      </c>
      <c r="Q1855" s="11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3.5" hidden="1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s="7">
        <f t="shared" si="112"/>
        <v>102</v>
      </c>
      <c r="G1856" t="s">
        <v>8218</v>
      </c>
      <c r="H1856" t="s">
        <v>8223</v>
      </c>
      <c r="I1856" t="s">
        <v>8245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t="s">
        <v>8274</v>
      </c>
      <c r="P1856">
        <f t="shared" si="113"/>
        <v>88.04</v>
      </c>
      <c r="Q1856" s="11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3.5" hidden="1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s="7">
        <f t="shared" si="112"/>
        <v>154</v>
      </c>
      <c r="G1857" t="s">
        <v>8218</v>
      </c>
      <c r="H1857" t="s">
        <v>8228</v>
      </c>
      <c r="I1857" t="s">
        <v>8250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t="s">
        <v>8274</v>
      </c>
      <c r="P1857">
        <f t="shared" si="113"/>
        <v>70.58</v>
      </c>
      <c r="Q1857" s="11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58" hidden="1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s="7">
        <f t="shared" si="112"/>
        <v>101</v>
      </c>
      <c r="G1858" t="s">
        <v>8218</v>
      </c>
      <c r="H1858" t="s">
        <v>8223</v>
      </c>
      <c r="I1858" t="s">
        <v>8245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t="s">
        <v>8274</v>
      </c>
      <c r="P1858">
        <f t="shared" si="113"/>
        <v>53.29</v>
      </c>
      <c r="Q1858" s="11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3.5" hidden="1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s="7">
        <f t="shared" ref="F1859:F1922" si="116">ROUND(E1859/D1859*100,0)</f>
        <v>100</v>
      </c>
      <c r="G1859" t="s">
        <v>8218</v>
      </c>
      <c r="H1859" t="s">
        <v>8223</v>
      </c>
      <c r="I1859" t="s">
        <v>8245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t="s">
        <v>8274</v>
      </c>
      <c r="P1859">
        <f t="shared" ref="P1859:P1922" si="117">IFERROR(ROUND(E1859/M1859,2),0)</f>
        <v>136.36000000000001</v>
      </c>
      <c r="Q1859" s="11" t="s">
        <v>8323</v>
      </c>
      <c r="R1859" t="s">
        <v>8324</v>
      </c>
      <c r="S1859" s="15">
        <f t="shared" ref="S1859:S1922" si="118">(((K1859/60)/60)/24)+DATE(1970,1,1)</f>
        <v>41864.76866898148</v>
      </c>
      <c r="T1859" s="15">
        <f t="shared" ref="T1859:T1922" si="119">(((J1859/60)/60)/24)+DATE(1970,1,1)</f>
        <v>41894.76866898148</v>
      </c>
    </row>
    <row r="1860" spans="1:20" ht="58" hidden="1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s="7">
        <f t="shared" si="116"/>
        <v>109</v>
      </c>
      <c r="G1860" t="s">
        <v>8218</v>
      </c>
      <c r="H1860" t="s">
        <v>8223</v>
      </c>
      <c r="I1860" t="s">
        <v>8245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t="s">
        <v>8274</v>
      </c>
      <c r="P1860">
        <f t="shared" si="117"/>
        <v>40.549999999999997</v>
      </c>
      <c r="Q1860" s="11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29" hidden="1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s="7">
        <f t="shared" si="116"/>
        <v>132</v>
      </c>
      <c r="G1861" t="s">
        <v>8218</v>
      </c>
      <c r="H1861" t="s">
        <v>8223</v>
      </c>
      <c r="I1861" t="s">
        <v>8245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t="s">
        <v>8274</v>
      </c>
      <c r="P1861">
        <f t="shared" si="117"/>
        <v>70.63</v>
      </c>
      <c r="Q1861" s="11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3.5" hidden="1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s="7">
        <f t="shared" si="116"/>
        <v>133</v>
      </c>
      <c r="G1862" t="s">
        <v>8218</v>
      </c>
      <c r="H1862" t="s">
        <v>8223</v>
      </c>
      <c r="I1862" t="s">
        <v>8245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t="s">
        <v>8274</v>
      </c>
      <c r="P1862">
        <f t="shared" si="117"/>
        <v>52.68</v>
      </c>
      <c r="Q1862" s="11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3.5" hidden="1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s="7">
        <f t="shared" si="116"/>
        <v>0</v>
      </c>
      <c r="G1863" t="s">
        <v>8220</v>
      </c>
      <c r="H1863" t="s">
        <v>8224</v>
      </c>
      <c r="I1863" t="s">
        <v>8246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t="s">
        <v>8281</v>
      </c>
      <c r="P1863">
        <f t="shared" si="117"/>
        <v>0</v>
      </c>
      <c r="Q1863" s="11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3.5" hidden="1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s="7">
        <f t="shared" si="116"/>
        <v>8</v>
      </c>
      <c r="G1864" t="s">
        <v>8220</v>
      </c>
      <c r="H1864" t="s">
        <v>8223</v>
      </c>
      <c r="I1864" t="s">
        <v>8245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t="s">
        <v>8281</v>
      </c>
      <c r="P1864">
        <f t="shared" si="117"/>
        <v>90.94</v>
      </c>
      <c r="Q1864" s="11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3.5" hidden="1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s="7">
        <f t="shared" si="116"/>
        <v>0</v>
      </c>
      <c r="G1865" t="s">
        <v>8220</v>
      </c>
      <c r="H1865" t="s">
        <v>8223</v>
      </c>
      <c r="I1865" t="s">
        <v>8245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t="s">
        <v>8281</v>
      </c>
      <c r="P1865">
        <f t="shared" si="117"/>
        <v>5</v>
      </c>
      <c r="Q1865" s="11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58" hidden="1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s="7">
        <f t="shared" si="116"/>
        <v>43</v>
      </c>
      <c r="G1866" t="s">
        <v>8220</v>
      </c>
      <c r="H1866" t="s">
        <v>8223</v>
      </c>
      <c r="I1866" t="s">
        <v>8245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t="s">
        <v>8281</v>
      </c>
      <c r="P1866">
        <f t="shared" si="117"/>
        <v>58.08</v>
      </c>
      <c r="Q1866" s="11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58" hidden="1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s="7">
        <f t="shared" si="116"/>
        <v>0</v>
      </c>
      <c r="G1867" t="s">
        <v>8220</v>
      </c>
      <c r="H1867" t="s">
        <v>8224</v>
      </c>
      <c r="I1867" t="s">
        <v>8246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t="s">
        <v>8281</v>
      </c>
      <c r="P1867">
        <f t="shared" si="117"/>
        <v>2</v>
      </c>
      <c r="Q1867" s="11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3.5" hidden="1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s="7">
        <f t="shared" si="116"/>
        <v>1</v>
      </c>
      <c r="G1868" t="s">
        <v>8220</v>
      </c>
      <c r="H1868" t="s">
        <v>8223</v>
      </c>
      <c r="I1868" t="s">
        <v>8245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t="s">
        <v>8281</v>
      </c>
      <c r="P1868">
        <f t="shared" si="117"/>
        <v>62.5</v>
      </c>
      <c r="Q1868" s="11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3.5" hidden="1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s="7">
        <f t="shared" si="116"/>
        <v>0</v>
      </c>
      <c r="G1869" t="s">
        <v>8220</v>
      </c>
      <c r="H1869" t="s">
        <v>8223</v>
      </c>
      <c r="I1869" t="s">
        <v>8245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t="s">
        <v>8281</v>
      </c>
      <c r="P1869">
        <f t="shared" si="117"/>
        <v>10</v>
      </c>
      <c r="Q1869" s="11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3.5" hidden="1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s="7">
        <f t="shared" si="116"/>
        <v>5</v>
      </c>
      <c r="G1870" t="s">
        <v>8220</v>
      </c>
      <c r="H1870" t="s">
        <v>8223</v>
      </c>
      <c r="I1870" t="s">
        <v>8245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t="s">
        <v>8281</v>
      </c>
      <c r="P1870">
        <f t="shared" si="117"/>
        <v>71.59</v>
      </c>
      <c r="Q1870" s="11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3.5" hidden="1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s="7">
        <f t="shared" si="116"/>
        <v>0</v>
      </c>
      <c r="G1871" t="s">
        <v>8220</v>
      </c>
      <c r="H1871" t="s">
        <v>8223</v>
      </c>
      <c r="I1871" t="s">
        <v>8245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t="s">
        <v>8281</v>
      </c>
      <c r="P1871">
        <f t="shared" si="117"/>
        <v>0</v>
      </c>
      <c r="Q1871" s="11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3.5" hidden="1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s="7">
        <f t="shared" si="116"/>
        <v>10</v>
      </c>
      <c r="G1872" t="s">
        <v>8220</v>
      </c>
      <c r="H1872" t="s">
        <v>8223</v>
      </c>
      <c r="I1872" t="s">
        <v>8245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t="s">
        <v>8281</v>
      </c>
      <c r="P1872">
        <f t="shared" si="117"/>
        <v>32.82</v>
      </c>
      <c r="Q1872" s="11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58" hidden="1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s="7">
        <f t="shared" si="116"/>
        <v>72</v>
      </c>
      <c r="G1873" t="s">
        <v>8220</v>
      </c>
      <c r="H1873" t="s">
        <v>8223</v>
      </c>
      <c r="I1873" t="s">
        <v>8245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t="s">
        <v>8281</v>
      </c>
      <c r="P1873">
        <f t="shared" si="117"/>
        <v>49.12</v>
      </c>
      <c r="Q1873" s="11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3.5" hidden="1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s="7">
        <f t="shared" si="116"/>
        <v>1</v>
      </c>
      <c r="G1874" t="s">
        <v>8220</v>
      </c>
      <c r="H1874" t="s">
        <v>8223</v>
      </c>
      <c r="I1874" t="s">
        <v>8245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t="s">
        <v>8281</v>
      </c>
      <c r="P1874">
        <f t="shared" si="117"/>
        <v>16.309999999999999</v>
      </c>
      <c r="Q1874" s="11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3.5" hidden="1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s="7">
        <f t="shared" si="116"/>
        <v>0</v>
      </c>
      <c r="G1875" t="s">
        <v>8220</v>
      </c>
      <c r="H1875" t="s">
        <v>8228</v>
      </c>
      <c r="I1875" t="s">
        <v>8250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t="s">
        <v>8281</v>
      </c>
      <c r="P1875">
        <f t="shared" si="117"/>
        <v>18</v>
      </c>
      <c r="Q1875" s="11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58" hidden="1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s="7">
        <f t="shared" si="116"/>
        <v>0</v>
      </c>
      <c r="G1876" t="s">
        <v>8220</v>
      </c>
      <c r="H1876" t="s">
        <v>8223</v>
      </c>
      <c r="I1876" t="s">
        <v>8245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t="s">
        <v>8281</v>
      </c>
      <c r="P1876">
        <f t="shared" si="117"/>
        <v>13</v>
      </c>
      <c r="Q1876" s="11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3.5" hidden="1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s="7">
        <f t="shared" si="116"/>
        <v>1</v>
      </c>
      <c r="G1877" t="s">
        <v>8220</v>
      </c>
      <c r="H1877" t="s">
        <v>8223</v>
      </c>
      <c r="I1877" t="s">
        <v>8245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t="s">
        <v>8281</v>
      </c>
      <c r="P1877">
        <f t="shared" si="117"/>
        <v>17</v>
      </c>
      <c r="Q1877" s="11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3.5" hidden="1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s="7">
        <f t="shared" si="116"/>
        <v>0</v>
      </c>
      <c r="G1878" t="s">
        <v>8220</v>
      </c>
      <c r="H1878" t="s">
        <v>8225</v>
      </c>
      <c r="I1878" t="s">
        <v>8247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t="s">
        <v>8281</v>
      </c>
      <c r="P1878">
        <f t="shared" si="117"/>
        <v>0</v>
      </c>
      <c r="Q1878" s="11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3.5" hidden="1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s="7">
        <f t="shared" si="116"/>
        <v>0</v>
      </c>
      <c r="G1879" t="s">
        <v>8220</v>
      </c>
      <c r="H1879" t="s">
        <v>8223</v>
      </c>
      <c r="I1879" t="s">
        <v>8245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t="s">
        <v>8281</v>
      </c>
      <c r="P1879">
        <f t="shared" si="117"/>
        <v>0</v>
      </c>
      <c r="Q1879" s="11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58" hidden="1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s="7">
        <f t="shared" si="116"/>
        <v>0</v>
      </c>
      <c r="G1880" t="s">
        <v>8220</v>
      </c>
      <c r="H1880" t="s">
        <v>8225</v>
      </c>
      <c r="I1880" t="s">
        <v>8247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t="s">
        <v>8281</v>
      </c>
      <c r="P1880">
        <f t="shared" si="117"/>
        <v>0</v>
      </c>
      <c r="Q1880" s="11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3.5" hidden="1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s="7">
        <f t="shared" si="116"/>
        <v>0</v>
      </c>
      <c r="G1881" t="s">
        <v>8220</v>
      </c>
      <c r="H1881" t="s">
        <v>8226</v>
      </c>
      <c r="I1881" t="s">
        <v>8248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t="s">
        <v>8281</v>
      </c>
      <c r="P1881">
        <f t="shared" si="117"/>
        <v>3</v>
      </c>
      <c r="Q1881" s="11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29" hidden="1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s="7">
        <f t="shared" si="116"/>
        <v>20</v>
      </c>
      <c r="G1882" t="s">
        <v>8220</v>
      </c>
      <c r="H1882" t="s">
        <v>8224</v>
      </c>
      <c r="I1882" t="s">
        <v>8246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t="s">
        <v>8281</v>
      </c>
      <c r="P1882">
        <f t="shared" si="117"/>
        <v>41.83</v>
      </c>
      <c r="Q1882" s="11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3.5" hidden="1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s="7">
        <f t="shared" si="116"/>
        <v>173</v>
      </c>
      <c r="G1883" t="s">
        <v>8218</v>
      </c>
      <c r="H1883" t="s">
        <v>8223</v>
      </c>
      <c r="I1883" t="s">
        <v>8245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t="s">
        <v>8277</v>
      </c>
      <c r="P1883">
        <f t="shared" si="117"/>
        <v>49.34</v>
      </c>
      <c r="Q1883" s="11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58" hidden="1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s="7">
        <f t="shared" si="116"/>
        <v>101</v>
      </c>
      <c r="G1884" t="s">
        <v>8218</v>
      </c>
      <c r="H1884" t="s">
        <v>8223</v>
      </c>
      <c r="I1884" t="s">
        <v>8245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t="s">
        <v>8277</v>
      </c>
      <c r="P1884">
        <f t="shared" si="117"/>
        <v>41.73</v>
      </c>
      <c r="Q1884" s="11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3.5" hidden="1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s="7">
        <f t="shared" si="116"/>
        <v>105</v>
      </c>
      <c r="G1885" t="s">
        <v>8218</v>
      </c>
      <c r="H1885" t="s">
        <v>8223</v>
      </c>
      <c r="I1885" t="s">
        <v>8245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t="s">
        <v>8277</v>
      </c>
      <c r="P1885">
        <f t="shared" si="117"/>
        <v>32.72</v>
      </c>
      <c r="Q1885" s="11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3.5" hidden="1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s="7">
        <f t="shared" si="116"/>
        <v>135</v>
      </c>
      <c r="G1886" t="s">
        <v>8218</v>
      </c>
      <c r="H1886" t="s">
        <v>8223</v>
      </c>
      <c r="I1886" t="s">
        <v>8245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t="s">
        <v>8277</v>
      </c>
      <c r="P1886">
        <f t="shared" si="117"/>
        <v>51.96</v>
      </c>
      <c r="Q1886" s="11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3.5" hidden="1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s="7">
        <f t="shared" si="116"/>
        <v>116</v>
      </c>
      <c r="G1887" t="s">
        <v>8218</v>
      </c>
      <c r="H1887" t="s">
        <v>8223</v>
      </c>
      <c r="I1887" t="s">
        <v>8245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t="s">
        <v>8277</v>
      </c>
      <c r="P1887">
        <f t="shared" si="117"/>
        <v>50.69</v>
      </c>
      <c r="Q1887" s="11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3.5" hidden="1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s="7">
        <f t="shared" si="116"/>
        <v>102</v>
      </c>
      <c r="G1888" t="s">
        <v>8218</v>
      </c>
      <c r="H1888" t="s">
        <v>8223</v>
      </c>
      <c r="I1888" t="s">
        <v>8245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t="s">
        <v>8277</v>
      </c>
      <c r="P1888">
        <f t="shared" si="117"/>
        <v>42.24</v>
      </c>
      <c r="Q1888" s="11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3.5" hidden="1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s="7">
        <f t="shared" si="116"/>
        <v>111</v>
      </c>
      <c r="G1889" t="s">
        <v>8218</v>
      </c>
      <c r="H1889" t="s">
        <v>8226</v>
      </c>
      <c r="I1889" t="s">
        <v>8248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t="s">
        <v>8277</v>
      </c>
      <c r="P1889">
        <f t="shared" si="117"/>
        <v>416.88</v>
      </c>
      <c r="Q1889" s="11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58" hidden="1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s="7">
        <f t="shared" si="116"/>
        <v>166</v>
      </c>
      <c r="G1890" t="s">
        <v>8218</v>
      </c>
      <c r="H1890" t="s">
        <v>8223</v>
      </c>
      <c r="I1890" t="s">
        <v>8245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t="s">
        <v>8277</v>
      </c>
      <c r="P1890">
        <f t="shared" si="117"/>
        <v>46.65</v>
      </c>
      <c r="Q1890" s="11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3.5" hidden="1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s="7">
        <f t="shared" si="116"/>
        <v>107</v>
      </c>
      <c r="G1891" t="s">
        <v>8218</v>
      </c>
      <c r="H1891" t="s">
        <v>8223</v>
      </c>
      <c r="I1891" t="s">
        <v>8245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t="s">
        <v>8277</v>
      </c>
      <c r="P1891">
        <f t="shared" si="117"/>
        <v>48.45</v>
      </c>
      <c r="Q1891" s="11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3.5" hidden="1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s="7">
        <f t="shared" si="116"/>
        <v>145</v>
      </c>
      <c r="G1892" t="s">
        <v>8218</v>
      </c>
      <c r="H1892" t="s">
        <v>8223</v>
      </c>
      <c r="I1892" t="s">
        <v>8245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t="s">
        <v>8277</v>
      </c>
      <c r="P1892">
        <f t="shared" si="117"/>
        <v>70.53</v>
      </c>
      <c r="Q1892" s="11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58" hidden="1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s="7">
        <f t="shared" si="116"/>
        <v>106</v>
      </c>
      <c r="G1893" t="s">
        <v>8218</v>
      </c>
      <c r="H1893" t="s">
        <v>8223</v>
      </c>
      <c r="I1893" t="s">
        <v>8245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t="s">
        <v>8277</v>
      </c>
      <c r="P1893">
        <f t="shared" si="117"/>
        <v>87.96</v>
      </c>
      <c r="Q1893" s="11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3.5" hidden="1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s="7">
        <f t="shared" si="116"/>
        <v>137</v>
      </c>
      <c r="G1894" t="s">
        <v>8218</v>
      </c>
      <c r="H1894" t="s">
        <v>8223</v>
      </c>
      <c r="I1894" t="s">
        <v>8245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t="s">
        <v>8277</v>
      </c>
      <c r="P1894">
        <f t="shared" si="117"/>
        <v>26.27</v>
      </c>
      <c r="Q1894" s="11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3.5" hidden="1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s="7">
        <f t="shared" si="116"/>
        <v>104</v>
      </c>
      <c r="G1895" t="s">
        <v>8218</v>
      </c>
      <c r="H1895" t="s">
        <v>8223</v>
      </c>
      <c r="I1895" t="s">
        <v>8245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t="s">
        <v>8277</v>
      </c>
      <c r="P1895">
        <f t="shared" si="117"/>
        <v>57.78</v>
      </c>
      <c r="Q1895" s="11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29" hidden="1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s="7">
        <f t="shared" si="116"/>
        <v>115</v>
      </c>
      <c r="G1896" t="s">
        <v>8218</v>
      </c>
      <c r="H1896" t="s">
        <v>8223</v>
      </c>
      <c r="I1896" t="s">
        <v>8245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t="s">
        <v>8277</v>
      </c>
      <c r="P1896">
        <f t="shared" si="117"/>
        <v>57.25</v>
      </c>
      <c r="Q1896" s="11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58" hidden="1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s="7">
        <f t="shared" si="116"/>
        <v>102</v>
      </c>
      <c r="G1897" t="s">
        <v>8218</v>
      </c>
      <c r="H1897" t="s">
        <v>8223</v>
      </c>
      <c r="I1897" t="s">
        <v>8245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t="s">
        <v>8277</v>
      </c>
      <c r="P1897">
        <f t="shared" si="117"/>
        <v>196.34</v>
      </c>
      <c r="Q1897" s="11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3.5" hidden="1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s="7">
        <f t="shared" si="116"/>
        <v>124</v>
      </c>
      <c r="G1898" t="s">
        <v>8218</v>
      </c>
      <c r="H1898" t="s">
        <v>8223</v>
      </c>
      <c r="I1898" t="s">
        <v>8245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t="s">
        <v>8277</v>
      </c>
      <c r="P1898">
        <f t="shared" si="117"/>
        <v>43</v>
      </c>
      <c r="Q1898" s="11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3.5" hidden="1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s="7">
        <f t="shared" si="116"/>
        <v>102</v>
      </c>
      <c r="G1899" t="s">
        <v>8218</v>
      </c>
      <c r="H1899" t="s">
        <v>8223</v>
      </c>
      <c r="I1899" t="s">
        <v>8245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t="s">
        <v>8277</v>
      </c>
      <c r="P1899">
        <f t="shared" si="117"/>
        <v>35.549999999999997</v>
      </c>
      <c r="Q1899" s="11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3.5" hidden="1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s="7">
        <f t="shared" si="116"/>
        <v>145</v>
      </c>
      <c r="G1900" t="s">
        <v>8218</v>
      </c>
      <c r="H1900" t="s">
        <v>8223</v>
      </c>
      <c r="I1900" t="s">
        <v>8245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t="s">
        <v>8277</v>
      </c>
      <c r="P1900">
        <f t="shared" si="117"/>
        <v>68.81</v>
      </c>
      <c r="Q1900" s="11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3.5" hidden="1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s="7">
        <f t="shared" si="116"/>
        <v>133</v>
      </c>
      <c r="G1901" t="s">
        <v>8218</v>
      </c>
      <c r="H1901" t="s">
        <v>8223</v>
      </c>
      <c r="I1901" t="s">
        <v>8245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t="s">
        <v>8277</v>
      </c>
      <c r="P1901">
        <f t="shared" si="117"/>
        <v>28.57</v>
      </c>
      <c r="Q1901" s="11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58" hidden="1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s="7">
        <f t="shared" si="116"/>
        <v>109</v>
      </c>
      <c r="G1902" t="s">
        <v>8218</v>
      </c>
      <c r="H1902" t="s">
        <v>8223</v>
      </c>
      <c r="I1902" t="s">
        <v>8245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t="s">
        <v>8277</v>
      </c>
      <c r="P1902">
        <f t="shared" si="117"/>
        <v>50.63</v>
      </c>
      <c r="Q1902" s="11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3.5" hidden="1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s="7">
        <f t="shared" si="116"/>
        <v>3</v>
      </c>
      <c r="G1903" t="s">
        <v>8220</v>
      </c>
      <c r="H1903" t="s">
        <v>8224</v>
      </c>
      <c r="I1903" t="s">
        <v>8246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t="s">
        <v>8292</v>
      </c>
      <c r="P1903">
        <f t="shared" si="117"/>
        <v>106.8</v>
      </c>
      <c r="Q1903" s="11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3.5" hidden="1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s="7">
        <f t="shared" si="116"/>
        <v>1</v>
      </c>
      <c r="G1904" t="s">
        <v>8220</v>
      </c>
      <c r="H1904" t="s">
        <v>8232</v>
      </c>
      <c r="I1904" t="s">
        <v>8248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t="s">
        <v>8292</v>
      </c>
      <c r="P1904">
        <f t="shared" si="117"/>
        <v>4</v>
      </c>
      <c r="Q1904" s="11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3.5" hidden="1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s="7">
        <f t="shared" si="116"/>
        <v>47</v>
      </c>
      <c r="G1905" t="s">
        <v>8220</v>
      </c>
      <c r="H1905" t="s">
        <v>8223</v>
      </c>
      <c r="I1905" t="s">
        <v>8245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t="s">
        <v>8292</v>
      </c>
      <c r="P1905">
        <f t="shared" si="117"/>
        <v>34.1</v>
      </c>
      <c r="Q1905" s="11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3.5" hidden="1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s="7">
        <f t="shared" si="116"/>
        <v>0</v>
      </c>
      <c r="G1906" t="s">
        <v>8220</v>
      </c>
      <c r="H1906" t="s">
        <v>8223</v>
      </c>
      <c r="I1906" t="s">
        <v>8245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t="s">
        <v>8292</v>
      </c>
      <c r="P1906">
        <f t="shared" si="117"/>
        <v>25</v>
      </c>
      <c r="Q1906" s="11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58" hidden="1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s="7">
        <f t="shared" si="116"/>
        <v>0</v>
      </c>
      <c r="G1907" t="s">
        <v>8220</v>
      </c>
      <c r="H1907" t="s">
        <v>8223</v>
      </c>
      <c r="I1907" t="s">
        <v>8245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t="s">
        <v>8292</v>
      </c>
      <c r="P1907">
        <f t="shared" si="117"/>
        <v>10.5</v>
      </c>
      <c r="Q1907" s="11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3.5" hidden="1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s="7">
        <f t="shared" si="116"/>
        <v>43</v>
      </c>
      <c r="G1908" t="s">
        <v>8220</v>
      </c>
      <c r="H1908" t="s">
        <v>8223</v>
      </c>
      <c r="I1908" t="s">
        <v>8245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t="s">
        <v>8292</v>
      </c>
      <c r="P1908">
        <f t="shared" si="117"/>
        <v>215.96</v>
      </c>
      <c r="Q1908" s="11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3.5" hidden="1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s="7">
        <f t="shared" si="116"/>
        <v>0</v>
      </c>
      <c r="G1909" t="s">
        <v>8220</v>
      </c>
      <c r="H1909" t="s">
        <v>8223</v>
      </c>
      <c r="I1909" t="s">
        <v>8245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t="s">
        <v>8292</v>
      </c>
      <c r="P1909">
        <f t="shared" si="117"/>
        <v>21.25</v>
      </c>
      <c r="Q1909" s="11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3.5" hidden="1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s="7">
        <f t="shared" si="116"/>
        <v>2</v>
      </c>
      <c r="G1910" t="s">
        <v>8220</v>
      </c>
      <c r="H1910" t="s">
        <v>8223</v>
      </c>
      <c r="I1910" t="s">
        <v>8245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t="s">
        <v>8292</v>
      </c>
      <c r="P1910">
        <f t="shared" si="117"/>
        <v>108.25</v>
      </c>
      <c r="Q1910" s="11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3.5" hidden="1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s="7">
        <f t="shared" si="116"/>
        <v>14</v>
      </c>
      <c r="G1911" t="s">
        <v>8220</v>
      </c>
      <c r="H1911" t="s">
        <v>8223</v>
      </c>
      <c r="I1911" t="s">
        <v>8245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t="s">
        <v>8292</v>
      </c>
      <c r="P1911">
        <f t="shared" si="117"/>
        <v>129.97</v>
      </c>
      <c r="Q1911" s="11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3.5" hidden="1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s="7">
        <f t="shared" si="116"/>
        <v>39</v>
      </c>
      <c r="G1912" t="s">
        <v>8220</v>
      </c>
      <c r="H1912" t="s">
        <v>8232</v>
      </c>
      <c r="I1912" t="s">
        <v>8248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t="s">
        <v>8292</v>
      </c>
      <c r="P1912">
        <f t="shared" si="117"/>
        <v>117.49</v>
      </c>
      <c r="Q1912" s="11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58" hidden="1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s="7">
        <f t="shared" si="116"/>
        <v>0</v>
      </c>
      <c r="G1913" t="s">
        <v>8220</v>
      </c>
      <c r="H1913" t="s">
        <v>8227</v>
      </c>
      <c r="I1913" t="s">
        <v>8249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t="s">
        <v>8292</v>
      </c>
      <c r="P1913">
        <f t="shared" si="117"/>
        <v>10</v>
      </c>
      <c r="Q1913" s="11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3.5" hidden="1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s="7">
        <f t="shared" si="116"/>
        <v>59</v>
      </c>
      <c r="G1914" t="s">
        <v>8220</v>
      </c>
      <c r="H1914" t="s">
        <v>8223</v>
      </c>
      <c r="I1914" t="s">
        <v>8245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t="s">
        <v>8292</v>
      </c>
      <c r="P1914">
        <f t="shared" si="117"/>
        <v>70.599999999999994</v>
      </c>
      <c r="Q1914" s="11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29" hidden="1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s="7">
        <f t="shared" si="116"/>
        <v>1</v>
      </c>
      <c r="G1915" t="s">
        <v>8220</v>
      </c>
      <c r="H1915" t="s">
        <v>8224</v>
      </c>
      <c r="I1915" t="s">
        <v>8246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t="s">
        <v>8292</v>
      </c>
      <c r="P1915">
        <f t="shared" si="117"/>
        <v>24.5</v>
      </c>
      <c r="Q1915" s="11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3.5" hidden="1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s="7">
        <f t="shared" si="116"/>
        <v>9</v>
      </c>
      <c r="G1916" t="s">
        <v>8220</v>
      </c>
      <c r="H1916" t="s">
        <v>8223</v>
      </c>
      <c r="I1916" t="s">
        <v>8245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t="s">
        <v>8292</v>
      </c>
      <c r="P1916">
        <f t="shared" si="117"/>
        <v>30</v>
      </c>
      <c r="Q1916" s="11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3.5" hidden="1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s="7">
        <f t="shared" si="116"/>
        <v>2</v>
      </c>
      <c r="G1917" t="s">
        <v>8220</v>
      </c>
      <c r="H1917" t="s">
        <v>8223</v>
      </c>
      <c r="I1917" t="s">
        <v>8245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t="s">
        <v>8292</v>
      </c>
      <c r="P1917">
        <f t="shared" si="117"/>
        <v>2</v>
      </c>
      <c r="Q1917" s="11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29" hidden="1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s="7">
        <f t="shared" si="116"/>
        <v>1</v>
      </c>
      <c r="G1918" t="s">
        <v>8220</v>
      </c>
      <c r="H1918" t="s">
        <v>8223</v>
      </c>
      <c r="I1918" t="s">
        <v>8245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t="s">
        <v>8292</v>
      </c>
      <c r="P1918">
        <f t="shared" si="117"/>
        <v>17</v>
      </c>
      <c r="Q1918" s="11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29" hidden="1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s="7">
        <f t="shared" si="116"/>
        <v>53</v>
      </c>
      <c r="G1919" t="s">
        <v>8220</v>
      </c>
      <c r="H1919" t="s">
        <v>8230</v>
      </c>
      <c r="I1919" t="s">
        <v>8251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t="s">
        <v>8292</v>
      </c>
      <c r="P1919">
        <f t="shared" si="117"/>
        <v>2928.93</v>
      </c>
      <c r="Q1919" s="11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3.5" hidden="1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s="7">
        <f t="shared" si="116"/>
        <v>1</v>
      </c>
      <c r="G1920" t="s">
        <v>8220</v>
      </c>
      <c r="H1920" t="s">
        <v>8223</v>
      </c>
      <c r="I1920" t="s">
        <v>8245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t="s">
        <v>8292</v>
      </c>
      <c r="P1920">
        <f t="shared" si="117"/>
        <v>28.89</v>
      </c>
      <c r="Q1920" s="11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58" hidden="1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s="7">
        <f t="shared" si="116"/>
        <v>47</v>
      </c>
      <c r="G1921" t="s">
        <v>8220</v>
      </c>
      <c r="H1921" t="s">
        <v>8223</v>
      </c>
      <c r="I1921" t="s">
        <v>8245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t="s">
        <v>8292</v>
      </c>
      <c r="P1921">
        <f t="shared" si="117"/>
        <v>29.63</v>
      </c>
      <c r="Q1921" s="11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3.5" hidden="1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s="7">
        <f t="shared" si="116"/>
        <v>43</v>
      </c>
      <c r="G1922" t="s">
        <v>8220</v>
      </c>
      <c r="H1922" t="s">
        <v>8224</v>
      </c>
      <c r="I1922" t="s">
        <v>8246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t="s">
        <v>8292</v>
      </c>
      <c r="P1922">
        <f t="shared" si="117"/>
        <v>40.98</v>
      </c>
      <c r="Q1922" s="11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29" hidden="1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s="7">
        <f t="shared" ref="F1923:F1986" si="120">ROUND(E1923/D1923*100,0)</f>
        <v>137</v>
      </c>
      <c r="G1923" t="s">
        <v>8218</v>
      </c>
      <c r="H1923" t="s">
        <v>8223</v>
      </c>
      <c r="I1923" t="s">
        <v>8245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t="s">
        <v>8277</v>
      </c>
      <c r="P1923">
        <f t="shared" ref="P1923:P1986" si="121">IFERROR(ROUND(E1923/M1923,2),0)</f>
        <v>54</v>
      </c>
      <c r="Q1923" s="11" t="s">
        <v>8323</v>
      </c>
      <c r="R1923" t="s">
        <v>8327</v>
      </c>
      <c r="S1923" s="15">
        <f t="shared" ref="S1923:S1986" si="122">(((K1923/60)/60)/24)+DATE(1970,1,1)</f>
        <v>41074.221562500003</v>
      </c>
      <c r="T1923" s="15">
        <f t="shared" ref="T1923:T1986" si="123">(((J1923/60)/60)/24)+DATE(1970,1,1)</f>
        <v>41104.221562500003</v>
      </c>
    </row>
    <row r="1924" spans="1:20" ht="43.5" hidden="1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s="7">
        <f t="shared" si="120"/>
        <v>116</v>
      </c>
      <c r="G1924" t="s">
        <v>8218</v>
      </c>
      <c r="H1924" t="s">
        <v>8223</v>
      </c>
      <c r="I1924" t="s">
        <v>8245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t="s">
        <v>8277</v>
      </c>
      <c r="P1924">
        <f t="shared" si="121"/>
        <v>36.11</v>
      </c>
      <c r="Q1924" s="11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3.5" hidden="1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s="7">
        <f t="shared" si="120"/>
        <v>241</v>
      </c>
      <c r="G1925" t="s">
        <v>8218</v>
      </c>
      <c r="H1925" t="s">
        <v>8223</v>
      </c>
      <c r="I1925" t="s">
        <v>8245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t="s">
        <v>8277</v>
      </c>
      <c r="P1925">
        <f t="shared" si="121"/>
        <v>23.15</v>
      </c>
      <c r="Q1925" s="11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58" hidden="1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s="7">
        <f t="shared" si="120"/>
        <v>114</v>
      </c>
      <c r="G1926" t="s">
        <v>8218</v>
      </c>
      <c r="H1926" t="s">
        <v>8223</v>
      </c>
      <c r="I1926" t="s">
        <v>8245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t="s">
        <v>8277</v>
      </c>
      <c r="P1926">
        <f t="shared" si="121"/>
        <v>104</v>
      </c>
      <c r="Q1926" s="11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3.5" hidden="1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s="7">
        <f t="shared" si="120"/>
        <v>110</v>
      </c>
      <c r="G1927" t="s">
        <v>8218</v>
      </c>
      <c r="H1927" t="s">
        <v>8223</v>
      </c>
      <c r="I1927" t="s">
        <v>8245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t="s">
        <v>8277</v>
      </c>
      <c r="P1927">
        <f t="shared" si="121"/>
        <v>31.83</v>
      </c>
      <c r="Q1927" s="11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58" hidden="1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s="7">
        <f t="shared" si="120"/>
        <v>195</v>
      </c>
      <c r="G1928" t="s">
        <v>8218</v>
      </c>
      <c r="H1928" t="s">
        <v>8223</v>
      </c>
      <c r="I1928" t="s">
        <v>8245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t="s">
        <v>8277</v>
      </c>
      <c r="P1928">
        <f t="shared" si="121"/>
        <v>27.39</v>
      </c>
      <c r="Q1928" s="11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s="7">
        <f t="shared" si="120"/>
        <v>103</v>
      </c>
      <c r="G1929" t="s">
        <v>8218</v>
      </c>
      <c r="H1929" t="s">
        <v>8223</v>
      </c>
      <c r="I1929" t="s">
        <v>8245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t="s">
        <v>8277</v>
      </c>
      <c r="P1929">
        <f t="shared" si="121"/>
        <v>56.36</v>
      </c>
      <c r="Q1929" s="11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29" hidden="1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s="7">
        <f t="shared" si="120"/>
        <v>103</v>
      </c>
      <c r="G1930" t="s">
        <v>8218</v>
      </c>
      <c r="H1930" t="s">
        <v>8223</v>
      </c>
      <c r="I1930" t="s">
        <v>8245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t="s">
        <v>8277</v>
      </c>
      <c r="P1930">
        <f t="shared" si="121"/>
        <v>77.349999999999994</v>
      </c>
      <c r="Q1930" s="11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3.5" hidden="1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s="7">
        <f t="shared" si="120"/>
        <v>100</v>
      </c>
      <c r="G1931" t="s">
        <v>8218</v>
      </c>
      <c r="H1931" t="s">
        <v>8223</v>
      </c>
      <c r="I1931" t="s">
        <v>8245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t="s">
        <v>8277</v>
      </c>
      <c r="P1931">
        <f t="shared" si="121"/>
        <v>42.8</v>
      </c>
      <c r="Q1931" s="11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29" hidden="1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s="7">
        <f t="shared" si="120"/>
        <v>127</v>
      </c>
      <c r="G1932" t="s">
        <v>8218</v>
      </c>
      <c r="H1932" t="s">
        <v>8223</v>
      </c>
      <c r="I1932" t="s">
        <v>8245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t="s">
        <v>8277</v>
      </c>
      <c r="P1932">
        <f t="shared" si="121"/>
        <v>48.85</v>
      </c>
      <c r="Q1932" s="11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3.5" hidden="1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s="7">
        <f t="shared" si="120"/>
        <v>121</v>
      </c>
      <c r="G1933" t="s">
        <v>8218</v>
      </c>
      <c r="H1933" t="s">
        <v>8223</v>
      </c>
      <c r="I1933" t="s">
        <v>8245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t="s">
        <v>8277</v>
      </c>
      <c r="P1933">
        <f t="shared" si="121"/>
        <v>48.24</v>
      </c>
      <c r="Q1933" s="11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58" hidden="1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s="7">
        <f t="shared" si="120"/>
        <v>107</v>
      </c>
      <c r="G1934" t="s">
        <v>8218</v>
      </c>
      <c r="H1934" t="s">
        <v>8223</v>
      </c>
      <c r="I1934" t="s">
        <v>8245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t="s">
        <v>8277</v>
      </c>
      <c r="P1934">
        <f t="shared" si="121"/>
        <v>70.209999999999994</v>
      </c>
      <c r="Q1934" s="11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3.5" hidden="1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s="7">
        <f t="shared" si="120"/>
        <v>172</v>
      </c>
      <c r="G1935" t="s">
        <v>8218</v>
      </c>
      <c r="H1935" t="s">
        <v>8223</v>
      </c>
      <c r="I1935" t="s">
        <v>8245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t="s">
        <v>8277</v>
      </c>
      <c r="P1935">
        <f t="shared" si="121"/>
        <v>94.05</v>
      </c>
      <c r="Q1935" s="11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3.5" hidden="1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s="7">
        <f t="shared" si="120"/>
        <v>124</v>
      </c>
      <c r="G1936" t="s">
        <v>8218</v>
      </c>
      <c r="H1936" t="s">
        <v>8223</v>
      </c>
      <c r="I1936" t="s">
        <v>8245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t="s">
        <v>8277</v>
      </c>
      <c r="P1936">
        <f t="shared" si="121"/>
        <v>80.27</v>
      </c>
      <c r="Q1936" s="11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58" hidden="1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s="7">
        <f t="shared" si="120"/>
        <v>108</v>
      </c>
      <c r="G1937" t="s">
        <v>8218</v>
      </c>
      <c r="H1937" t="s">
        <v>8223</v>
      </c>
      <c r="I1937" t="s">
        <v>8245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t="s">
        <v>8277</v>
      </c>
      <c r="P1937">
        <f t="shared" si="121"/>
        <v>54.2</v>
      </c>
      <c r="Q1937" s="11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3.5" hidden="1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s="7">
        <f t="shared" si="120"/>
        <v>117</v>
      </c>
      <c r="G1938" t="s">
        <v>8218</v>
      </c>
      <c r="H1938" t="s">
        <v>8223</v>
      </c>
      <c r="I1938" t="s">
        <v>8245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t="s">
        <v>8277</v>
      </c>
      <c r="P1938">
        <f t="shared" si="121"/>
        <v>60.27</v>
      </c>
      <c r="Q1938" s="11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3.5" hidden="1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s="7">
        <f t="shared" si="120"/>
        <v>187</v>
      </c>
      <c r="G1939" t="s">
        <v>8218</v>
      </c>
      <c r="H1939" t="s">
        <v>8223</v>
      </c>
      <c r="I1939" t="s">
        <v>8245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t="s">
        <v>8277</v>
      </c>
      <c r="P1939">
        <f t="shared" si="121"/>
        <v>38.74</v>
      </c>
      <c r="Q1939" s="11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3.5" hidden="1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s="7">
        <f t="shared" si="120"/>
        <v>116</v>
      </c>
      <c r="G1940" t="s">
        <v>8218</v>
      </c>
      <c r="H1940" t="s">
        <v>8223</v>
      </c>
      <c r="I1940" t="s">
        <v>8245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t="s">
        <v>8277</v>
      </c>
      <c r="P1940">
        <f t="shared" si="121"/>
        <v>152.54</v>
      </c>
      <c r="Q1940" s="11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58" hidden="1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s="7">
        <f t="shared" si="120"/>
        <v>111</v>
      </c>
      <c r="G1941" t="s">
        <v>8218</v>
      </c>
      <c r="H1941" t="s">
        <v>8223</v>
      </c>
      <c r="I1941" t="s">
        <v>8245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t="s">
        <v>8277</v>
      </c>
      <c r="P1941">
        <f t="shared" si="121"/>
        <v>115.31</v>
      </c>
      <c r="Q1941" s="11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3.5" hidden="1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s="7">
        <f t="shared" si="120"/>
        <v>171</v>
      </c>
      <c r="G1942" t="s">
        <v>8218</v>
      </c>
      <c r="H1942" t="s">
        <v>8223</v>
      </c>
      <c r="I1942" t="s">
        <v>8245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t="s">
        <v>8277</v>
      </c>
      <c r="P1942">
        <f t="shared" si="121"/>
        <v>35.840000000000003</v>
      </c>
      <c r="Q1942" s="11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3.5" hidden="1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s="7">
        <f t="shared" si="120"/>
        <v>126</v>
      </c>
      <c r="G1943" t="s">
        <v>8218</v>
      </c>
      <c r="H1943" t="s">
        <v>8223</v>
      </c>
      <c r="I1943" t="s">
        <v>8245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t="s">
        <v>8293</v>
      </c>
      <c r="P1943">
        <f t="shared" si="121"/>
        <v>64.569999999999993</v>
      </c>
      <c r="Q1943" s="11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3.5" hidden="1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s="7">
        <f t="shared" si="120"/>
        <v>138</v>
      </c>
      <c r="G1944" t="s">
        <v>8218</v>
      </c>
      <c r="H1944" t="s">
        <v>8223</v>
      </c>
      <c r="I1944" t="s">
        <v>8245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t="s">
        <v>8293</v>
      </c>
      <c r="P1944">
        <f t="shared" si="121"/>
        <v>87.44</v>
      </c>
      <c r="Q1944" s="11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3.5" hidden="1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s="7">
        <f t="shared" si="120"/>
        <v>1705</v>
      </c>
      <c r="G1945" t="s">
        <v>8218</v>
      </c>
      <c r="H1945" t="s">
        <v>8223</v>
      </c>
      <c r="I1945" t="s">
        <v>8245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t="s">
        <v>8293</v>
      </c>
      <c r="P1945">
        <f t="shared" si="121"/>
        <v>68.819999999999993</v>
      </c>
      <c r="Q1945" s="11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58" hidden="1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s="7">
        <f t="shared" si="120"/>
        <v>788</v>
      </c>
      <c r="G1946" t="s">
        <v>8218</v>
      </c>
      <c r="H1946" t="s">
        <v>8223</v>
      </c>
      <c r="I1946" t="s">
        <v>8245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t="s">
        <v>8293</v>
      </c>
      <c r="P1946">
        <f t="shared" si="121"/>
        <v>176.2</v>
      </c>
      <c r="Q1946" s="11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3.5" hidden="1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s="7">
        <f t="shared" si="120"/>
        <v>348</v>
      </c>
      <c r="G1947" t="s">
        <v>8218</v>
      </c>
      <c r="H1947" t="s">
        <v>8226</v>
      </c>
      <c r="I1947" t="s">
        <v>8248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t="s">
        <v>8293</v>
      </c>
      <c r="P1947">
        <f t="shared" si="121"/>
        <v>511.79</v>
      </c>
      <c r="Q1947" s="11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58" hidden="1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s="7">
        <f t="shared" si="120"/>
        <v>150</v>
      </c>
      <c r="G1948" t="s">
        <v>8218</v>
      </c>
      <c r="H1948" t="s">
        <v>8223</v>
      </c>
      <c r="I1948" t="s">
        <v>8245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t="s">
        <v>8293</v>
      </c>
      <c r="P1948">
        <f t="shared" si="121"/>
        <v>160.44</v>
      </c>
      <c r="Q1948" s="11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58" hidden="1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s="7">
        <f t="shared" si="120"/>
        <v>101</v>
      </c>
      <c r="G1949" t="s">
        <v>8218</v>
      </c>
      <c r="H1949" t="s">
        <v>8223</v>
      </c>
      <c r="I1949" t="s">
        <v>8245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t="s">
        <v>8293</v>
      </c>
      <c r="P1949">
        <f t="shared" si="121"/>
        <v>35</v>
      </c>
      <c r="Q1949" s="11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29" hidden="1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s="7">
        <f t="shared" si="120"/>
        <v>800</v>
      </c>
      <c r="G1950" t="s">
        <v>8218</v>
      </c>
      <c r="H1950" t="s">
        <v>8223</v>
      </c>
      <c r="I1950" t="s">
        <v>8245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t="s">
        <v>8293</v>
      </c>
      <c r="P1950">
        <f t="shared" si="121"/>
        <v>188.51</v>
      </c>
      <c r="Q1950" s="11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3.5" hidden="1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s="7">
        <f t="shared" si="120"/>
        <v>106</v>
      </c>
      <c r="G1951" t="s">
        <v>8218</v>
      </c>
      <c r="H1951" t="s">
        <v>8224</v>
      </c>
      <c r="I1951" t="s">
        <v>8246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t="s">
        <v>8293</v>
      </c>
      <c r="P1951">
        <f t="shared" si="121"/>
        <v>56.2</v>
      </c>
      <c r="Q1951" s="11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3.5" hidden="1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s="7">
        <f t="shared" si="120"/>
        <v>201</v>
      </c>
      <c r="G1952" t="s">
        <v>8218</v>
      </c>
      <c r="H1952" t="s">
        <v>8223</v>
      </c>
      <c r="I1952" t="s">
        <v>8245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t="s">
        <v>8293</v>
      </c>
      <c r="P1952">
        <f t="shared" si="121"/>
        <v>51.31</v>
      </c>
      <c r="Q1952" s="11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3.5" hidden="1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s="7">
        <f t="shared" si="120"/>
        <v>212</v>
      </c>
      <c r="G1953" t="s">
        <v>8218</v>
      </c>
      <c r="H1953" t="s">
        <v>8223</v>
      </c>
      <c r="I1953" t="s">
        <v>8245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t="s">
        <v>8293</v>
      </c>
      <c r="P1953">
        <f t="shared" si="121"/>
        <v>127.36</v>
      </c>
      <c r="Q1953" s="11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3.5" hidden="1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s="7">
        <f t="shared" si="120"/>
        <v>198</v>
      </c>
      <c r="G1954" t="s">
        <v>8218</v>
      </c>
      <c r="H1954" t="s">
        <v>8228</v>
      </c>
      <c r="I1954" t="s">
        <v>8250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t="s">
        <v>8293</v>
      </c>
      <c r="P1954">
        <f t="shared" si="121"/>
        <v>101.86</v>
      </c>
      <c r="Q1954" s="11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3.5" hidden="1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s="7">
        <f t="shared" si="120"/>
        <v>226</v>
      </c>
      <c r="G1955" t="s">
        <v>8218</v>
      </c>
      <c r="H1955" t="s">
        <v>8223</v>
      </c>
      <c r="I1955" t="s">
        <v>8245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t="s">
        <v>8293</v>
      </c>
      <c r="P1955">
        <f t="shared" si="121"/>
        <v>230.56</v>
      </c>
      <c r="Q1955" s="11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29" hidden="1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s="7">
        <f t="shared" si="120"/>
        <v>699</v>
      </c>
      <c r="G1956" t="s">
        <v>8218</v>
      </c>
      <c r="H1956" t="s">
        <v>8223</v>
      </c>
      <c r="I1956" t="s">
        <v>8245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t="s">
        <v>8293</v>
      </c>
      <c r="P1956">
        <f t="shared" si="121"/>
        <v>842.11</v>
      </c>
      <c r="Q1956" s="11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58" hidden="1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s="7">
        <f t="shared" si="120"/>
        <v>399</v>
      </c>
      <c r="G1957" t="s">
        <v>8218</v>
      </c>
      <c r="H1957" t="s">
        <v>8223</v>
      </c>
      <c r="I1957" t="s">
        <v>8245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t="s">
        <v>8293</v>
      </c>
      <c r="P1957">
        <f t="shared" si="121"/>
        <v>577.28</v>
      </c>
      <c r="Q1957" s="11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3.5" hidden="1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s="7">
        <f t="shared" si="120"/>
        <v>294</v>
      </c>
      <c r="G1958" t="s">
        <v>8218</v>
      </c>
      <c r="H1958" t="s">
        <v>8223</v>
      </c>
      <c r="I1958" t="s">
        <v>8245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t="s">
        <v>8293</v>
      </c>
      <c r="P1958">
        <f t="shared" si="121"/>
        <v>483.34</v>
      </c>
      <c r="Q1958" s="11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29" hidden="1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s="7">
        <f t="shared" si="120"/>
        <v>168</v>
      </c>
      <c r="G1959" t="s">
        <v>8218</v>
      </c>
      <c r="H1959" t="s">
        <v>8223</v>
      </c>
      <c r="I1959" t="s">
        <v>8245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t="s">
        <v>8293</v>
      </c>
      <c r="P1959">
        <f t="shared" si="121"/>
        <v>76.14</v>
      </c>
      <c r="Q1959" s="11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3.5" hidden="1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s="7">
        <f t="shared" si="120"/>
        <v>1436</v>
      </c>
      <c r="G1960" t="s">
        <v>8218</v>
      </c>
      <c r="H1960" t="s">
        <v>8223</v>
      </c>
      <c r="I1960" t="s">
        <v>8245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t="s">
        <v>8293</v>
      </c>
      <c r="P1960">
        <f t="shared" si="121"/>
        <v>74.11</v>
      </c>
      <c r="Q1960" s="11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58" hidden="1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s="7">
        <f t="shared" si="120"/>
        <v>157</v>
      </c>
      <c r="G1961" t="s">
        <v>8218</v>
      </c>
      <c r="H1961" t="s">
        <v>8223</v>
      </c>
      <c r="I1961" t="s">
        <v>8245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t="s">
        <v>8293</v>
      </c>
      <c r="P1961">
        <f t="shared" si="121"/>
        <v>36.97</v>
      </c>
      <c r="Q1961" s="11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3.5" hidden="1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s="7">
        <f t="shared" si="120"/>
        <v>118</v>
      </c>
      <c r="G1962" t="s">
        <v>8218</v>
      </c>
      <c r="H1962" t="s">
        <v>8234</v>
      </c>
      <c r="I1962" t="s">
        <v>8254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t="s">
        <v>8293</v>
      </c>
      <c r="P1962">
        <f t="shared" si="121"/>
        <v>2500.9699999999998</v>
      </c>
      <c r="Q1962" s="11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3.5" hidden="1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s="7">
        <f t="shared" si="120"/>
        <v>1105</v>
      </c>
      <c r="G1963" t="s">
        <v>8218</v>
      </c>
      <c r="H1963" t="s">
        <v>8223</v>
      </c>
      <c r="I1963" t="s">
        <v>8245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t="s">
        <v>8293</v>
      </c>
      <c r="P1963">
        <f t="shared" si="121"/>
        <v>67.69</v>
      </c>
      <c r="Q1963" s="11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3.5" hidden="1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s="7">
        <f t="shared" si="120"/>
        <v>193</v>
      </c>
      <c r="G1964" t="s">
        <v>8218</v>
      </c>
      <c r="H1964" t="s">
        <v>8223</v>
      </c>
      <c r="I1964" t="s">
        <v>8245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t="s">
        <v>8293</v>
      </c>
      <c r="P1964">
        <f t="shared" si="121"/>
        <v>63.05</v>
      </c>
      <c r="Q1964" s="11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58" hidden="1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s="7">
        <f t="shared" si="120"/>
        <v>127</v>
      </c>
      <c r="G1965" t="s">
        <v>8218</v>
      </c>
      <c r="H1965" t="s">
        <v>8224</v>
      </c>
      <c r="I1965" t="s">
        <v>8246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t="s">
        <v>8293</v>
      </c>
      <c r="P1965">
        <f t="shared" si="121"/>
        <v>117.6</v>
      </c>
      <c r="Q1965" s="11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3.5" hidden="1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s="7">
        <f t="shared" si="120"/>
        <v>260</v>
      </c>
      <c r="G1966" t="s">
        <v>8218</v>
      </c>
      <c r="H1966" t="s">
        <v>8236</v>
      </c>
      <c r="I1966" t="s">
        <v>8248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t="s">
        <v>8293</v>
      </c>
      <c r="P1966">
        <f t="shared" si="121"/>
        <v>180.75</v>
      </c>
      <c r="Q1966" s="11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3.5" hidden="1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s="7">
        <f t="shared" si="120"/>
        <v>262</v>
      </c>
      <c r="G1967" t="s">
        <v>8218</v>
      </c>
      <c r="H1967" t="s">
        <v>8223</v>
      </c>
      <c r="I1967" t="s">
        <v>8245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t="s">
        <v>8293</v>
      </c>
      <c r="P1967">
        <f t="shared" si="121"/>
        <v>127.32</v>
      </c>
      <c r="Q1967" s="11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3.5" hidden="1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s="7">
        <f t="shared" si="120"/>
        <v>207</v>
      </c>
      <c r="G1968" t="s">
        <v>8218</v>
      </c>
      <c r="H1968" t="s">
        <v>8223</v>
      </c>
      <c r="I1968" t="s">
        <v>8245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t="s">
        <v>8293</v>
      </c>
      <c r="P1968">
        <f t="shared" si="121"/>
        <v>136.63999999999999</v>
      </c>
      <c r="Q1968" s="11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3.5" hidden="1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s="7">
        <f t="shared" si="120"/>
        <v>370</v>
      </c>
      <c r="G1969" t="s">
        <v>8218</v>
      </c>
      <c r="H1969" t="s">
        <v>8223</v>
      </c>
      <c r="I1969" t="s">
        <v>8245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t="s">
        <v>8293</v>
      </c>
      <c r="P1969">
        <f t="shared" si="121"/>
        <v>182.78</v>
      </c>
      <c r="Q1969" s="11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29" hidden="1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s="7">
        <f t="shared" si="120"/>
        <v>285</v>
      </c>
      <c r="G1970" t="s">
        <v>8218</v>
      </c>
      <c r="H1970" t="s">
        <v>8223</v>
      </c>
      <c r="I1970" t="s">
        <v>8245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t="s">
        <v>8293</v>
      </c>
      <c r="P1970">
        <f t="shared" si="121"/>
        <v>279.38</v>
      </c>
      <c r="Q1970" s="11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3.5" hidden="1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s="7">
        <f t="shared" si="120"/>
        <v>579</v>
      </c>
      <c r="G1971" t="s">
        <v>8218</v>
      </c>
      <c r="H1971" t="s">
        <v>8224</v>
      </c>
      <c r="I1971" t="s">
        <v>8246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t="s">
        <v>8293</v>
      </c>
      <c r="P1971">
        <f t="shared" si="121"/>
        <v>61.38</v>
      </c>
      <c r="Q1971" s="11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3.5" hidden="1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s="7">
        <f t="shared" si="120"/>
        <v>1132</v>
      </c>
      <c r="G1972" t="s">
        <v>8218</v>
      </c>
      <c r="H1972" t="s">
        <v>8223</v>
      </c>
      <c r="I1972" t="s">
        <v>8245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t="s">
        <v>8293</v>
      </c>
      <c r="P1972">
        <f t="shared" si="121"/>
        <v>80.73</v>
      </c>
      <c r="Q1972" s="11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3.5" hidden="1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s="7">
        <f t="shared" si="120"/>
        <v>263</v>
      </c>
      <c r="G1973" t="s">
        <v>8218</v>
      </c>
      <c r="H1973" t="s">
        <v>8223</v>
      </c>
      <c r="I1973" t="s">
        <v>8245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t="s">
        <v>8293</v>
      </c>
      <c r="P1973">
        <f t="shared" si="121"/>
        <v>272.36</v>
      </c>
      <c r="Q1973" s="11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3.5" hidden="1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s="7">
        <f t="shared" si="120"/>
        <v>674</v>
      </c>
      <c r="G1974" t="s">
        <v>8218</v>
      </c>
      <c r="H1974" t="s">
        <v>8223</v>
      </c>
      <c r="I1974" t="s">
        <v>8245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t="s">
        <v>8293</v>
      </c>
      <c r="P1974">
        <f t="shared" si="121"/>
        <v>70.849999999999994</v>
      </c>
      <c r="Q1974" s="11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3.5" hidden="1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s="7">
        <f t="shared" si="120"/>
        <v>257</v>
      </c>
      <c r="G1975" t="s">
        <v>8218</v>
      </c>
      <c r="H1975" t="s">
        <v>8223</v>
      </c>
      <c r="I1975" t="s">
        <v>8245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t="s">
        <v>8293</v>
      </c>
      <c r="P1975">
        <f t="shared" si="121"/>
        <v>247.94</v>
      </c>
      <c r="Q1975" s="11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3.5" hidden="1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s="7">
        <f t="shared" si="120"/>
        <v>375</v>
      </c>
      <c r="G1976" t="s">
        <v>8218</v>
      </c>
      <c r="H1976" t="s">
        <v>8224</v>
      </c>
      <c r="I1976" t="s">
        <v>8246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t="s">
        <v>8293</v>
      </c>
      <c r="P1976">
        <f t="shared" si="121"/>
        <v>186.81</v>
      </c>
      <c r="Q1976" s="11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29" hidden="1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s="7">
        <f t="shared" si="120"/>
        <v>209</v>
      </c>
      <c r="G1977" t="s">
        <v>8218</v>
      </c>
      <c r="H1977" t="s">
        <v>8223</v>
      </c>
      <c r="I1977" t="s">
        <v>8245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t="s">
        <v>8293</v>
      </c>
      <c r="P1977">
        <f t="shared" si="121"/>
        <v>131.99</v>
      </c>
      <c r="Q1977" s="11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29" hidden="1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s="7">
        <f t="shared" si="120"/>
        <v>347</v>
      </c>
      <c r="G1978" t="s">
        <v>8218</v>
      </c>
      <c r="H1978" t="s">
        <v>8224</v>
      </c>
      <c r="I1978" t="s">
        <v>8246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t="s">
        <v>8293</v>
      </c>
      <c r="P1978">
        <f t="shared" si="121"/>
        <v>29.31</v>
      </c>
      <c r="Q1978" s="11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3.5" hidden="1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s="7">
        <f t="shared" si="120"/>
        <v>402</v>
      </c>
      <c r="G1979" t="s">
        <v>8218</v>
      </c>
      <c r="H1979" t="s">
        <v>8223</v>
      </c>
      <c r="I1979" t="s">
        <v>8245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t="s">
        <v>8293</v>
      </c>
      <c r="P1979">
        <f t="shared" si="121"/>
        <v>245.02</v>
      </c>
      <c r="Q1979" s="11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3.5" hidden="1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s="7">
        <f t="shared" si="120"/>
        <v>1027</v>
      </c>
      <c r="G1980" t="s">
        <v>8218</v>
      </c>
      <c r="H1980" t="s">
        <v>8223</v>
      </c>
      <c r="I1980" t="s">
        <v>8245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t="s">
        <v>8293</v>
      </c>
      <c r="P1980">
        <f t="shared" si="121"/>
        <v>1323.25</v>
      </c>
      <c r="Q1980" s="11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3.5" hidden="1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s="7">
        <f t="shared" si="120"/>
        <v>115</v>
      </c>
      <c r="G1981" t="s">
        <v>8218</v>
      </c>
      <c r="H1981" t="s">
        <v>8223</v>
      </c>
      <c r="I1981" t="s">
        <v>8245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t="s">
        <v>8293</v>
      </c>
      <c r="P1981">
        <f t="shared" si="121"/>
        <v>282.66000000000003</v>
      </c>
      <c r="Q1981" s="11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29" hidden="1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s="7">
        <f t="shared" si="120"/>
        <v>355</v>
      </c>
      <c r="G1982" t="s">
        <v>8218</v>
      </c>
      <c r="H1982" t="s">
        <v>8235</v>
      </c>
      <c r="I1982" t="s">
        <v>8248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t="s">
        <v>8293</v>
      </c>
      <c r="P1982">
        <f t="shared" si="121"/>
        <v>91.21</v>
      </c>
      <c r="Q1982" s="11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3.5" hidden="1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s="7">
        <f t="shared" si="120"/>
        <v>5</v>
      </c>
      <c r="G1983" t="s">
        <v>8220</v>
      </c>
      <c r="H1983" t="s">
        <v>8228</v>
      </c>
      <c r="I1983" t="s">
        <v>8250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t="s">
        <v>8294</v>
      </c>
      <c r="P1983">
        <f t="shared" si="121"/>
        <v>31.75</v>
      </c>
      <c r="Q1983" s="11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3.5" hidden="1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s="7">
        <f t="shared" si="120"/>
        <v>0</v>
      </c>
      <c r="G1984" t="s">
        <v>8220</v>
      </c>
      <c r="H1984" t="s">
        <v>8230</v>
      </c>
      <c r="I1984" t="s">
        <v>8251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t="s">
        <v>8294</v>
      </c>
      <c r="P1984">
        <f t="shared" si="121"/>
        <v>0</v>
      </c>
      <c r="Q1984" s="11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3.5" hidden="1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s="7">
        <f t="shared" si="120"/>
        <v>4</v>
      </c>
      <c r="G1985" t="s">
        <v>8220</v>
      </c>
      <c r="H1985" t="s">
        <v>8223</v>
      </c>
      <c r="I1985" t="s">
        <v>8245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t="s">
        <v>8294</v>
      </c>
      <c r="P1985">
        <f t="shared" si="121"/>
        <v>88.69</v>
      </c>
      <c r="Q1985" s="11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58" hidden="1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s="7">
        <f t="shared" si="120"/>
        <v>21</v>
      </c>
      <c r="G1986" t="s">
        <v>8220</v>
      </c>
      <c r="H1986" t="s">
        <v>8223</v>
      </c>
      <c r="I1986" t="s">
        <v>8245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t="s">
        <v>8294</v>
      </c>
      <c r="P1986">
        <f t="shared" si="121"/>
        <v>453.14</v>
      </c>
      <c r="Q1986" s="11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3.5" hidden="1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s="7">
        <f t="shared" ref="F1987:F2050" si="124">ROUND(E1987/D1987*100,0)</f>
        <v>3</v>
      </c>
      <c r="G1987" t="s">
        <v>8220</v>
      </c>
      <c r="H1987" t="s">
        <v>8224</v>
      </c>
      <c r="I1987" t="s">
        <v>8246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t="s">
        <v>8294</v>
      </c>
      <c r="P1987">
        <f t="shared" ref="P1987:P2050" si="125">IFERROR(ROUND(E1987/M1987,2),0)</f>
        <v>12.75</v>
      </c>
      <c r="Q1987" s="11" t="s">
        <v>8336</v>
      </c>
      <c r="R1987" t="s">
        <v>8348</v>
      </c>
      <c r="S1987" s="15">
        <f t="shared" ref="S1987:S2050" si="126">(((K1987/60)/60)/24)+DATE(1970,1,1)</f>
        <v>42555.698738425926</v>
      </c>
      <c r="T1987" s="15">
        <f t="shared" ref="T1987:T2050" si="127">(((J1987/60)/60)/24)+DATE(1970,1,1)</f>
        <v>42584.958333333328</v>
      </c>
    </row>
    <row r="1988" spans="1:20" ht="43.5" hidden="1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s="7">
        <f t="shared" si="124"/>
        <v>0</v>
      </c>
      <c r="G1988" t="s">
        <v>8220</v>
      </c>
      <c r="H1988" t="s">
        <v>8224</v>
      </c>
      <c r="I1988" t="s">
        <v>8246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t="s">
        <v>8294</v>
      </c>
      <c r="P1988">
        <f t="shared" si="125"/>
        <v>1</v>
      </c>
      <c r="Q1988" s="11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29" hidden="1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s="7">
        <f t="shared" si="124"/>
        <v>42</v>
      </c>
      <c r="G1989" t="s">
        <v>8220</v>
      </c>
      <c r="H1989" t="s">
        <v>8224</v>
      </c>
      <c r="I1989" t="s">
        <v>8246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t="s">
        <v>8294</v>
      </c>
      <c r="P1989">
        <f t="shared" si="125"/>
        <v>83.43</v>
      </c>
      <c r="Q1989" s="11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s="7">
        <f t="shared" si="124"/>
        <v>0</v>
      </c>
      <c r="G1990" t="s">
        <v>8220</v>
      </c>
      <c r="H1990" t="s">
        <v>8223</v>
      </c>
      <c r="I1990" t="s">
        <v>8245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t="s">
        <v>8294</v>
      </c>
      <c r="P1990">
        <f t="shared" si="125"/>
        <v>25</v>
      </c>
      <c r="Q1990" s="11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3.5" hidden="1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s="7">
        <f t="shared" si="124"/>
        <v>1</v>
      </c>
      <c r="G1991" t="s">
        <v>8220</v>
      </c>
      <c r="H1991" t="s">
        <v>8223</v>
      </c>
      <c r="I1991" t="s">
        <v>8245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t="s">
        <v>8294</v>
      </c>
      <c r="P1991">
        <f t="shared" si="125"/>
        <v>50</v>
      </c>
      <c r="Q1991" s="11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3.5" hidden="1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s="7">
        <f t="shared" si="124"/>
        <v>17</v>
      </c>
      <c r="G1992" t="s">
        <v>8220</v>
      </c>
      <c r="H1992" t="s">
        <v>8223</v>
      </c>
      <c r="I1992" t="s">
        <v>8245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t="s">
        <v>8294</v>
      </c>
      <c r="P1992">
        <f t="shared" si="125"/>
        <v>101.8</v>
      </c>
      <c r="Q1992" s="11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29" hidden="1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s="7">
        <f t="shared" si="124"/>
        <v>7</v>
      </c>
      <c r="G1993" t="s">
        <v>8220</v>
      </c>
      <c r="H1993" t="s">
        <v>8223</v>
      </c>
      <c r="I1993" t="s">
        <v>8245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t="s">
        <v>8294</v>
      </c>
      <c r="P1993">
        <f t="shared" si="125"/>
        <v>46.67</v>
      </c>
      <c r="Q1993" s="11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29" hidden="1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s="7">
        <f t="shared" si="124"/>
        <v>0</v>
      </c>
      <c r="G1994" t="s">
        <v>8220</v>
      </c>
      <c r="H1994" t="s">
        <v>8223</v>
      </c>
      <c r="I1994" t="s">
        <v>8245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t="s">
        <v>8294</v>
      </c>
      <c r="P1994">
        <f t="shared" si="125"/>
        <v>1</v>
      </c>
      <c r="Q1994" s="11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3.5" hidden="1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s="7">
        <f t="shared" si="124"/>
        <v>0</v>
      </c>
      <c r="G1995" t="s">
        <v>8220</v>
      </c>
      <c r="H1995" t="s">
        <v>8224</v>
      </c>
      <c r="I1995" t="s">
        <v>8246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t="s">
        <v>8294</v>
      </c>
      <c r="P1995">
        <f t="shared" si="125"/>
        <v>0</v>
      </c>
      <c r="Q1995" s="11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58" hidden="1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s="7">
        <f t="shared" si="124"/>
        <v>0</v>
      </c>
      <c r="G1996" t="s">
        <v>8220</v>
      </c>
      <c r="H1996" t="s">
        <v>8223</v>
      </c>
      <c r="I1996" t="s">
        <v>8245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t="s">
        <v>8294</v>
      </c>
      <c r="P1996">
        <f t="shared" si="125"/>
        <v>0</v>
      </c>
      <c r="Q1996" s="11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3.5" hidden="1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s="7">
        <f t="shared" si="124"/>
        <v>8</v>
      </c>
      <c r="G1997" t="s">
        <v>8220</v>
      </c>
      <c r="H1997" t="s">
        <v>8228</v>
      </c>
      <c r="I1997" t="s">
        <v>8250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t="s">
        <v>8294</v>
      </c>
      <c r="P1997">
        <f t="shared" si="125"/>
        <v>26</v>
      </c>
      <c r="Q1997" s="11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58" hidden="1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s="7">
        <f t="shared" si="124"/>
        <v>0</v>
      </c>
      <c r="G1998" t="s">
        <v>8220</v>
      </c>
      <c r="H1998" t="s">
        <v>8223</v>
      </c>
      <c r="I1998" t="s">
        <v>8245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t="s">
        <v>8294</v>
      </c>
      <c r="P1998">
        <f t="shared" si="125"/>
        <v>0</v>
      </c>
      <c r="Q1998" s="11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3.5" hidden="1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s="7">
        <f t="shared" si="124"/>
        <v>0</v>
      </c>
      <c r="G1999" t="s">
        <v>8220</v>
      </c>
      <c r="H1999" t="s">
        <v>8223</v>
      </c>
      <c r="I1999" t="s">
        <v>8245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t="s">
        <v>8294</v>
      </c>
      <c r="P1999">
        <f t="shared" si="125"/>
        <v>0</v>
      </c>
      <c r="Q1999" s="11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58" hidden="1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s="7">
        <f t="shared" si="124"/>
        <v>26</v>
      </c>
      <c r="G2000" t="s">
        <v>8220</v>
      </c>
      <c r="H2000" t="s">
        <v>8223</v>
      </c>
      <c r="I2000" t="s">
        <v>8245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t="s">
        <v>8294</v>
      </c>
      <c r="P2000">
        <f t="shared" si="125"/>
        <v>218.33</v>
      </c>
      <c r="Q2000" s="11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3.5" hidden="1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s="7">
        <f t="shared" si="124"/>
        <v>1</v>
      </c>
      <c r="G2001" t="s">
        <v>8220</v>
      </c>
      <c r="H2001" t="s">
        <v>8224</v>
      </c>
      <c r="I2001" t="s">
        <v>8246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t="s">
        <v>8294</v>
      </c>
      <c r="P2001">
        <f t="shared" si="125"/>
        <v>33.71</v>
      </c>
      <c r="Q2001" s="11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3.5" hidden="1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s="7">
        <f t="shared" si="124"/>
        <v>13</v>
      </c>
      <c r="G2002" t="s">
        <v>8220</v>
      </c>
      <c r="H2002" t="s">
        <v>8228</v>
      </c>
      <c r="I2002" t="s">
        <v>8250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t="s">
        <v>8294</v>
      </c>
      <c r="P2002">
        <f t="shared" si="125"/>
        <v>25</v>
      </c>
      <c r="Q2002" s="11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3.5" hidden="1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s="7">
        <f t="shared" si="124"/>
        <v>382</v>
      </c>
      <c r="G2003" t="s">
        <v>8218</v>
      </c>
      <c r="H2003" t="s">
        <v>8235</v>
      </c>
      <c r="I2003" t="s">
        <v>8248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t="s">
        <v>8293</v>
      </c>
      <c r="P2003">
        <f t="shared" si="125"/>
        <v>128.38999999999999</v>
      </c>
      <c r="Q2003" s="11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3.5" hidden="1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s="7">
        <f t="shared" si="124"/>
        <v>217</v>
      </c>
      <c r="G2004" t="s">
        <v>8218</v>
      </c>
      <c r="H2004" t="s">
        <v>8223</v>
      </c>
      <c r="I2004" t="s">
        <v>8245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t="s">
        <v>8293</v>
      </c>
      <c r="P2004">
        <f t="shared" si="125"/>
        <v>78.83</v>
      </c>
      <c r="Q2004" s="11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58" hidden="1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s="7">
        <f t="shared" si="124"/>
        <v>312</v>
      </c>
      <c r="G2005" t="s">
        <v>8218</v>
      </c>
      <c r="H2005" t="s">
        <v>8223</v>
      </c>
      <c r="I2005" t="s">
        <v>8245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t="s">
        <v>8293</v>
      </c>
      <c r="P2005">
        <f t="shared" si="125"/>
        <v>91.76</v>
      </c>
      <c r="Q2005" s="11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3.5" hidden="1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s="7">
        <f t="shared" si="124"/>
        <v>234</v>
      </c>
      <c r="G2006" t="s">
        <v>8218</v>
      </c>
      <c r="H2006" t="s">
        <v>8223</v>
      </c>
      <c r="I2006" t="s">
        <v>8245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t="s">
        <v>8293</v>
      </c>
      <c r="P2006">
        <f t="shared" si="125"/>
        <v>331.1</v>
      </c>
      <c r="Q2006" s="11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3.5" hidden="1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s="7">
        <f t="shared" si="124"/>
        <v>124</v>
      </c>
      <c r="G2007" t="s">
        <v>8218</v>
      </c>
      <c r="H2007" t="s">
        <v>8223</v>
      </c>
      <c r="I2007" t="s">
        <v>8245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t="s">
        <v>8293</v>
      </c>
      <c r="P2007">
        <f t="shared" si="125"/>
        <v>194.26</v>
      </c>
      <c r="Q2007" s="11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58" hidden="1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s="7">
        <f t="shared" si="124"/>
        <v>248</v>
      </c>
      <c r="G2008" t="s">
        <v>8218</v>
      </c>
      <c r="H2008" t="s">
        <v>8223</v>
      </c>
      <c r="I2008" t="s">
        <v>8245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t="s">
        <v>8293</v>
      </c>
      <c r="P2008">
        <f t="shared" si="125"/>
        <v>408.98</v>
      </c>
      <c r="Q2008" s="11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58" hidden="1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s="7">
        <f t="shared" si="124"/>
        <v>116</v>
      </c>
      <c r="G2009" t="s">
        <v>8218</v>
      </c>
      <c r="H2009" t="s">
        <v>8223</v>
      </c>
      <c r="I2009" t="s">
        <v>8245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t="s">
        <v>8293</v>
      </c>
      <c r="P2009">
        <f t="shared" si="125"/>
        <v>84.46</v>
      </c>
      <c r="Q2009" s="11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58" hidden="1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s="7">
        <f t="shared" si="124"/>
        <v>117</v>
      </c>
      <c r="G2010" t="s">
        <v>8218</v>
      </c>
      <c r="H2010" t="s">
        <v>8223</v>
      </c>
      <c r="I2010" t="s">
        <v>8245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t="s">
        <v>8293</v>
      </c>
      <c r="P2010">
        <f t="shared" si="125"/>
        <v>44.85</v>
      </c>
      <c r="Q2010" s="11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3.5" hidden="1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s="7">
        <f t="shared" si="124"/>
        <v>305</v>
      </c>
      <c r="G2011" t="s">
        <v>8218</v>
      </c>
      <c r="H2011" t="s">
        <v>8235</v>
      </c>
      <c r="I2011" t="s">
        <v>8248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t="s">
        <v>8293</v>
      </c>
      <c r="P2011">
        <f t="shared" si="125"/>
        <v>383.36</v>
      </c>
      <c r="Q2011" s="11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29" hidden="1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s="7">
        <f t="shared" si="124"/>
        <v>320</v>
      </c>
      <c r="G2012" t="s">
        <v>8218</v>
      </c>
      <c r="H2012" t="s">
        <v>8223</v>
      </c>
      <c r="I2012" t="s">
        <v>8245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t="s">
        <v>8293</v>
      </c>
      <c r="P2012">
        <f t="shared" si="125"/>
        <v>55.28</v>
      </c>
      <c r="Q2012" s="11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3.5" hidden="1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s="7">
        <f t="shared" si="124"/>
        <v>820</v>
      </c>
      <c r="G2013" t="s">
        <v>8218</v>
      </c>
      <c r="H2013" t="s">
        <v>8238</v>
      </c>
      <c r="I2013" t="s">
        <v>8248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t="s">
        <v>8293</v>
      </c>
      <c r="P2013">
        <f t="shared" si="125"/>
        <v>422.02</v>
      </c>
      <c r="Q2013" s="11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3.5" hidden="1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s="7">
        <f t="shared" si="124"/>
        <v>235</v>
      </c>
      <c r="G2014" t="s">
        <v>8218</v>
      </c>
      <c r="H2014" t="s">
        <v>8223</v>
      </c>
      <c r="I2014" t="s">
        <v>8245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t="s">
        <v>8293</v>
      </c>
      <c r="P2014">
        <f t="shared" si="125"/>
        <v>64.180000000000007</v>
      </c>
      <c r="Q2014" s="11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58" hidden="1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s="7">
        <f t="shared" si="124"/>
        <v>495</v>
      </c>
      <c r="G2015" t="s">
        <v>8218</v>
      </c>
      <c r="H2015" t="s">
        <v>8223</v>
      </c>
      <c r="I2015" t="s">
        <v>8245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t="s">
        <v>8293</v>
      </c>
      <c r="P2015">
        <f t="shared" si="125"/>
        <v>173.58</v>
      </c>
      <c r="Q2015" s="11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3.5" hidden="1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s="7">
        <f t="shared" si="124"/>
        <v>7814</v>
      </c>
      <c r="G2016" t="s">
        <v>8218</v>
      </c>
      <c r="H2016" t="s">
        <v>8223</v>
      </c>
      <c r="I2016" t="s">
        <v>8245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t="s">
        <v>8293</v>
      </c>
      <c r="P2016">
        <f t="shared" si="125"/>
        <v>88.6</v>
      </c>
      <c r="Q2016" s="11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3.5" hidden="1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s="7">
        <f t="shared" si="124"/>
        <v>113</v>
      </c>
      <c r="G2017" t="s">
        <v>8218</v>
      </c>
      <c r="H2017" t="s">
        <v>8223</v>
      </c>
      <c r="I2017" t="s">
        <v>8245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t="s">
        <v>8293</v>
      </c>
      <c r="P2017">
        <f t="shared" si="125"/>
        <v>50.22</v>
      </c>
      <c r="Q2017" s="11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29" hidden="1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s="7">
        <f t="shared" si="124"/>
        <v>922</v>
      </c>
      <c r="G2018" t="s">
        <v>8218</v>
      </c>
      <c r="H2018" t="s">
        <v>8223</v>
      </c>
      <c r="I2018" t="s">
        <v>8245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t="s">
        <v>8293</v>
      </c>
      <c r="P2018">
        <f t="shared" si="125"/>
        <v>192.39</v>
      </c>
      <c r="Q2018" s="11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3.5" hidden="1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s="7">
        <f t="shared" si="124"/>
        <v>125</v>
      </c>
      <c r="G2019" t="s">
        <v>8218</v>
      </c>
      <c r="H2019" t="s">
        <v>8223</v>
      </c>
      <c r="I2019" t="s">
        <v>8245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t="s">
        <v>8293</v>
      </c>
      <c r="P2019">
        <f t="shared" si="125"/>
        <v>73.42</v>
      </c>
      <c r="Q2019" s="11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3.5" hidden="1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s="7">
        <f t="shared" si="124"/>
        <v>102</v>
      </c>
      <c r="G2020" t="s">
        <v>8218</v>
      </c>
      <c r="H2020" t="s">
        <v>8240</v>
      </c>
      <c r="I2020" t="s">
        <v>8248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t="s">
        <v>8293</v>
      </c>
      <c r="P2020">
        <f t="shared" si="125"/>
        <v>147.68</v>
      </c>
      <c r="Q2020" s="11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58" hidden="1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s="7">
        <f t="shared" si="124"/>
        <v>485</v>
      </c>
      <c r="G2021" t="s">
        <v>8218</v>
      </c>
      <c r="H2021" t="s">
        <v>8223</v>
      </c>
      <c r="I2021" t="s">
        <v>8245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t="s">
        <v>8293</v>
      </c>
      <c r="P2021">
        <f t="shared" si="125"/>
        <v>108.97</v>
      </c>
      <c r="Q2021" s="11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3.5" hidden="1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s="7">
        <f t="shared" si="124"/>
        <v>192</v>
      </c>
      <c r="G2022" t="s">
        <v>8218</v>
      </c>
      <c r="H2022" t="s">
        <v>8223</v>
      </c>
      <c r="I2022" t="s">
        <v>8245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t="s">
        <v>8293</v>
      </c>
      <c r="P2022">
        <f t="shared" si="125"/>
        <v>23.65</v>
      </c>
      <c r="Q2022" s="11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3.5" hidden="1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s="7">
        <f t="shared" si="124"/>
        <v>281</v>
      </c>
      <c r="G2023" t="s">
        <v>8218</v>
      </c>
      <c r="H2023" t="s">
        <v>8223</v>
      </c>
      <c r="I2023" t="s">
        <v>8245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t="s">
        <v>8293</v>
      </c>
      <c r="P2023">
        <f t="shared" si="125"/>
        <v>147.94999999999999</v>
      </c>
      <c r="Q2023" s="11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3.5" hidden="1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s="7">
        <f t="shared" si="124"/>
        <v>125</v>
      </c>
      <c r="G2024" t="s">
        <v>8218</v>
      </c>
      <c r="H2024" t="s">
        <v>8223</v>
      </c>
      <c r="I2024" t="s">
        <v>8245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t="s">
        <v>8293</v>
      </c>
      <c r="P2024">
        <f t="shared" si="125"/>
        <v>385.04</v>
      </c>
      <c r="Q2024" s="11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58" hidden="1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s="7">
        <f t="shared" si="124"/>
        <v>161</v>
      </c>
      <c r="G2025" t="s">
        <v>8218</v>
      </c>
      <c r="H2025" t="s">
        <v>8223</v>
      </c>
      <c r="I2025" t="s">
        <v>8245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t="s">
        <v>8293</v>
      </c>
      <c r="P2025">
        <f t="shared" si="125"/>
        <v>457.39</v>
      </c>
      <c r="Q2025" s="11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3.5" hidden="1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s="7">
        <f t="shared" si="124"/>
        <v>585</v>
      </c>
      <c r="G2026" t="s">
        <v>8218</v>
      </c>
      <c r="H2026" t="s">
        <v>8223</v>
      </c>
      <c r="I2026" t="s">
        <v>8245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t="s">
        <v>8293</v>
      </c>
      <c r="P2026">
        <f t="shared" si="125"/>
        <v>222.99</v>
      </c>
      <c r="Q2026" s="11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3.5" hidden="1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s="7">
        <f t="shared" si="124"/>
        <v>201</v>
      </c>
      <c r="G2027" t="s">
        <v>8218</v>
      </c>
      <c r="H2027" t="s">
        <v>8235</v>
      </c>
      <c r="I2027" t="s">
        <v>8248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t="s">
        <v>8293</v>
      </c>
      <c r="P2027">
        <f t="shared" si="125"/>
        <v>220.74</v>
      </c>
      <c r="Q2027" s="11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29" hidden="1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s="7">
        <f t="shared" si="124"/>
        <v>133</v>
      </c>
      <c r="G2028" t="s">
        <v>8218</v>
      </c>
      <c r="H2028" t="s">
        <v>8223</v>
      </c>
      <c r="I2028" t="s">
        <v>8245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t="s">
        <v>8293</v>
      </c>
      <c r="P2028">
        <f t="shared" si="125"/>
        <v>73.5</v>
      </c>
      <c r="Q2028" s="11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3.5" hidden="1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s="7">
        <f t="shared" si="124"/>
        <v>120</v>
      </c>
      <c r="G2029" t="s">
        <v>8218</v>
      </c>
      <c r="H2029" t="s">
        <v>8223</v>
      </c>
      <c r="I2029" t="s">
        <v>8245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t="s">
        <v>8293</v>
      </c>
      <c r="P2029">
        <f t="shared" si="125"/>
        <v>223.1</v>
      </c>
      <c r="Q2029" s="11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29" hidden="1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s="7">
        <f t="shared" si="124"/>
        <v>126</v>
      </c>
      <c r="G2030" t="s">
        <v>8218</v>
      </c>
      <c r="H2030" t="s">
        <v>8223</v>
      </c>
      <c r="I2030" t="s">
        <v>8245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t="s">
        <v>8293</v>
      </c>
      <c r="P2030">
        <f t="shared" si="125"/>
        <v>47.91</v>
      </c>
      <c r="Q2030" s="11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3.5" hidden="1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s="7">
        <f t="shared" si="124"/>
        <v>361</v>
      </c>
      <c r="G2031" t="s">
        <v>8218</v>
      </c>
      <c r="H2031" t="s">
        <v>8223</v>
      </c>
      <c r="I2031" t="s">
        <v>8245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t="s">
        <v>8293</v>
      </c>
      <c r="P2031">
        <f t="shared" si="125"/>
        <v>96.06</v>
      </c>
      <c r="Q2031" s="11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3.5" hidden="1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s="7">
        <f t="shared" si="124"/>
        <v>226</v>
      </c>
      <c r="G2032" t="s">
        <v>8218</v>
      </c>
      <c r="H2032" t="s">
        <v>8224</v>
      </c>
      <c r="I2032" t="s">
        <v>8246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t="s">
        <v>8293</v>
      </c>
      <c r="P2032">
        <f t="shared" si="125"/>
        <v>118.61</v>
      </c>
      <c r="Q2032" s="11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3.5" hidden="1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s="7">
        <f t="shared" si="124"/>
        <v>120</v>
      </c>
      <c r="G2033" t="s">
        <v>8218</v>
      </c>
      <c r="H2033" t="s">
        <v>8232</v>
      </c>
      <c r="I2033" t="s">
        <v>8248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t="s">
        <v>8293</v>
      </c>
      <c r="P2033">
        <f t="shared" si="125"/>
        <v>118.45</v>
      </c>
      <c r="Q2033" s="11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3.5" hidden="1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s="7">
        <f t="shared" si="124"/>
        <v>304</v>
      </c>
      <c r="G2034" t="s">
        <v>8218</v>
      </c>
      <c r="H2034" t="s">
        <v>8223</v>
      </c>
      <c r="I2034" t="s">
        <v>8245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t="s">
        <v>8293</v>
      </c>
      <c r="P2034">
        <f t="shared" si="125"/>
        <v>143.21</v>
      </c>
      <c r="Q2034" s="11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58" hidden="1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s="7">
        <f t="shared" si="124"/>
        <v>179</v>
      </c>
      <c r="G2035" t="s">
        <v>8218</v>
      </c>
      <c r="H2035" t="s">
        <v>8223</v>
      </c>
      <c r="I2035" t="s">
        <v>8245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t="s">
        <v>8293</v>
      </c>
      <c r="P2035">
        <f t="shared" si="125"/>
        <v>282.72000000000003</v>
      </c>
      <c r="Q2035" s="11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58" hidden="1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s="7">
        <f t="shared" si="124"/>
        <v>387</v>
      </c>
      <c r="G2036" t="s">
        <v>8218</v>
      </c>
      <c r="H2036" t="s">
        <v>8223</v>
      </c>
      <c r="I2036" t="s">
        <v>8245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t="s">
        <v>8293</v>
      </c>
      <c r="P2036">
        <f t="shared" si="125"/>
        <v>593.94000000000005</v>
      </c>
      <c r="Q2036" s="11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58" hidden="1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s="7">
        <f t="shared" si="124"/>
        <v>211</v>
      </c>
      <c r="G2037" t="s">
        <v>8218</v>
      </c>
      <c r="H2037" t="s">
        <v>8223</v>
      </c>
      <c r="I2037" t="s">
        <v>8245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t="s">
        <v>8293</v>
      </c>
      <c r="P2037">
        <f t="shared" si="125"/>
        <v>262.16000000000003</v>
      </c>
      <c r="Q2037" s="11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3.5" hidden="1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s="7">
        <f t="shared" si="124"/>
        <v>132</v>
      </c>
      <c r="G2038" t="s">
        <v>8218</v>
      </c>
      <c r="H2038" t="s">
        <v>8223</v>
      </c>
      <c r="I2038" t="s">
        <v>8245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t="s">
        <v>8293</v>
      </c>
      <c r="P2038">
        <f t="shared" si="125"/>
        <v>46.58</v>
      </c>
      <c r="Q2038" s="11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3.5" hidden="1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s="7">
        <f t="shared" si="124"/>
        <v>300</v>
      </c>
      <c r="G2039" t="s">
        <v>8218</v>
      </c>
      <c r="H2039" t="s">
        <v>8223</v>
      </c>
      <c r="I2039" t="s">
        <v>8245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t="s">
        <v>8293</v>
      </c>
      <c r="P2039">
        <f t="shared" si="125"/>
        <v>70.040000000000006</v>
      </c>
      <c r="Q2039" s="11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3.5" hidden="1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s="7">
        <f t="shared" si="124"/>
        <v>421</v>
      </c>
      <c r="G2040" t="s">
        <v>8218</v>
      </c>
      <c r="H2040" t="s">
        <v>8224</v>
      </c>
      <c r="I2040" t="s">
        <v>8246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t="s">
        <v>8293</v>
      </c>
      <c r="P2040">
        <f t="shared" si="125"/>
        <v>164.91</v>
      </c>
      <c r="Q2040" s="11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43.5" hidden="1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s="7">
        <f t="shared" si="124"/>
        <v>136</v>
      </c>
      <c r="G2041" t="s">
        <v>8218</v>
      </c>
      <c r="H2041" t="s">
        <v>8223</v>
      </c>
      <c r="I2041" t="s">
        <v>8245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t="s">
        <v>8293</v>
      </c>
      <c r="P2041">
        <f t="shared" si="125"/>
        <v>449.26</v>
      </c>
      <c r="Q2041" s="11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29" hidden="1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s="7">
        <f t="shared" si="124"/>
        <v>248</v>
      </c>
      <c r="G2042" t="s">
        <v>8218</v>
      </c>
      <c r="H2042" t="s">
        <v>8223</v>
      </c>
      <c r="I2042" t="s">
        <v>8245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t="s">
        <v>8293</v>
      </c>
      <c r="P2042">
        <f t="shared" si="125"/>
        <v>27.47</v>
      </c>
      <c r="Q2042" s="11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3.5" hidden="1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s="7">
        <f t="shared" si="124"/>
        <v>182</v>
      </c>
      <c r="G2043" t="s">
        <v>8218</v>
      </c>
      <c r="H2043" t="s">
        <v>8223</v>
      </c>
      <c r="I2043" t="s">
        <v>8245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t="s">
        <v>8293</v>
      </c>
      <c r="P2043">
        <f t="shared" si="125"/>
        <v>143.97999999999999</v>
      </c>
      <c r="Q2043" s="11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3.5" hidden="1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s="7">
        <f t="shared" si="124"/>
        <v>124</v>
      </c>
      <c r="G2044" t="s">
        <v>8218</v>
      </c>
      <c r="H2044" t="s">
        <v>8223</v>
      </c>
      <c r="I2044" t="s">
        <v>8245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t="s">
        <v>8293</v>
      </c>
      <c r="P2044">
        <f t="shared" si="125"/>
        <v>88.24</v>
      </c>
      <c r="Q2044" s="11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3.5" hidden="1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s="7">
        <f t="shared" si="124"/>
        <v>506</v>
      </c>
      <c r="G2045" t="s">
        <v>8218</v>
      </c>
      <c r="H2045" t="s">
        <v>8223</v>
      </c>
      <c r="I2045" t="s">
        <v>8245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t="s">
        <v>8293</v>
      </c>
      <c r="P2045">
        <f t="shared" si="125"/>
        <v>36.33</v>
      </c>
      <c r="Q2045" s="11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3.5" hidden="1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s="7">
        <f t="shared" si="124"/>
        <v>108</v>
      </c>
      <c r="G2046" t="s">
        <v>8218</v>
      </c>
      <c r="H2046" t="s">
        <v>8223</v>
      </c>
      <c r="I2046" t="s">
        <v>8245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t="s">
        <v>8293</v>
      </c>
      <c r="P2046">
        <f t="shared" si="125"/>
        <v>90.18</v>
      </c>
      <c r="Q2046" s="11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58" hidden="1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s="7">
        <f t="shared" si="124"/>
        <v>819</v>
      </c>
      <c r="G2047" t="s">
        <v>8218</v>
      </c>
      <c r="H2047" t="s">
        <v>8223</v>
      </c>
      <c r="I2047" t="s">
        <v>8245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t="s">
        <v>8293</v>
      </c>
      <c r="P2047">
        <f t="shared" si="125"/>
        <v>152.62</v>
      </c>
      <c r="Q2047" s="11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3.5" hidden="1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s="7">
        <f t="shared" si="124"/>
        <v>121</v>
      </c>
      <c r="G2048" t="s">
        <v>8218</v>
      </c>
      <c r="H2048" t="s">
        <v>8223</v>
      </c>
      <c r="I2048" t="s">
        <v>8245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t="s">
        <v>8293</v>
      </c>
      <c r="P2048">
        <f t="shared" si="125"/>
        <v>55.81</v>
      </c>
      <c r="Q2048" s="11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3.5" hidden="1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s="7">
        <f t="shared" si="124"/>
        <v>103</v>
      </c>
      <c r="G2049" t="s">
        <v>8218</v>
      </c>
      <c r="H2049" t="s">
        <v>8225</v>
      </c>
      <c r="I2049" t="s">
        <v>8247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t="s">
        <v>8293</v>
      </c>
      <c r="P2049">
        <f t="shared" si="125"/>
        <v>227.85</v>
      </c>
      <c r="Q2049" s="11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3.5" hidden="1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s="7">
        <f t="shared" si="124"/>
        <v>148</v>
      </c>
      <c r="G2050" t="s">
        <v>8218</v>
      </c>
      <c r="H2050" t="s">
        <v>8223</v>
      </c>
      <c r="I2050" t="s">
        <v>8245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t="s">
        <v>8293</v>
      </c>
      <c r="P2050">
        <f t="shared" si="125"/>
        <v>91.83</v>
      </c>
      <c r="Q2050" s="11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s="7">
        <f t="shared" ref="F2051:F2114" si="128">ROUND(E2051/D2051*100,0)</f>
        <v>120</v>
      </c>
      <c r="G2051" t="s">
        <v>8218</v>
      </c>
      <c r="H2051" t="s">
        <v>8224</v>
      </c>
      <c r="I2051" t="s">
        <v>8246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t="s">
        <v>8293</v>
      </c>
      <c r="P2051">
        <f t="shared" ref="P2051:P2114" si="129">IFERROR(ROUND(E2051/M2051,2),0)</f>
        <v>80.989999999999995</v>
      </c>
      <c r="Q2051" s="11" t="s">
        <v>8317</v>
      </c>
      <c r="R2051" t="s">
        <v>8347</v>
      </c>
      <c r="S2051" s="15">
        <f t="shared" ref="S2051:S2114" si="130">(((K2051/60)/60)/24)+DATE(1970,1,1)</f>
        <v>41575.527349537035</v>
      </c>
      <c r="T2051" s="15">
        <f t="shared" ref="T2051:T2114" si="131">(((J2051/60)/60)/24)+DATE(1970,1,1)</f>
        <v>41610.957638888889</v>
      </c>
    </row>
    <row r="2052" spans="1:20" ht="43.5" hidden="1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s="7">
        <f t="shared" si="128"/>
        <v>473</v>
      </c>
      <c r="G2052" t="s">
        <v>8218</v>
      </c>
      <c r="H2052" t="s">
        <v>8223</v>
      </c>
      <c r="I2052" t="s">
        <v>8245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t="s">
        <v>8293</v>
      </c>
      <c r="P2052">
        <f t="shared" si="129"/>
        <v>278.39</v>
      </c>
      <c r="Q2052" s="11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58" hidden="1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s="7">
        <f t="shared" si="128"/>
        <v>130</v>
      </c>
      <c r="G2053" t="s">
        <v>8218</v>
      </c>
      <c r="H2053" t="s">
        <v>8223</v>
      </c>
      <c r="I2053" t="s">
        <v>8245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t="s">
        <v>8293</v>
      </c>
      <c r="P2053">
        <f t="shared" si="129"/>
        <v>43.1</v>
      </c>
      <c r="Q2053" s="11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3.5" hidden="1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s="7">
        <f t="shared" si="128"/>
        <v>353</v>
      </c>
      <c r="G2054" t="s">
        <v>8218</v>
      </c>
      <c r="H2054" t="s">
        <v>8223</v>
      </c>
      <c r="I2054" t="s">
        <v>8245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t="s">
        <v>8293</v>
      </c>
      <c r="P2054">
        <f t="shared" si="129"/>
        <v>326.29000000000002</v>
      </c>
      <c r="Q2054" s="11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3.5" hidden="1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s="7">
        <f t="shared" si="128"/>
        <v>101</v>
      </c>
      <c r="G2055" t="s">
        <v>8218</v>
      </c>
      <c r="H2055" t="s">
        <v>8223</v>
      </c>
      <c r="I2055" t="s">
        <v>8245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t="s">
        <v>8293</v>
      </c>
      <c r="P2055">
        <f t="shared" si="129"/>
        <v>41.74</v>
      </c>
      <c r="Q2055" s="11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3.5" hidden="1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s="7">
        <f t="shared" si="128"/>
        <v>114</v>
      </c>
      <c r="G2056" t="s">
        <v>8218</v>
      </c>
      <c r="H2056" t="s">
        <v>8224</v>
      </c>
      <c r="I2056" t="s">
        <v>8246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t="s">
        <v>8293</v>
      </c>
      <c r="P2056">
        <f t="shared" si="129"/>
        <v>64.02</v>
      </c>
      <c r="Q2056" s="11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3.5" hidden="1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s="7">
        <f t="shared" si="128"/>
        <v>167</v>
      </c>
      <c r="G2057" t="s">
        <v>8218</v>
      </c>
      <c r="H2057" t="s">
        <v>8223</v>
      </c>
      <c r="I2057" t="s">
        <v>8245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t="s">
        <v>8293</v>
      </c>
      <c r="P2057">
        <f t="shared" si="129"/>
        <v>99.46</v>
      </c>
      <c r="Q2057" s="11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3.5" hidden="1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s="7">
        <f t="shared" si="128"/>
        <v>153</v>
      </c>
      <c r="G2058" t="s">
        <v>8218</v>
      </c>
      <c r="H2058" t="s">
        <v>8223</v>
      </c>
      <c r="I2058" t="s">
        <v>8245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t="s">
        <v>8293</v>
      </c>
      <c r="P2058">
        <f t="shared" si="129"/>
        <v>138.49</v>
      </c>
      <c r="Q2058" s="11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58" hidden="1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s="7">
        <f t="shared" si="128"/>
        <v>202</v>
      </c>
      <c r="G2059" t="s">
        <v>8218</v>
      </c>
      <c r="H2059" t="s">
        <v>8224</v>
      </c>
      <c r="I2059" t="s">
        <v>8246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t="s">
        <v>8293</v>
      </c>
      <c r="P2059">
        <f t="shared" si="129"/>
        <v>45.55</v>
      </c>
      <c r="Q2059" s="11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29" hidden="1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s="7">
        <f t="shared" si="128"/>
        <v>168</v>
      </c>
      <c r="G2060" t="s">
        <v>8218</v>
      </c>
      <c r="H2060" t="s">
        <v>8224</v>
      </c>
      <c r="I2060" t="s">
        <v>8246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t="s">
        <v>8293</v>
      </c>
      <c r="P2060">
        <f t="shared" si="129"/>
        <v>10.51</v>
      </c>
      <c r="Q2060" s="11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3.5" hidden="1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s="7">
        <f t="shared" si="128"/>
        <v>143</v>
      </c>
      <c r="G2061" t="s">
        <v>8218</v>
      </c>
      <c r="H2061" t="s">
        <v>8223</v>
      </c>
      <c r="I2061" t="s">
        <v>8245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t="s">
        <v>8293</v>
      </c>
      <c r="P2061">
        <f t="shared" si="129"/>
        <v>114.77</v>
      </c>
      <c r="Q2061" s="11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3.5" hidden="1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s="7">
        <f t="shared" si="128"/>
        <v>196</v>
      </c>
      <c r="G2062" t="s">
        <v>8218</v>
      </c>
      <c r="H2062" t="s">
        <v>8223</v>
      </c>
      <c r="I2062" t="s">
        <v>8245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t="s">
        <v>8293</v>
      </c>
      <c r="P2062">
        <f t="shared" si="129"/>
        <v>36</v>
      </c>
      <c r="Q2062" s="11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3.5" hidden="1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s="7">
        <f t="shared" si="128"/>
        <v>108</v>
      </c>
      <c r="G2063" t="s">
        <v>8218</v>
      </c>
      <c r="H2063" t="s">
        <v>8223</v>
      </c>
      <c r="I2063" t="s">
        <v>8245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t="s">
        <v>8293</v>
      </c>
      <c r="P2063">
        <f t="shared" si="129"/>
        <v>154.16999999999999</v>
      </c>
      <c r="Q2063" s="11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58" hidden="1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s="7">
        <f t="shared" si="128"/>
        <v>115</v>
      </c>
      <c r="G2064" t="s">
        <v>8218</v>
      </c>
      <c r="H2064" t="s">
        <v>8231</v>
      </c>
      <c r="I2064" t="s">
        <v>8252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t="s">
        <v>8293</v>
      </c>
      <c r="P2064">
        <f t="shared" si="129"/>
        <v>566.39</v>
      </c>
      <c r="Q2064" s="11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29" hidden="1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s="7">
        <f t="shared" si="128"/>
        <v>148</v>
      </c>
      <c r="G2065" t="s">
        <v>8218</v>
      </c>
      <c r="H2065" t="s">
        <v>8235</v>
      </c>
      <c r="I2065" t="s">
        <v>8248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t="s">
        <v>8293</v>
      </c>
      <c r="P2065">
        <f t="shared" si="129"/>
        <v>120.86</v>
      </c>
      <c r="Q2065" s="11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3.5" hidden="1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s="7">
        <f t="shared" si="128"/>
        <v>191</v>
      </c>
      <c r="G2066" t="s">
        <v>8218</v>
      </c>
      <c r="H2066" t="s">
        <v>8223</v>
      </c>
      <c r="I2066" t="s">
        <v>8245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t="s">
        <v>8293</v>
      </c>
      <c r="P2066">
        <f t="shared" si="129"/>
        <v>86.16</v>
      </c>
      <c r="Q2066" s="11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3.5" hidden="1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s="7">
        <f t="shared" si="128"/>
        <v>199</v>
      </c>
      <c r="G2067" t="s">
        <v>8218</v>
      </c>
      <c r="H2067" t="s">
        <v>8224</v>
      </c>
      <c r="I2067" t="s">
        <v>8246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t="s">
        <v>8293</v>
      </c>
      <c r="P2067">
        <f t="shared" si="129"/>
        <v>51.21</v>
      </c>
      <c r="Q2067" s="11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3.5" hidden="1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s="7">
        <f t="shared" si="128"/>
        <v>219</v>
      </c>
      <c r="G2068" t="s">
        <v>8218</v>
      </c>
      <c r="H2068" t="s">
        <v>8223</v>
      </c>
      <c r="I2068" t="s">
        <v>8245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t="s">
        <v>8293</v>
      </c>
      <c r="P2068">
        <f t="shared" si="129"/>
        <v>67.260000000000005</v>
      </c>
      <c r="Q2068" s="11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3.5" hidden="1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s="7">
        <f t="shared" si="128"/>
        <v>127</v>
      </c>
      <c r="G2069" t="s">
        <v>8218</v>
      </c>
      <c r="H2069" t="s">
        <v>8224</v>
      </c>
      <c r="I2069" t="s">
        <v>8246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t="s">
        <v>8293</v>
      </c>
      <c r="P2069">
        <f t="shared" si="129"/>
        <v>62.8</v>
      </c>
      <c r="Q2069" s="11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3.5" hidden="1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s="7">
        <f t="shared" si="128"/>
        <v>105</v>
      </c>
      <c r="G2070" t="s">
        <v>8218</v>
      </c>
      <c r="H2070" t="s">
        <v>8223</v>
      </c>
      <c r="I2070" t="s">
        <v>8245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t="s">
        <v>8293</v>
      </c>
      <c r="P2070">
        <f t="shared" si="129"/>
        <v>346.13</v>
      </c>
      <c r="Q2070" s="11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58" hidden="1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s="7">
        <f t="shared" si="128"/>
        <v>128</v>
      </c>
      <c r="G2071" t="s">
        <v>8218</v>
      </c>
      <c r="H2071" t="s">
        <v>8223</v>
      </c>
      <c r="I2071" t="s">
        <v>8245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t="s">
        <v>8293</v>
      </c>
      <c r="P2071">
        <f t="shared" si="129"/>
        <v>244.12</v>
      </c>
      <c r="Q2071" s="11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3.5" hidden="1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s="7">
        <f t="shared" si="128"/>
        <v>317</v>
      </c>
      <c r="G2072" t="s">
        <v>8218</v>
      </c>
      <c r="H2072" t="s">
        <v>8235</v>
      </c>
      <c r="I2072" t="s">
        <v>8248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t="s">
        <v>8293</v>
      </c>
      <c r="P2072">
        <f t="shared" si="129"/>
        <v>259.25</v>
      </c>
      <c r="Q2072" s="11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3.5" hidden="1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s="7">
        <f t="shared" si="128"/>
        <v>281</v>
      </c>
      <c r="G2073" t="s">
        <v>8218</v>
      </c>
      <c r="H2073" t="s">
        <v>8223</v>
      </c>
      <c r="I2073" t="s">
        <v>8245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t="s">
        <v>8293</v>
      </c>
      <c r="P2073">
        <f t="shared" si="129"/>
        <v>201.96</v>
      </c>
      <c r="Q2073" s="11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58" hidden="1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s="7">
        <f t="shared" si="128"/>
        <v>111</v>
      </c>
      <c r="G2074" t="s">
        <v>8218</v>
      </c>
      <c r="H2074" t="s">
        <v>8223</v>
      </c>
      <c r="I2074" t="s">
        <v>8245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t="s">
        <v>8293</v>
      </c>
      <c r="P2074">
        <f t="shared" si="129"/>
        <v>226.21</v>
      </c>
      <c r="Q2074" s="11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3.5" hidden="1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s="7">
        <f t="shared" si="128"/>
        <v>153</v>
      </c>
      <c r="G2075" t="s">
        <v>8218</v>
      </c>
      <c r="H2075" t="s">
        <v>8223</v>
      </c>
      <c r="I2075" t="s">
        <v>8245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t="s">
        <v>8293</v>
      </c>
      <c r="P2075">
        <f t="shared" si="129"/>
        <v>324.69</v>
      </c>
      <c r="Q2075" s="11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29" hidden="1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s="7">
        <f t="shared" si="128"/>
        <v>103</v>
      </c>
      <c r="G2076" t="s">
        <v>8218</v>
      </c>
      <c r="H2076" t="s">
        <v>8223</v>
      </c>
      <c r="I2076" t="s">
        <v>8245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t="s">
        <v>8293</v>
      </c>
      <c r="P2076">
        <f t="shared" si="129"/>
        <v>205</v>
      </c>
      <c r="Q2076" s="11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3.5" hidden="1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s="7">
        <f t="shared" si="128"/>
        <v>1678</v>
      </c>
      <c r="G2077" t="s">
        <v>8218</v>
      </c>
      <c r="H2077" t="s">
        <v>8223</v>
      </c>
      <c r="I2077" t="s">
        <v>8245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t="s">
        <v>8293</v>
      </c>
      <c r="P2077">
        <f t="shared" si="129"/>
        <v>20.47</v>
      </c>
      <c r="Q2077" s="11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29" hidden="1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s="7">
        <f t="shared" si="128"/>
        <v>543</v>
      </c>
      <c r="G2078" t="s">
        <v>8218</v>
      </c>
      <c r="H2078" t="s">
        <v>8224</v>
      </c>
      <c r="I2078" t="s">
        <v>8246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t="s">
        <v>8293</v>
      </c>
      <c r="P2078">
        <f t="shared" si="129"/>
        <v>116.35</v>
      </c>
      <c r="Q2078" s="11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3.5" hidden="1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s="7">
        <f t="shared" si="128"/>
        <v>116</v>
      </c>
      <c r="G2079" t="s">
        <v>8218</v>
      </c>
      <c r="H2079" t="s">
        <v>8223</v>
      </c>
      <c r="I2079" t="s">
        <v>8245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t="s">
        <v>8293</v>
      </c>
      <c r="P2079">
        <f t="shared" si="129"/>
        <v>307.2</v>
      </c>
      <c r="Q2079" s="11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3.5" hidden="1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s="7">
        <f t="shared" si="128"/>
        <v>131</v>
      </c>
      <c r="G2080" t="s">
        <v>8218</v>
      </c>
      <c r="H2080" t="s">
        <v>8226</v>
      </c>
      <c r="I2080" t="s">
        <v>8248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t="s">
        <v>8293</v>
      </c>
      <c r="P2080">
        <f t="shared" si="129"/>
        <v>546.69000000000005</v>
      </c>
      <c r="Q2080" s="11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58" hidden="1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s="7">
        <f t="shared" si="128"/>
        <v>288</v>
      </c>
      <c r="G2081" t="s">
        <v>8218</v>
      </c>
      <c r="H2081" t="s">
        <v>8224</v>
      </c>
      <c r="I2081" t="s">
        <v>8246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t="s">
        <v>8293</v>
      </c>
      <c r="P2081">
        <f t="shared" si="129"/>
        <v>47.47</v>
      </c>
      <c r="Q2081" s="11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3.5" hidden="1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s="7">
        <f t="shared" si="128"/>
        <v>508</v>
      </c>
      <c r="G2082" t="s">
        <v>8218</v>
      </c>
      <c r="H2082" t="s">
        <v>8223</v>
      </c>
      <c r="I2082" t="s">
        <v>8245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t="s">
        <v>8293</v>
      </c>
      <c r="P2082">
        <f t="shared" si="129"/>
        <v>101.56</v>
      </c>
      <c r="Q2082" s="11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3.5" hidden="1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s="7">
        <f t="shared" si="128"/>
        <v>115</v>
      </c>
      <c r="G2083" t="s">
        <v>8218</v>
      </c>
      <c r="H2083" t="s">
        <v>8223</v>
      </c>
      <c r="I2083" t="s">
        <v>8245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t="s">
        <v>8277</v>
      </c>
      <c r="P2083">
        <f t="shared" si="129"/>
        <v>72.91</v>
      </c>
      <c r="Q2083" s="11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3.5" hidden="1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s="7">
        <f t="shared" si="128"/>
        <v>111</v>
      </c>
      <c r="G2084" t="s">
        <v>8218</v>
      </c>
      <c r="H2084" t="s">
        <v>8223</v>
      </c>
      <c r="I2084" t="s">
        <v>8245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t="s">
        <v>8277</v>
      </c>
      <c r="P2084">
        <f t="shared" si="129"/>
        <v>43.71</v>
      </c>
      <c r="Q2084" s="11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3.5" hidden="1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s="7">
        <f t="shared" si="128"/>
        <v>113</v>
      </c>
      <c r="G2085" t="s">
        <v>8218</v>
      </c>
      <c r="H2085" t="s">
        <v>8223</v>
      </c>
      <c r="I2085" t="s">
        <v>8245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t="s">
        <v>8277</v>
      </c>
      <c r="P2085">
        <f t="shared" si="129"/>
        <v>34</v>
      </c>
      <c r="Q2085" s="11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3.5" hidden="1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s="7">
        <f t="shared" si="128"/>
        <v>108</v>
      </c>
      <c r="G2086" t="s">
        <v>8218</v>
      </c>
      <c r="H2086" t="s">
        <v>8223</v>
      </c>
      <c r="I2086" t="s">
        <v>8245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t="s">
        <v>8277</v>
      </c>
      <c r="P2086">
        <f t="shared" si="129"/>
        <v>70.650000000000006</v>
      </c>
      <c r="Q2086" s="11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58" hidden="1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s="7">
        <f t="shared" si="128"/>
        <v>124</v>
      </c>
      <c r="G2087" t="s">
        <v>8218</v>
      </c>
      <c r="H2087" t="s">
        <v>8223</v>
      </c>
      <c r="I2087" t="s">
        <v>8245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t="s">
        <v>8277</v>
      </c>
      <c r="P2087">
        <f t="shared" si="129"/>
        <v>89.3</v>
      </c>
      <c r="Q2087" s="11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3.5" hidden="1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s="7">
        <f t="shared" si="128"/>
        <v>101</v>
      </c>
      <c r="G2088" t="s">
        <v>8218</v>
      </c>
      <c r="H2088" t="s">
        <v>8223</v>
      </c>
      <c r="I2088" t="s">
        <v>8245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t="s">
        <v>8277</v>
      </c>
      <c r="P2088">
        <f t="shared" si="129"/>
        <v>115.09</v>
      </c>
      <c r="Q2088" s="11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58" hidden="1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s="7">
        <f t="shared" si="128"/>
        <v>104</v>
      </c>
      <c r="G2089" t="s">
        <v>8218</v>
      </c>
      <c r="H2089" t="s">
        <v>8223</v>
      </c>
      <c r="I2089" t="s">
        <v>8245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t="s">
        <v>8277</v>
      </c>
      <c r="P2089">
        <f t="shared" si="129"/>
        <v>62.12</v>
      </c>
      <c r="Q2089" s="11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3.5" hidden="1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s="7">
        <f t="shared" si="128"/>
        <v>116</v>
      </c>
      <c r="G2090" t="s">
        <v>8218</v>
      </c>
      <c r="H2090" t="s">
        <v>8223</v>
      </c>
      <c r="I2090" t="s">
        <v>8245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t="s">
        <v>8277</v>
      </c>
      <c r="P2090">
        <f t="shared" si="129"/>
        <v>46.2</v>
      </c>
      <c r="Q2090" s="11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29" hidden="1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s="7">
        <f t="shared" si="128"/>
        <v>120</v>
      </c>
      <c r="G2091" t="s">
        <v>8218</v>
      </c>
      <c r="H2091" t="s">
        <v>8223</v>
      </c>
      <c r="I2091" t="s">
        <v>8245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t="s">
        <v>8277</v>
      </c>
      <c r="P2091">
        <f t="shared" si="129"/>
        <v>48.55</v>
      </c>
      <c r="Q2091" s="11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3.5" hidden="1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s="7">
        <f t="shared" si="128"/>
        <v>115</v>
      </c>
      <c r="G2092" t="s">
        <v>8218</v>
      </c>
      <c r="H2092" t="s">
        <v>8223</v>
      </c>
      <c r="I2092" t="s">
        <v>8245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t="s">
        <v>8277</v>
      </c>
      <c r="P2092">
        <f t="shared" si="129"/>
        <v>57.52</v>
      </c>
      <c r="Q2092" s="11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58" hidden="1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s="7">
        <f t="shared" si="128"/>
        <v>120</v>
      </c>
      <c r="G2093" t="s">
        <v>8218</v>
      </c>
      <c r="H2093" t="s">
        <v>8223</v>
      </c>
      <c r="I2093" t="s">
        <v>8245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t="s">
        <v>8277</v>
      </c>
      <c r="P2093">
        <f t="shared" si="129"/>
        <v>88.15</v>
      </c>
      <c r="Q2093" s="11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3.5" hidden="1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s="7">
        <f t="shared" si="128"/>
        <v>101</v>
      </c>
      <c r="G2094" t="s">
        <v>8218</v>
      </c>
      <c r="H2094" t="s">
        <v>8223</v>
      </c>
      <c r="I2094" t="s">
        <v>8245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t="s">
        <v>8277</v>
      </c>
      <c r="P2094">
        <f t="shared" si="129"/>
        <v>110.49</v>
      </c>
      <c r="Q2094" s="11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3.5" hidden="1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s="7">
        <f t="shared" si="128"/>
        <v>102</v>
      </c>
      <c r="G2095" t="s">
        <v>8218</v>
      </c>
      <c r="H2095" t="s">
        <v>8223</v>
      </c>
      <c r="I2095" t="s">
        <v>8245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t="s">
        <v>8277</v>
      </c>
      <c r="P2095">
        <f t="shared" si="129"/>
        <v>66.83</v>
      </c>
      <c r="Q2095" s="11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58" hidden="1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s="7">
        <f t="shared" si="128"/>
        <v>121</v>
      </c>
      <c r="G2096" t="s">
        <v>8218</v>
      </c>
      <c r="H2096" t="s">
        <v>8223</v>
      </c>
      <c r="I2096" t="s">
        <v>8245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t="s">
        <v>8277</v>
      </c>
      <c r="P2096">
        <f t="shared" si="129"/>
        <v>58.6</v>
      </c>
      <c r="Q2096" s="11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3.5" hidden="1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s="7">
        <f t="shared" si="128"/>
        <v>100</v>
      </c>
      <c r="G2097" t="s">
        <v>8218</v>
      </c>
      <c r="H2097" t="s">
        <v>8223</v>
      </c>
      <c r="I2097" t="s">
        <v>8245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t="s">
        <v>8277</v>
      </c>
      <c r="P2097">
        <f t="shared" si="129"/>
        <v>113.64</v>
      </c>
      <c r="Q2097" s="11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3.5" hidden="1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s="7">
        <f t="shared" si="128"/>
        <v>102</v>
      </c>
      <c r="G2098" t="s">
        <v>8218</v>
      </c>
      <c r="H2098" t="s">
        <v>8223</v>
      </c>
      <c r="I2098" t="s">
        <v>8245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t="s">
        <v>8277</v>
      </c>
      <c r="P2098">
        <f t="shared" si="129"/>
        <v>43.57</v>
      </c>
      <c r="Q2098" s="11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3.5" hidden="1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s="7">
        <f t="shared" si="128"/>
        <v>100</v>
      </c>
      <c r="G2099" t="s">
        <v>8218</v>
      </c>
      <c r="H2099" t="s">
        <v>8223</v>
      </c>
      <c r="I2099" t="s">
        <v>8245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t="s">
        <v>8277</v>
      </c>
      <c r="P2099">
        <f t="shared" si="129"/>
        <v>78.95</v>
      </c>
      <c r="Q2099" s="11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3.5" hidden="1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s="7">
        <f t="shared" si="128"/>
        <v>100</v>
      </c>
      <c r="G2100" t="s">
        <v>8218</v>
      </c>
      <c r="H2100" t="s">
        <v>8223</v>
      </c>
      <c r="I2100" t="s">
        <v>8245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t="s">
        <v>8277</v>
      </c>
      <c r="P2100">
        <f t="shared" si="129"/>
        <v>188.13</v>
      </c>
      <c r="Q2100" s="11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s="7">
        <f t="shared" si="128"/>
        <v>132</v>
      </c>
      <c r="G2101" t="s">
        <v>8218</v>
      </c>
      <c r="H2101" t="s">
        <v>8223</v>
      </c>
      <c r="I2101" t="s">
        <v>8245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t="s">
        <v>8277</v>
      </c>
      <c r="P2101">
        <f t="shared" si="129"/>
        <v>63.03</v>
      </c>
      <c r="Q2101" s="11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58" hidden="1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s="7">
        <f t="shared" si="128"/>
        <v>137</v>
      </c>
      <c r="G2102" t="s">
        <v>8218</v>
      </c>
      <c r="H2102" t="s">
        <v>8223</v>
      </c>
      <c r="I2102" t="s">
        <v>8245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t="s">
        <v>8277</v>
      </c>
      <c r="P2102">
        <f t="shared" si="129"/>
        <v>30.37</v>
      </c>
      <c r="Q2102" s="11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3.5" hidden="1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s="7">
        <f t="shared" si="128"/>
        <v>113</v>
      </c>
      <c r="G2103" t="s">
        <v>8218</v>
      </c>
      <c r="H2103" t="s">
        <v>8223</v>
      </c>
      <c r="I2103" t="s">
        <v>8245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t="s">
        <v>8277</v>
      </c>
      <c r="P2103">
        <f t="shared" si="129"/>
        <v>51.48</v>
      </c>
      <c r="Q2103" s="11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3.5" hidden="1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s="7">
        <f t="shared" si="128"/>
        <v>136</v>
      </c>
      <c r="G2104" t="s">
        <v>8218</v>
      </c>
      <c r="H2104" t="s">
        <v>8223</v>
      </c>
      <c r="I2104" t="s">
        <v>8245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t="s">
        <v>8277</v>
      </c>
      <c r="P2104">
        <f t="shared" si="129"/>
        <v>35.79</v>
      </c>
      <c r="Q2104" s="11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29" hidden="1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s="7">
        <f t="shared" si="128"/>
        <v>146</v>
      </c>
      <c r="G2105" t="s">
        <v>8218</v>
      </c>
      <c r="H2105" t="s">
        <v>8223</v>
      </c>
      <c r="I2105" t="s">
        <v>8245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t="s">
        <v>8277</v>
      </c>
      <c r="P2105">
        <f t="shared" si="129"/>
        <v>98.82</v>
      </c>
      <c r="Q2105" s="11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3.5" hidden="1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s="7">
        <f t="shared" si="128"/>
        <v>130</v>
      </c>
      <c r="G2106" t="s">
        <v>8218</v>
      </c>
      <c r="H2106" t="s">
        <v>8223</v>
      </c>
      <c r="I2106" t="s">
        <v>8245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t="s">
        <v>8277</v>
      </c>
      <c r="P2106">
        <f t="shared" si="129"/>
        <v>28</v>
      </c>
      <c r="Q2106" s="11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3.5" hidden="1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s="7">
        <f t="shared" si="128"/>
        <v>254</v>
      </c>
      <c r="G2107" t="s">
        <v>8218</v>
      </c>
      <c r="H2107" t="s">
        <v>8223</v>
      </c>
      <c r="I2107" t="s">
        <v>8245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t="s">
        <v>8277</v>
      </c>
      <c r="P2107">
        <f t="shared" si="129"/>
        <v>51.31</v>
      </c>
      <c r="Q2107" s="11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3.5" hidden="1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s="7">
        <f t="shared" si="128"/>
        <v>107</v>
      </c>
      <c r="G2108" t="s">
        <v>8218</v>
      </c>
      <c r="H2108" t="s">
        <v>8223</v>
      </c>
      <c r="I2108" t="s">
        <v>8245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t="s">
        <v>8277</v>
      </c>
      <c r="P2108">
        <f t="shared" si="129"/>
        <v>53.52</v>
      </c>
      <c r="Q2108" s="11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3.5" hidden="1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s="7">
        <f t="shared" si="128"/>
        <v>108</v>
      </c>
      <c r="G2109" t="s">
        <v>8218</v>
      </c>
      <c r="H2109" t="s">
        <v>8223</v>
      </c>
      <c r="I2109" t="s">
        <v>8245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t="s">
        <v>8277</v>
      </c>
      <c r="P2109">
        <f t="shared" si="129"/>
        <v>37.15</v>
      </c>
      <c r="Q2109" s="11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58" hidden="1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s="7">
        <f t="shared" si="128"/>
        <v>107</v>
      </c>
      <c r="G2110" t="s">
        <v>8218</v>
      </c>
      <c r="H2110" t="s">
        <v>8223</v>
      </c>
      <c r="I2110" t="s">
        <v>8245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t="s">
        <v>8277</v>
      </c>
      <c r="P2110">
        <f t="shared" si="129"/>
        <v>89.9</v>
      </c>
      <c r="Q2110" s="11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3.5" hidden="1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s="7">
        <f t="shared" si="128"/>
        <v>107</v>
      </c>
      <c r="G2111" t="s">
        <v>8218</v>
      </c>
      <c r="H2111" t="s">
        <v>8223</v>
      </c>
      <c r="I2111" t="s">
        <v>8245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t="s">
        <v>8277</v>
      </c>
      <c r="P2111">
        <f t="shared" si="129"/>
        <v>106.53</v>
      </c>
      <c r="Q2111" s="11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29" hidden="1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s="7">
        <f t="shared" si="128"/>
        <v>100</v>
      </c>
      <c r="G2112" t="s">
        <v>8218</v>
      </c>
      <c r="H2112" t="s">
        <v>8223</v>
      </c>
      <c r="I2112" t="s">
        <v>8245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t="s">
        <v>8277</v>
      </c>
      <c r="P2112">
        <f t="shared" si="129"/>
        <v>52.82</v>
      </c>
      <c r="Q2112" s="11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3.5" hidden="1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s="7">
        <f t="shared" si="128"/>
        <v>107</v>
      </c>
      <c r="G2113" t="s">
        <v>8218</v>
      </c>
      <c r="H2113" t="s">
        <v>8223</v>
      </c>
      <c r="I2113" t="s">
        <v>8245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t="s">
        <v>8277</v>
      </c>
      <c r="P2113">
        <f t="shared" si="129"/>
        <v>54.62</v>
      </c>
      <c r="Q2113" s="11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3.5" hidden="1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s="7">
        <f t="shared" si="128"/>
        <v>100</v>
      </c>
      <c r="G2114" t="s">
        <v>8218</v>
      </c>
      <c r="H2114" t="s">
        <v>8223</v>
      </c>
      <c r="I2114" t="s">
        <v>8245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t="s">
        <v>8277</v>
      </c>
      <c r="P2114">
        <f t="shared" si="129"/>
        <v>27.27</v>
      </c>
      <c r="Q2114" s="11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29" hidden="1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s="7">
        <f t="shared" ref="F2115:F2178" si="132">ROUND(E2115/D2115*100,0)</f>
        <v>105</v>
      </c>
      <c r="G2115" t="s">
        <v>8218</v>
      </c>
      <c r="H2115" t="s">
        <v>8223</v>
      </c>
      <c r="I2115" t="s">
        <v>8245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t="s">
        <v>8277</v>
      </c>
      <c r="P2115">
        <f t="shared" ref="P2115:P2178" si="133">IFERROR(ROUND(E2115/M2115,2),0)</f>
        <v>68.599999999999994</v>
      </c>
      <c r="Q2115" s="11" t="s">
        <v>8323</v>
      </c>
      <c r="R2115" t="s">
        <v>8327</v>
      </c>
      <c r="S2115" s="15">
        <f t="shared" ref="S2115:S2178" si="134">(((K2115/60)/60)/24)+DATE(1970,1,1)</f>
        <v>41870.86546296296</v>
      </c>
      <c r="T2115" s="15">
        <f t="shared" ref="T2115:T2178" si="135">(((J2115/60)/60)/24)+DATE(1970,1,1)</f>
        <v>41905.86546296296</v>
      </c>
    </row>
    <row r="2116" spans="1:20" ht="43.5" hidden="1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s="7">
        <f t="shared" si="132"/>
        <v>105</v>
      </c>
      <c r="G2116" t="s">
        <v>8218</v>
      </c>
      <c r="H2116" t="s">
        <v>8223</v>
      </c>
      <c r="I2116" t="s">
        <v>8245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t="s">
        <v>8277</v>
      </c>
      <c r="P2116">
        <f t="shared" si="133"/>
        <v>35.61</v>
      </c>
      <c r="Q2116" s="11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3.5" hidden="1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s="7">
        <f t="shared" si="132"/>
        <v>226</v>
      </c>
      <c r="G2117" t="s">
        <v>8218</v>
      </c>
      <c r="H2117" t="s">
        <v>8223</v>
      </c>
      <c r="I2117" t="s">
        <v>8245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t="s">
        <v>8277</v>
      </c>
      <c r="P2117">
        <f t="shared" si="133"/>
        <v>94.03</v>
      </c>
      <c r="Q2117" s="11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3.5" hidden="1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s="7">
        <f t="shared" si="132"/>
        <v>101</v>
      </c>
      <c r="G2118" t="s">
        <v>8218</v>
      </c>
      <c r="H2118" t="s">
        <v>8223</v>
      </c>
      <c r="I2118" t="s">
        <v>8245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t="s">
        <v>8277</v>
      </c>
      <c r="P2118">
        <f t="shared" si="133"/>
        <v>526.46</v>
      </c>
      <c r="Q2118" s="11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58" hidden="1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s="7">
        <f t="shared" si="132"/>
        <v>148</v>
      </c>
      <c r="G2119" t="s">
        <v>8218</v>
      </c>
      <c r="H2119" t="s">
        <v>8223</v>
      </c>
      <c r="I2119" t="s">
        <v>8245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t="s">
        <v>8277</v>
      </c>
      <c r="P2119">
        <f t="shared" si="133"/>
        <v>50.66</v>
      </c>
      <c r="Q2119" s="11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29" hidden="1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s="7">
        <f t="shared" si="132"/>
        <v>135</v>
      </c>
      <c r="G2120" t="s">
        <v>8218</v>
      </c>
      <c r="H2120" t="s">
        <v>8223</v>
      </c>
      <c r="I2120" t="s">
        <v>8245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t="s">
        <v>8277</v>
      </c>
      <c r="P2120">
        <f t="shared" si="133"/>
        <v>79.180000000000007</v>
      </c>
      <c r="Q2120" s="11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3.5" hidden="1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s="7">
        <f t="shared" si="132"/>
        <v>101</v>
      </c>
      <c r="G2121" t="s">
        <v>8218</v>
      </c>
      <c r="H2121" t="s">
        <v>8223</v>
      </c>
      <c r="I2121" t="s">
        <v>8245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t="s">
        <v>8277</v>
      </c>
      <c r="P2121">
        <f t="shared" si="133"/>
        <v>91.59</v>
      </c>
      <c r="Q2121" s="11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3.5" hidden="1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s="7">
        <f t="shared" si="132"/>
        <v>101</v>
      </c>
      <c r="G2122" t="s">
        <v>8218</v>
      </c>
      <c r="H2122" t="s">
        <v>8223</v>
      </c>
      <c r="I2122" t="s">
        <v>8245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t="s">
        <v>8277</v>
      </c>
      <c r="P2122">
        <f t="shared" si="133"/>
        <v>116.96</v>
      </c>
      <c r="Q2122" s="11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3.5" hidden="1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s="7">
        <f t="shared" si="132"/>
        <v>1</v>
      </c>
      <c r="G2123" t="s">
        <v>8220</v>
      </c>
      <c r="H2123" t="s">
        <v>8239</v>
      </c>
      <c r="I2123" t="s">
        <v>8256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t="s">
        <v>8280</v>
      </c>
      <c r="P2123">
        <f t="shared" si="133"/>
        <v>28.4</v>
      </c>
      <c r="Q2123" s="11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3.5" hidden="1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s="7">
        <f t="shared" si="132"/>
        <v>0</v>
      </c>
      <c r="G2124" t="s">
        <v>8220</v>
      </c>
      <c r="H2124" t="s">
        <v>8237</v>
      </c>
      <c r="I2124" t="s">
        <v>8255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t="s">
        <v>8280</v>
      </c>
      <c r="P2124">
        <f t="shared" si="133"/>
        <v>103.33</v>
      </c>
      <c r="Q2124" s="11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58" hidden="1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s="7">
        <f t="shared" si="132"/>
        <v>10</v>
      </c>
      <c r="G2125" t="s">
        <v>8220</v>
      </c>
      <c r="H2125" t="s">
        <v>8223</v>
      </c>
      <c r="I2125" t="s">
        <v>8245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t="s">
        <v>8280</v>
      </c>
      <c r="P2125">
        <f t="shared" si="133"/>
        <v>10</v>
      </c>
      <c r="Q2125" s="11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58" hidden="1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s="7">
        <f t="shared" si="132"/>
        <v>10</v>
      </c>
      <c r="G2126" t="s">
        <v>8220</v>
      </c>
      <c r="H2126" t="s">
        <v>8223</v>
      </c>
      <c r="I2126" t="s">
        <v>8245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t="s">
        <v>8280</v>
      </c>
      <c r="P2126">
        <f t="shared" si="133"/>
        <v>23</v>
      </c>
      <c r="Q2126" s="11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3.5" hidden="1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s="7">
        <f t="shared" si="132"/>
        <v>1</v>
      </c>
      <c r="G2127" t="s">
        <v>8220</v>
      </c>
      <c r="H2127" t="s">
        <v>8223</v>
      </c>
      <c r="I2127" t="s">
        <v>8245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t="s">
        <v>8280</v>
      </c>
      <c r="P2127">
        <f t="shared" si="133"/>
        <v>31.56</v>
      </c>
      <c r="Q2127" s="11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3.5" hidden="1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s="7">
        <f t="shared" si="132"/>
        <v>0</v>
      </c>
      <c r="G2128" t="s">
        <v>8220</v>
      </c>
      <c r="H2128" t="s">
        <v>8223</v>
      </c>
      <c r="I2128" t="s">
        <v>8245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t="s">
        <v>8280</v>
      </c>
      <c r="P2128">
        <f t="shared" si="133"/>
        <v>5</v>
      </c>
      <c r="Q2128" s="11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29" hidden="1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s="7">
        <f t="shared" si="132"/>
        <v>29</v>
      </c>
      <c r="G2129" t="s">
        <v>8220</v>
      </c>
      <c r="H2129" t="s">
        <v>8224</v>
      </c>
      <c r="I2129" t="s">
        <v>8246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t="s">
        <v>8280</v>
      </c>
      <c r="P2129">
        <f t="shared" si="133"/>
        <v>34.22</v>
      </c>
      <c r="Q2129" s="11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3.5" hidden="1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s="7">
        <f t="shared" si="132"/>
        <v>0</v>
      </c>
      <c r="G2130" t="s">
        <v>8220</v>
      </c>
      <c r="H2130" t="s">
        <v>8228</v>
      </c>
      <c r="I2130" t="s">
        <v>8250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t="s">
        <v>8280</v>
      </c>
      <c r="P2130">
        <f t="shared" si="133"/>
        <v>25</v>
      </c>
      <c r="Q2130" s="11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3.5" hidden="1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s="7">
        <f t="shared" si="132"/>
        <v>12</v>
      </c>
      <c r="G2131" t="s">
        <v>8220</v>
      </c>
      <c r="H2131" t="s">
        <v>8223</v>
      </c>
      <c r="I2131" t="s">
        <v>8245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t="s">
        <v>8280</v>
      </c>
      <c r="P2131">
        <f t="shared" si="133"/>
        <v>19.670000000000002</v>
      </c>
      <c r="Q2131" s="11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29" hidden="1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s="7">
        <f t="shared" si="132"/>
        <v>0</v>
      </c>
      <c r="G2132" t="s">
        <v>8220</v>
      </c>
      <c r="H2132" t="s">
        <v>8223</v>
      </c>
      <c r="I2132" t="s">
        <v>8245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t="s">
        <v>8280</v>
      </c>
      <c r="P2132">
        <f t="shared" si="133"/>
        <v>21.25</v>
      </c>
      <c r="Q2132" s="11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3.5" hidden="1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s="7">
        <f t="shared" si="132"/>
        <v>5</v>
      </c>
      <c r="G2133" t="s">
        <v>8220</v>
      </c>
      <c r="H2133" t="s">
        <v>8223</v>
      </c>
      <c r="I2133" t="s">
        <v>8245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t="s">
        <v>8280</v>
      </c>
      <c r="P2133">
        <f t="shared" si="133"/>
        <v>8.33</v>
      </c>
      <c r="Q2133" s="11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3.5" hidden="1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s="7">
        <f t="shared" si="132"/>
        <v>2</v>
      </c>
      <c r="G2134" t="s">
        <v>8220</v>
      </c>
      <c r="H2134" t="s">
        <v>8223</v>
      </c>
      <c r="I2134" t="s">
        <v>8245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t="s">
        <v>8280</v>
      </c>
      <c r="P2134">
        <f t="shared" si="133"/>
        <v>21.34</v>
      </c>
      <c r="Q2134" s="11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58" hidden="1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s="7">
        <f t="shared" si="132"/>
        <v>2</v>
      </c>
      <c r="G2135" t="s">
        <v>8220</v>
      </c>
      <c r="H2135" t="s">
        <v>8223</v>
      </c>
      <c r="I2135" t="s">
        <v>8245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t="s">
        <v>8280</v>
      </c>
      <c r="P2135">
        <f t="shared" si="133"/>
        <v>5.33</v>
      </c>
      <c r="Q2135" s="11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3.5" hidden="1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s="7">
        <f t="shared" si="132"/>
        <v>2</v>
      </c>
      <c r="G2136" t="s">
        <v>8220</v>
      </c>
      <c r="H2136" t="s">
        <v>8223</v>
      </c>
      <c r="I2136" t="s">
        <v>8245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t="s">
        <v>8280</v>
      </c>
      <c r="P2136">
        <f t="shared" si="133"/>
        <v>34.67</v>
      </c>
      <c r="Q2136" s="11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3.5" hidden="1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s="7">
        <f t="shared" si="132"/>
        <v>10</v>
      </c>
      <c r="G2137" t="s">
        <v>8220</v>
      </c>
      <c r="H2137" t="s">
        <v>8223</v>
      </c>
      <c r="I2137" t="s">
        <v>8245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t="s">
        <v>8280</v>
      </c>
      <c r="P2137">
        <f t="shared" si="133"/>
        <v>21.73</v>
      </c>
      <c r="Q2137" s="11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3.5" hidden="1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s="7">
        <f t="shared" si="132"/>
        <v>0</v>
      </c>
      <c r="G2138" t="s">
        <v>8220</v>
      </c>
      <c r="H2138" t="s">
        <v>8223</v>
      </c>
      <c r="I2138" t="s">
        <v>8245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t="s">
        <v>8280</v>
      </c>
      <c r="P2138">
        <f t="shared" si="133"/>
        <v>11.92</v>
      </c>
      <c r="Q2138" s="11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3.5" hidden="1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s="7">
        <f t="shared" si="132"/>
        <v>28</v>
      </c>
      <c r="G2139" t="s">
        <v>8220</v>
      </c>
      <c r="H2139" t="s">
        <v>8228</v>
      </c>
      <c r="I2139" t="s">
        <v>8250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t="s">
        <v>8280</v>
      </c>
      <c r="P2139">
        <f t="shared" si="133"/>
        <v>26.6</v>
      </c>
      <c r="Q2139" s="11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29" hidden="1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s="7">
        <f t="shared" si="132"/>
        <v>13</v>
      </c>
      <c r="G2140" t="s">
        <v>8220</v>
      </c>
      <c r="H2140" t="s">
        <v>8224</v>
      </c>
      <c r="I2140" t="s">
        <v>8246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t="s">
        <v>8280</v>
      </c>
      <c r="P2140">
        <f t="shared" si="133"/>
        <v>10.67</v>
      </c>
      <c r="Q2140" s="11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58" hidden="1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s="7">
        <f t="shared" si="132"/>
        <v>5</v>
      </c>
      <c r="G2141" t="s">
        <v>8220</v>
      </c>
      <c r="H2141" t="s">
        <v>8223</v>
      </c>
      <c r="I2141" t="s">
        <v>8245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t="s">
        <v>8280</v>
      </c>
      <c r="P2141">
        <f t="shared" si="133"/>
        <v>29.04</v>
      </c>
      <c r="Q2141" s="11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3.5" hidden="1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s="7">
        <f t="shared" si="132"/>
        <v>0</v>
      </c>
      <c r="G2142" t="s">
        <v>8220</v>
      </c>
      <c r="H2142" t="s">
        <v>8223</v>
      </c>
      <c r="I2142" t="s">
        <v>8245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t="s">
        <v>8280</v>
      </c>
      <c r="P2142">
        <f t="shared" si="133"/>
        <v>50.91</v>
      </c>
      <c r="Q2142" s="11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58" hidden="1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s="7">
        <f t="shared" si="132"/>
        <v>0</v>
      </c>
      <c r="G2143" t="s">
        <v>8220</v>
      </c>
      <c r="H2143" t="s">
        <v>8223</v>
      </c>
      <c r="I2143" t="s">
        <v>8245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t="s">
        <v>8280</v>
      </c>
      <c r="P2143">
        <f t="shared" si="133"/>
        <v>0</v>
      </c>
      <c r="Q2143" s="11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3.5" hidden="1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s="7">
        <f t="shared" si="132"/>
        <v>6</v>
      </c>
      <c r="G2144" t="s">
        <v>8220</v>
      </c>
      <c r="H2144" t="s">
        <v>8235</v>
      </c>
      <c r="I2144" t="s">
        <v>8248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t="s">
        <v>8280</v>
      </c>
      <c r="P2144">
        <f t="shared" si="133"/>
        <v>50.08</v>
      </c>
      <c r="Q2144" s="11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3.5" hidden="1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s="7">
        <f t="shared" si="132"/>
        <v>11</v>
      </c>
      <c r="G2145" t="s">
        <v>8220</v>
      </c>
      <c r="H2145" t="s">
        <v>8223</v>
      </c>
      <c r="I2145" t="s">
        <v>8245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t="s">
        <v>8280</v>
      </c>
      <c r="P2145">
        <f t="shared" si="133"/>
        <v>45</v>
      </c>
      <c r="Q2145" s="11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3.5" hidden="1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s="7">
        <f t="shared" si="132"/>
        <v>2</v>
      </c>
      <c r="G2146" t="s">
        <v>8220</v>
      </c>
      <c r="H2146" t="s">
        <v>8223</v>
      </c>
      <c r="I2146" t="s">
        <v>8245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t="s">
        <v>8280</v>
      </c>
      <c r="P2146">
        <f t="shared" si="133"/>
        <v>25.29</v>
      </c>
      <c r="Q2146" s="11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3.5" hidden="1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s="7">
        <f t="shared" si="132"/>
        <v>30</v>
      </c>
      <c r="G2147" t="s">
        <v>8220</v>
      </c>
      <c r="H2147" t="s">
        <v>8223</v>
      </c>
      <c r="I2147" t="s">
        <v>8245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t="s">
        <v>8280</v>
      </c>
      <c r="P2147">
        <f t="shared" si="133"/>
        <v>51.29</v>
      </c>
      <c r="Q2147" s="11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58" hidden="1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s="7">
        <f t="shared" si="132"/>
        <v>0</v>
      </c>
      <c r="G2148" t="s">
        <v>8220</v>
      </c>
      <c r="H2148" t="s">
        <v>8223</v>
      </c>
      <c r="I2148" t="s">
        <v>8245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t="s">
        <v>8280</v>
      </c>
      <c r="P2148">
        <f t="shared" si="133"/>
        <v>1</v>
      </c>
      <c r="Q2148" s="11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s="7">
        <f t="shared" si="132"/>
        <v>1</v>
      </c>
      <c r="G2149" t="s">
        <v>8220</v>
      </c>
      <c r="H2149" t="s">
        <v>8223</v>
      </c>
      <c r="I2149" t="s">
        <v>8245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t="s">
        <v>8280</v>
      </c>
      <c r="P2149">
        <f t="shared" si="133"/>
        <v>49.38</v>
      </c>
      <c r="Q2149" s="11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3.5" hidden="1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s="7">
        <f t="shared" si="132"/>
        <v>2</v>
      </c>
      <c r="G2150" t="s">
        <v>8220</v>
      </c>
      <c r="H2150" t="s">
        <v>8224</v>
      </c>
      <c r="I2150" t="s">
        <v>8246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t="s">
        <v>8280</v>
      </c>
      <c r="P2150">
        <f t="shared" si="133"/>
        <v>1</v>
      </c>
      <c r="Q2150" s="11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58" hidden="1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s="7">
        <f t="shared" si="132"/>
        <v>0</v>
      </c>
      <c r="G2151" t="s">
        <v>8220</v>
      </c>
      <c r="H2151" t="s">
        <v>8223</v>
      </c>
      <c r="I2151" t="s">
        <v>8245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t="s">
        <v>8280</v>
      </c>
      <c r="P2151">
        <f t="shared" si="133"/>
        <v>0</v>
      </c>
      <c r="Q2151" s="11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s="7">
        <f t="shared" si="132"/>
        <v>1</v>
      </c>
      <c r="G2152" t="s">
        <v>8220</v>
      </c>
      <c r="H2152" t="s">
        <v>8233</v>
      </c>
      <c r="I2152" t="s">
        <v>8253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t="s">
        <v>8280</v>
      </c>
      <c r="P2152">
        <f t="shared" si="133"/>
        <v>101.25</v>
      </c>
      <c r="Q2152" s="11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3.5" hidden="1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s="7">
        <f t="shared" si="132"/>
        <v>0</v>
      </c>
      <c r="G2153" t="s">
        <v>8220</v>
      </c>
      <c r="H2153" t="s">
        <v>8223</v>
      </c>
      <c r="I2153" t="s">
        <v>8245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t="s">
        <v>8280</v>
      </c>
      <c r="P2153">
        <f t="shared" si="133"/>
        <v>19.670000000000002</v>
      </c>
      <c r="Q2153" s="11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3.5" hidden="1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s="7">
        <f t="shared" si="132"/>
        <v>0</v>
      </c>
      <c r="G2154" t="s">
        <v>8220</v>
      </c>
      <c r="H2154" t="s">
        <v>8223</v>
      </c>
      <c r="I2154" t="s">
        <v>8245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t="s">
        <v>8280</v>
      </c>
      <c r="P2154">
        <f t="shared" si="133"/>
        <v>12.5</v>
      </c>
      <c r="Q2154" s="11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3.5" hidden="1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s="7">
        <f t="shared" si="132"/>
        <v>0</v>
      </c>
      <c r="G2155" t="s">
        <v>8220</v>
      </c>
      <c r="H2155" t="s">
        <v>8223</v>
      </c>
      <c r="I2155" t="s">
        <v>8245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t="s">
        <v>8280</v>
      </c>
      <c r="P2155">
        <f t="shared" si="133"/>
        <v>8.5</v>
      </c>
      <c r="Q2155" s="11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29" hidden="1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s="7">
        <f t="shared" si="132"/>
        <v>1</v>
      </c>
      <c r="G2156" t="s">
        <v>8220</v>
      </c>
      <c r="H2156" t="s">
        <v>8223</v>
      </c>
      <c r="I2156" t="s">
        <v>8245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t="s">
        <v>8280</v>
      </c>
      <c r="P2156">
        <f t="shared" si="133"/>
        <v>1</v>
      </c>
      <c r="Q2156" s="11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3.5" hidden="1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s="7">
        <f t="shared" si="132"/>
        <v>2</v>
      </c>
      <c r="G2157" t="s">
        <v>8220</v>
      </c>
      <c r="H2157" t="s">
        <v>8224</v>
      </c>
      <c r="I2157" t="s">
        <v>8246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t="s">
        <v>8280</v>
      </c>
      <c r="P2157">
        <f t="shared" si="133"/>
        <v>23</v>
      </c>
      <c r="Q2157" s="11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3.5" hidden="1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s="7">
        <f t="shared" si="132"/>
        <v>3</v>
      </c>
      <c r="G2158" t="s">
        <v>8220</v>
      </c>
      <c r="H2158" t="s">
        <v>8223</v>
      </c>
      <c r="I2158" t="s">
        <v>8245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t="s">
        <v>8280</v>
      </c>
      <c r="P2158">
        <f t="shared" si="133"/>
        <v>17.989999999999998</v>
      </c>
      <c r="Q2158" s="11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29" hidden="1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s="7">
        <f t="shared" si="132"/>
        <v>28</v>
      </c>
      <c r="G2159" t="s">
        <v>8220</v>
      </c>
      <c r="H2159" t="s">
        <v>8223</v>
      </c>
      <c r="I2159" t="s">
        <v>8245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t="s">
        <v>8280</v>
      </c>
      <c r="P2159">
        <f t="shared" si="133"/>
        <v>370.95</v>
      </c>
      <c r="Q2159" s="11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3.5" hidden="1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s="7">
        <f t="shared" si="132"/>
        <v>7</v>
      </c>
      <c r="G2160" t="s">
        <v>8220</v>
      </c>
      <c r="H2160" t="s">
        <v>8223</v>
      </c>
      <c r="I2160" t="s">
        <v>8245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t="s">
        <v>8280</v>
      </c>
      <c r="P2160">
        <f t="shared" si="133"/>
        <v>63.57</v>
      </c>
      <c r="Q2160" s="11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58" hidden="1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s="7">
        <f t="shared" si="132"/>
        <v>1</v>
      </c>
      <c r="G2161" t="s">
        <v>8220</v>
      </c>
      <c r="H2161" t="s">
        <v>8223</v>
      </c>
      <c r="I2161" t="s">
        <v>8245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t="s">
        <v>8280</v>
      </c>
      <c r="P2161">
        <f t="shared" si="133"/>
        <v>13</v>
      </c>
      <c r="Q2161" s="11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3.5" hidden="1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s="7">
        <f t="shared" si="132"/>
        <v>1</v>
      </c>
      <c r="G2162" t="s">
        <v>8220</v>
      </c>
      <c r="H2162" t="s">
        <v>8223</v>
      </c>
      <c r="I2162" t="s">
        <v>8245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t="s">
        <v>8280</v>
      </c>
      <c r="P2162">
        <f t="shared" si="133"/>
        <v>5.31</v>
      </c>
      <c r="Q2162" s="11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29" hidden="1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s="7">
        <f t="shared" si="132"/>
        <v>116</v>
      </c>
      <c r="G2163" t="s">
        <v>8218</v>
      </c>
      <c r="H2163" t="s">
        <v>8223</v>
      </c>
      <c r="I2163" t="s">
        <v>8245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t="s">
        <v>8274</v>
      </c>
      <c r="P2163">
        <f t="shared" si="133"/>
        <v>35.619999999999997</v>
      </c>
      <c r="Q2163" s="11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3.5" hidden="1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s="7">
        <f t="shared" si="132"/>
        <v>112</v>
      </c>
      <c r="G2164" t="s">
        <v>8218</v>
      </c>
      <c r="H2164" t="s">
        <v>8223</v>
      </c>
      <c r="I2164" t="s">
        <v>8245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t="s">
        <v>8274</v>
      </c>
      <c r="P2164">
        <f t="shared" si="133"/>
        <v>87.1</v>
      </c>
      <c r="Q2164" s="11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3.5" hidden="1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s="7">
        <f t="shared" si="132"/>
        <v>132</v>
      </c>
      <c r="G2165" t="s">
        <v>8218</v>
      </c>
      <c r="H2165" t="s">
        <v>8223</v>
      </c>
      <c r="I2165" t="s">
        <v>8245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t="s">
        <v>8274</v>
      </c>
      <c r="P2165">
        <f t="shared" si="133"/>
        <v>75.11</v>
      </c>
      <c r="Q2165" s="11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29" hidden="1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s="7">
        <f t="shared" si="132"/>
        <v>103</v>
      </c>
      <c r="G2166" t="s">
        <v>8218</v>
      </c>
      <c r="H2166" t="s">
        <v>8223</v>
      </c>
      <c r="I2166" t="s">
        <v>8245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t="s">
        <v>8274</v>
      </c>
      <c r="P2166">
        <f t="shared" si="133"/>
        <v>68.010000000000005</v>
      </c>
      <c r="Q2166" s="11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3.5" hidden="1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s="7">
        <f t="shared" si="132"/>
        <v>139</v>
      </c>
      <c r="G2167" t="s">
        <v>8218</v>
      </c>
      <c r="H2167" t="s">
        <v>8229</v>
      </c>
      <c r="I2167" t="s">
        <v>8248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t="s">
        <v>8274</v>
      </c>
      <c r="P2167">
        <f t="shared" si="133"/>
        <v>29.62</v>
      </c>
      <c r="Q2167" s="11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58" hidden="1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s="7">
        <f t="shared" si="132"/>
        <v>147</v>
      </c>
      <c r="G2168" t="s">
        <v>8218</v>
      </c>
      <c r="H2168" t="s">
        <v>8223</v>
      </c>
      <c r="I2168" t="s">
        <v>8245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t="s">
        <v>8274</v>
      </c>
      <c r="P2168">
        <f t="shared" si="133"/>
        <v>91.63</v>
      </c>
      <c r="Q2168" s="11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29" hidden="1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s="7">
        <f t="shared" si="132"/>
        <v>120</v>
      </c>
      <c r="G2169" t="s">
        <v>8218</v>
      </c>
      <c r="H2169" t="s">
        <v>8223</v>
      </c>
      <c r="I2169" t="s">
        <v>8245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t="s">
        <v>8274</v>
      </c>
      <c r="P2169">
        <f t="shared" si="133"/>
        <v>22.5</v>
      </c>
      <c r="Q2169" s="11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43.5" hidden="1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s="7">
        <f t="shared" si="132"/>
        <v>122</v>
      </c>
      <c r="G2170" t="s">
        <v>8218</v>
      </c>
      <c r="H2170" t="s">
        <v>8223</v>
      </c>
      <c r="I2170" t="s">
        <v>8245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t="s">
        <v>8274</v>
      </c>
      <c r="P2170">
        <f t="shared" si="133"/>
        <v>64.37</v>
      </c>
      <c r="Q2170" s="11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58" hidden="1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s="7">
        <f t="shared" si="132"/>
        <v>100</v>
      </c>
      <c r="G2171" t="s">
        <v>8218</v>
      </c>
      <c r="H2171" t="s">
        <v>8223</v>
      </c>
      <c r="I2171" t="s">
        <v>8245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t="s">
        <v>8274</v>
      </c>
      <c r="P2171">
        <f t="shared" si="133"/>
        <v>21.86</v>
      </c>
      <c r="Q2171" s="11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3.5" hidden="1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s="7">
        <f t="shared" si="132"/>
        <v>181</v>
      </c>
      <c r="G2172" t="s">
        <v>8218</v>
      </c>
      <c r="H2172" t="s">
        <v>8223</v>
      </c>
      <c r="I2172" t="s">
        <v>8245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t="s">
        <v>8274</v>
      </c>
      <c r="P2172">
        <f t="shared" si="133"/>
        <v>33.32</v>
      </c>
      <c r="Q2172" s="11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3.5" hidden="1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s="7">
        <f t="shared" si="132"/>
        <v>106</v>
      </c>
      <c r="G2173" t="s">
        <v>8218</v>
      </c>
      <c r="H2173" t="s">
        <v>8223</v>
      </c>
      <c r="I2173" t="s">
        <v>8245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t="s">
        <v>8274</v>
      </c>
      <c r="P2173">
        <f t="shared" si="133"/>
        <v>90.28</v>
      </c>
      <c r="Q2173" s="11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3.5" hidden="1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s="7">
        <f t="shared" si="132"/>
        <v>100</v>
      </c>
      <c r="G2174" t="s">
        <v>8218</v>
      </c>
      <c r="H2174" t="s">
        <v>8223</v>
      </c>
      <c r="I2174" t="s">
        <v>8245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t="s">
        <v>8274</v>
      </c>
      <c r="P2174">
        <f t="shared" si="133"/>
        <v>76.92</v>
      </c>
      <c r="Q2174" s="11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3.5" hidden="1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s="7">
        <f t="shared" si="132"/>
        <v>127</v>
      </c>
      <c r="G2175" t="s">
        <v>8218</v>
      </c>
      <c r="H2175" t="s">
        <v>8223</v>
      </c>
      <c r="I2175" t="s">
        <v>8245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t="s">
        <v>8274</v>
      </c>
      <c r="P2175">
        <f t="shared" si="133"/>
        <v>59.23</v>
      </c>
      <c r="Q2175" s="11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58" hidden="1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s="7">
        <f t="shared" si="132"/>
        <v>103</v>
      </c>
      <c r="G2176" t="s">
        <v>8218</v>
      </c>
      <c r="H2176" t="s">
        <v>8224</v>
      </c>
      <c r="I2176" t="s">
        <v>8246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t="s">
        <v>8274</v>
      </c>
      <c r="P2176">
        <f t="shared" si="133"/>
        <v>65.38</v>
      </c>
      <c r="Q2176" s="11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3.5" hidden="1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s="7">
        <f t="shared" si="132"/>
        <v>250</v>
      </c>
      <c r="G2177" t="s">
        <v>8218</v>
      </c>
      <c r="H2177" t="s">
        <v>8223</v>
      </c>
      <c r="I2177" t="s">
        <v>8245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t="s">
        <v>8274</v>
      </c>
      <c r="P2177">
        <f t="shared" si="133"/>
        <v>67.31</v>
      </c>
      <c r="Q2177" s="11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3.5" hidden="1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s="7">
        <f t="shared" si="132"/>
        <v>126</v>
      </c>
      <c r="G2178" t="s">
        <v>8218</v>
      </c>
      <c r="H2178" t="s">
        <v>8223</v>
      </c>
      <c r="I2178" t="s">
        <v>8245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t="s">
        <v>8274</v>
      </c>
      <c r="P2178">
        <f t="shared" si="133"/>
        <v>88.75</v>
      </c>
      <c r="Q2178" s="11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2.5" hidden="1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s="7">
        <f t="shared" ref="F2179:F2242" si="136">ROUND(E2179/D2179*100,0)</f>
        <v>100</v>
      </c>
      <c r="G2179" t="s">
        <v>8218</v>
      </c>
      <c r="H2179" t="s">
        <v>8223</v>
      </c>
      <c r="I2179" t="s">
        <v>8245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t="s">
        <v>8274</v>
      </c>
      <c r="P2179">
        <f t="shared" ref="P2179:P2242" si="137">IFERROR(ROUND(E2179/M2179,2),0)</f>
        <v>65.87</v>
      </c>
      <c r="Q2179" s="11" t="s">
        <v>8323</v>
      </c>
      <c r="R2179" t="s">
        <v>8324</v>
      </c>
      <c r="S2179" s="15">
        <f t="shared" ref="S2179:S2242" si="138">(((K2179/60)/60)/24)+DATE(1970,1,1)</f>
        <v>42502.250775462962</v>
      </c>
      <c r="T2179" s="15">
        <f t="shared" ref="T2179:T2242" si="139">(((J2179/60)/60)/24)+DATE(1970,1,1)</f>
        <v>42527.250775462962</v>
      </c>
    </row>
    <row r="2180" spans="1:20" ht="43.5" hidden="1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s="7">
        <f t="shared" si="136"/>
        <v>139</v>
      </c>
      <c r="G2180" t="s">
        <v>8218</v>
      </c>
      <c r="H2180" t="s">
        <v>8223</v>
      </c>
      <c r="I2180" t="s">
        <v>8245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t="s">
        <v>8274</v>
      </c>
      <c r="P2180">
        <f t="shared" si="137"/>
        <v>40.35</v>
      </c>
      <c r="Q2180" s="11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3.5" hidden="1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s="7">
        <f t="shared" si="136"/>
        <v>161</v>
      </c>
      <c r="G2181" t="s">
        <v>8218</v>
      </c>
      <c r="H2181" t="s">
        <v>8223</v>
      </c>
      <c r="I2181" t="s">
        <v>8245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t="s">
        <v>8274</v>
      </c>
      <c r="P2181">
        <f t="shared" si="137"/>
        <v>76.86</v>
      </c>
      <c r="Q2181" s="11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29" hidden="1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s="7">
        <f t="shared" si="136"/>
        <v>107</v>
      </c>
      <c r="G2182" t="s">
        <v>8218</v>
      </c>
      <c r="H2182" t="s">
        <v>8223</v>
      </c>
      <c r="I2182" t="s">
        <v>8245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t="s">
        <v>8274</v>
      </c>
      <c r="P2182">
        <f t="shared" si="137"/>
        <v>68.709999999999994</v>
      </c>
      <c r="Q2182" s="11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58" hidden="1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s="7">
        <f t="shared" si="136"/>
        <v>153</v>
      </c>
      <c r="G2183" t="s">
        <v>8218</v>
      </c>
      <c r="H2183" t="s">
        <v>8223</v>
      </c>
      <c r="I2183" t="s">
        <v>8245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t="s">
        <v>8295</v>
      </c>
      <c r="P2183">
        <f t="shared" si="137"/>
        <v>57.77</v>
      </c>
      <c r="Q2183" s="11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3.5" hidden="1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s="7">
        <f t="shared" si="136"/>
        <v>524</v>
      </c>
      <c r="G2184" t="s">
        <v>8218</v>
      </c>
      <c r="H2184" t="s">
        <v>8228</v>
      </c>
      <c r="I2184" t="s">
        <v>8250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t="s">
        <v>8295</v>
      </c>
      <c r="P2184">
        <f t="shared" si="137"/>
        <v>44.17</v>
      </c>
      <c r="Q2184" s="11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3.5" hidden="1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s="7">
        <f t="shared" si="136"/>
        <v>489</v>
      </c>
      <c r="G2185" t="s">
        <v>8218</v>
      </c>
      <c r="H2185" t="s">
        <v>8223</v>
      </c>
      <c r="I2185" t="s">
        <v>8245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t="s">
        <v>8295</v>
      </c>
      <c r="P2185">
        <f t="shared" si="137"/>
        <v>31.57</v>
      </c>
      <c r="Q2185" s="11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58" hidden="1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s="7">
        <f t="shared" si="136"/>
        <v>285</v>
      </c>
      <c r="G2186" t="s">
        <v>8218</v>
      </c>
      <c r="H2186" t="s">
        <v>8223</v>
      </c>
      <c r="I2186" t="s">
        <v>8245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t="s">
        <v>8295</v>
      </c>
      <c r="P2186">
        <f t="shared" si="137"/>
        <v>107.05</v>
      </c>
      <c r="Q2186" s="11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3.5" hidden="1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s="7">
        <f t="shared" si="136"/>
        <v>1857</v>
      </c>
      <c r="G2187" t="s">
        <v>8218</v>
      </c>
      <c r="H2187" t="s">
        <v>8224</v>
      </c>
      <c r="I2187" t="s">
        <v>8246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t="s">
        <v>8295</v>
      </c>
      <c r="P2187">
        <f t="shared" si="137"/>
        <v>149.03</v>
      </c>
      <c r="Q2187" s="11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3.5" hidden="1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s="7">
        <f t="shared" si="136"/>
        <v>110</v>
      </c>
      <c r="G2188" t="s">
        <v>8218</v>
      </c>
      <c r="H2188" t="s">
        <v>8223</v>
      </c>
      <c r="I2188" t="s">
        <v>8245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t="s">
        <v>8295</v>
      </c>
      <c r="P2188">
        <f t="shared" si="137"/>
        <v>55.96</v>
      </c>
      <c r="Q2188" s="11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3.5" hidden="1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s="7">
        <f t="shared" si="136"/>
        <v>1015</v>
      </c>
      <c r="G2189" t="s">
        <v>8218</v>
      </c>
      <c r="H2189" t="s">
        <v>8223</v>
      </c>
      <c r="I2189" t="s">
        <v>8245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t="s">
        <v>8295</v>
      </c>
      <c r="P2189">
        <f t="shared" si="137"/>
        <v>56.97</v>
      </c>
      <c r="Q2189" s="11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3.5" hidden="1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s="7">
        <f t="shared" si="136"/>
        <v>412</v>
      </c>
      <c r="G2190" t="s">
        <v>8218</v>
      </c>
      <c r="H2190" t="s">
        <v>8225</v>
      </c>
      <c r="I2190" t="s">
        <v>8247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t="s">
        <v>8295</v>
      </c>
      <c r="P2190">
        <f t="shared" si="137"/>
        <v>44.06</v>
      </c>
      <c r="Q2190" s="11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3.5" hidden="1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s="7">
        <f t="shared" si="136"/>
        <v>503</v>
      </c>
      <c r="G2191" t="s">
        <v>8218</v>
      </c>
      <c r="H2191" t="s">
        <v>8224</v>
      </c>
      <c r="I2191" t="s">
        <v>8246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t="s">
        <v>8295</v>
      </c>
      <c r="P2191">
        <f t="shared" si="137"/>
        <v>68.63</v>
      </c>
      <c r="Q2191" s="11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3.5" hidden="1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s="7">
        <f t="shared" si="136"/>
        <v>185</v>
      </c>
      <c r="G2192" t="s">
        <v>8218</v>
      </c>
      <c r="H2192" t="s">
        <v>8223</v>
      </c>
      <c r="I2192" t="s">
        <v>8245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t="s">
        <v>8295</v>
      </c>
      <c r="P2192">
        <f t="shared" si="137"/>
        <v>65.319999999999993</v>
      </c>
      <c r="Q2192" s="11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58" hidden="1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s="7">
        <f t="shared" si="136"/>
        <v>120</v>
      </c>
      <c r="G2193" t="s">
        <v>8218</v>
      </c>
      <c r="H2193" t="s">
        <v>8224</v>
      </c>
      <c r="I2193" t="s">
        <v>8246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t="s">
        <v>8295</v>
      </c>
      <c r="P2193">
        <f t="shared" si="137"/>
        <v>35.92</v>
      </c>
      <c r="Q2193" s="11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58" hidden="1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s="7">
        <f t="shared" si="136"/>
        <v>1081</v>
      </c>
      <c r="G2194" t="s">
        <v>8218</v>
      </c>
      <c r="H2194" t="s">
        <v>8224</v>
      </c>
      <c r="I2194" t="s">
        <v>8246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t="s">
        <v>8295</v>
      </c>
      <c r="P2194">
        <f t="shared" si="137"/>
        <v>40.07</v>
      </c>
      <c r="Q2194" s="11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58" hidden="1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s="7">
        <f t="shared" si="136"/>
        <v>452</v>
      </c>
      <c r="G2195" t="s">
        <v>8218</v>
      </c>
      <c r="H2195" t="s">
        <v>8223</v>
      </c>
      <c r="I2195" t="s">
        <v>8245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t="s">
        <v>8295</v>
      </c>
      <c r="P2195">
        <f t="shared" si="137"/>
        <v>75.650000000000006</v>
      </c>
      <c r="Q2195" s="11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58" hidden="1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s="7">
        <f t="shared" si="136"/>
        <v>537</v>
      </c>
      <c r="G2196" t="s">
        <v>8218</v>
      </c>
      <c r="H2196" t="s">
        <v>8223</v>
      </c>
      <c r="I2196" t="s">
        <v>8245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t="s">
        <v>8295</v>
      </c>
      <c r="P2196">
        <f t="shared" si="137"/>
        <v>61.2</v>
      </c>
      <c r="Q2196" s="11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29" hidden="1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s="7">
        <f t="shared" si="136"/>
        <v>120</v>
      </c>
      <c r="G2197" t="s">
        <v>8218</v>
      </c>
      <c r="H2197" t="s">
        <v>8223</v>
      </c>
      <c r="I2197" t="s">
        <v>8245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t="s">
        <v>8295</v>
      </c>
      <c r="P2197">
        <f t="shared" si="137"/>
        <v>48.13</v>
      </c>
      <c r="Q2197" s="11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29" hidden="1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s="7">
        <f t="shared" si="136"/>
        <v>114</v>
      </c>
      <c r="G2198" t="s">
        <v>8218</v>
      </c>
      <c r="H2198" t="s">
        <v>8223</v>
      </c>
      <c r="I2198" t="s">
        <v>8245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t="s">
        <v>8295</v>
      </c>
      <c r="P2198">
        <f t="shared" si="137"/>
        <v>68.11</v>
      </c>
      <c r="Q2198" s="11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3.5" hidden="1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s="7">
        <f t="shared" si="136"/>
        <v>951</v>
      </c>
      <c r="G2199" t="s">
        <v>8218</v>
      </c>
      <c r="H2199" t="s">
        <v>8223</v>
      </c>
      <c r="I2199" t="s">
        <v>8245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t="s">
        <v>8295</v>
      </c>
      <c r="P2199">
        <f t="shared" si="137"/>
        <v>65.89</v>
      </c>
      <c r="Q2199" s="11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3.5" hidden="1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s="7">
        <f t="shared" si="136"/>
        <v>133</v>
      </c>
      <c r="G2200" t="s">
        <v>8218</v>
      </c>
      <c r="H2200" t="s">
        <v>8223</v>
      </c>
      <c r="I2200" t="s">
        <v>8245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t="s">
        <v>8295</v>
      </c>
      <c r="P2200">
        <f t="shared" si="137"/>
        <v>81.650000000000006</v>
      </c>
      <c r="Q2200" s="11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29" hidden="1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s="7">
        <f t="shared" si="136"/>
        <v>147</v>
      </c>
      <c r="G2201" t="s">
        <v>8218</v>
      </c>
      <c r="H2201" t="s">
        <v>8240</v>
      </c>
      <c r="I2201" t="s">
        <v>8248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t="s">
        <v>8295</v>
      </c>
      <c r="P2201">
        <f t="shared" si="137"/>
        <v>52.7</v>
      </c>
      <c r="Q2201" s="11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3.5" hidden="1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s="7">
        <f t="shared" si="136"/>
        <v>542</v>
      </c>
      <c r="G2202" t="s">
        <v>8218</v>
      </c>
      <c r="H2202" t="s">
        <v>8224</v>
      </c>
      <c r="I2202" t="s">
        <v>8246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t="s">
        <v>8295</v>
      </c>
      <c r="P2202">
        <f t="shared" si="137"/>
        <v>41.23</v>
      </c>
      <c r="Q2202" s="11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3.5" hidden="1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s="7">
        <f t="shared" si="136"/>
        <v>383</v>
      </c>
      <c r="G2203" t="s">
        <v>8218</v>
      </c>
      <c r="H2203" t="s">
        <v>8224</v>
      </c>
      <c r="I2203" t="s">
        <v>8246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t="s">
        <v>8278</v>
      </c>
      <c r="P2203">
        <f t="shared" si="137"/>
        <v>15.04</v>
      </c>
      <c r="Q2203" s="11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29" hidden="1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s="7">
        <f t="shared" si="136"/>
        <v>704</v>
      </c>
      <c r="G2204" t="s">
        <v>8218</v>
      </c>
      <c r="H2204" t="s">
        <v>8223</v>
      </c>
      <c r="I2204" t="s">
        <v>8245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t="s">
        <v>8278</v>
      </c>
      <c r="P2204">
        <f t="shared" si="137"/>
        <v>39.07</v>
      </c>
      <c r="Q2204" s="11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3.5" hidden="1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s="7">
        <f t="shared" si="136"/>
        <v>110</v>
      </c>
      <c r="G2205" t="s">
        <v>8218</v>
      </c>
      <c r="H2205" t="s">
        <v>8228</v>
      </c>
      <c r="I2205" t="s">
        <v>8250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t="s">
        <v>8278</v>
      </c>
      <c r="P2205">
        <f t="shared" si="137"/>
        <v>43.82</v>
      </c>
      <c r="Q2205" s="11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3.5" hidden="1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s="7">
        <f t="shared" si="136"/>
        <v>133</v>
      </c>
      <c r="G2206" t="s">
        <v>8218</v>
      </c>
      <c r="H2206" t="s">
        <v>8223</v>
      </c>
      <c r="I2206" t="s">
        <v>8245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t="s">
        <v>8278</v>
      </c>
      <c r="P2206">
        <f t="shared" si="137"/>
        <v>27.3</v>
      </c>
      <c r="Q2206" s="11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3.5" hidden="1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s="7">
        <f t="shared" si="136"/>
        <v>152</v>
      </c>
      <c r="G2207" t="s">
        <v>8218</v>
      </c>
      <c r="H2207" t="s">
        <v>8223</v>
      </c>
      <c r="I2207" t="s">
        <v>8245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t="s">
        <v>8278</v>
      </c>
      <c r="P2207">
        <f t="shared" si="137"/>
        <v>42.22</v>
      </c>
      <c r="Q2207" s="11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3.5" hidden="1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s="7">
        <f t="shared" si="136"/>
        <v>103</v>
      </c>
      <c r="G2208" t="s">
        <v>8218</v>
      </c>
      <c r="H2208" t="s">
        <v>8223</v>
      </c>
      <c r="I2208" t="s">
        <v>8245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t="s">
        <v>8278</v>
      </c>
      <c r="P2208">
        <f t="shared" si="137"/>
        <v>33.24</v>
      </c>
      <c r="Q2208" s="11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3.5" hidden="1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s="7">
        <f t="shared" si="136"/>
        <v>100</v>
      </c>
      <c r="G2209" t="s">
        <v>8218</v>
      </c>
      <c r="H2209" t="s">
        <v>8223</v>
      </c>
      <c r="I2209" t="s">
        <v>8245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t="s">
        <v>8278</v>
      </c>
      <c r="P2209">
        <f t="shared" si="137"/>
        <v>285.70999999999998</v>
      </c>
      <c r="Q2209" s="11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3.5" hidden="1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s="7">
        <f t="shared" si="136"/>
        <v>102</v>
      </c>
      <c r="G2210" t="s">
        <v>8218</v>
      </c>
      <c r="H2210" t="s">
        <v>8223</v>
      </c>
      <c r="I2210" t="s">
        <v>8245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t="s">
        <v>8278</v>
      </c>
      <c r="P2210">
        <f t="shared" si="137"/>
        <v>42.33</v>
      </c>
      <c r="Q2210" s="11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29" hidden="1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s="7">
        <f t="shared" si="136"/>
        <v>151</v>
      </c>
      <c r="G2211" t="s">
        <v>8218</v>
      </c>
      <c r="H2211" t="s">
        <v>8224</v>
      </c>
      <c r="I2211" t="s">
        <v>8246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t="s">
        <v>8278</v>
      </c>
      <c r="P2211">
        <f t="shared" si="137"/>
        <v>50.27</v>
      </c>
      <c r="Q2211" s="11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58" hidden="1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s="7">
        <f t="shared" si="136"/>
        <v>111</v>
      </c>
      <c r="G2212" t="s">
        <v>8218</v>
      </c>
      <c r="H2212" t="s">
        <v>8223</v>
      </c>
      <c r="I2212" t="s">
        <v>8245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t="s">
        <v>8278</v>
      </c>
      <c r="P2212">
        <f t="shared" si="137"/>
        <v>61.9</v>
      </c>
      <c r="Q2212" s="11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58" hidden="1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s="7">
        <f t="shared" si="136"/>
        <v>196</v>
      </c>
      <c r="G2213" t="s">
        <v>8218</v>
      </c>
      <c r="H2213" t="s">
        <v>8223</v>
      </c>
      <c r="I2213" t="s">
        <v>8245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t="s">
        <v>8278</v>
      </c>
      <c r="P2213">
        <f t="shared" si="137"/>
        <v>40.75</v>
      </c>
      <c r="Q2213" s="11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58" hidden="1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s="7">
        <f t="shared" si="136"/>
        <v>114</v>
      </c>
      <c r="G2214" t="s">
        <v>8218</v>
      </c>
      <c r="H2214" t="s">
        <v>8223</v>
      </c>
      <c r="I2214" t="s">
        <v>8245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t="s">
        <v>8278</v>
      </c>
      <c r="P2214">
        <f t="shared" si="137"/>
        <v>55.8</v>
      </c>
      <c r="Q2214" s="11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72.5" hidden="1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s="7">
        <f t="shared" si="136"/>
        <v>200</v>
      </c>
      <c r="G2215" t="s">
        <v>8218</v>
      </c>
      <c r="H2215" t="s">
        <v>8223</v>
      </c>
      <c r="I2215" t="s">
        <v>8245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t="s">
        <v>8278</v>
      </c>
      <c r="P2215">
        <f t="shared" si="137"/>
        <v>10</v>
      </c>
      <c r="Q2215" s="11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3.5" hidden="1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s="7">
        <f t="shared" si="136"/>
        <v>293</v>
      </c>
      <c r="G2216" t="s">
        <v>8218</v>
      </c>
      <c r="H2216" t="s">
        <v>8223</v>
      </c>
      <c r="I2216" t="s">
        <v>8245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t="s">
        <v>8278</v>
      </c>
      <c r="P2216">
        <f t="shared" si="137"/>
        <v>73.13</v>
      </c>
      <c r="Q2216" s="11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29" hidden="1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s="7">
        <f t="shared" si="136"/>
        <v>156</v>
      </c>
      <c r="G2217" t="s">
        <v>8218</v>
      </c>
      <c r="H2217" t="s">
        <v>8223</v>
      </c>
      <c r="I2217" t="s">
        <v>8245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t="s">
        <v>8278</v>
      </c>
      <c r="P2217">
        <f t="shared" si="137"/>
        <v>26.06</v>
      </c>
      <c r="Q2217" s="11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3.5" hidden="1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s="7">
        <f t="shared" si="136"/>
        <v>106</v>
      </c>
      <c r="G2218" t="s">
        <v>8218</v>
      </c>
      <c r="H2218" t="s">
        <v>8223</v>
      </c>
      <c r="I2218" t="s">
        <v>8245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t="s">
        <v>8278</v>
      </c>
      <c r="P2218">
        <f t="shared" si="137"/>
        <v>22.64</v>
      </c>
      <c r="Q2218" s="11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3.5" hidden="1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s="7">
        <f t="shared" si="136"/>
        <v>101</v>
      </c>
      <c r="G2219" t="s">
        <v>8218</v>
      </c>
      <c r="H2219" t="s">
        <v>8223</v>
      </c>
      <c r="I2219" t="s">
        <v>8245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t="s">
        <v>8278</v>
      </c>
      <c r="P2219">
        <f t="shared" si="137"/>
        <v>47.22</v>
      </c>
      <c r="Q2219" s="11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3.5" hidden="1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s="7">
        <f t="shared" si="136"/>
        <v>123</v>
      </c>
      <c r="G2220" t="s">
        <v>8218</v>
      </c>
      <c r="H2220" t="s">
        <v>8223</v>
      </c>
      <c r="I2220" t="s">
        <v>8245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t="s">
        <v>8278</v>
      </c>
      <c r="P2220">
        <f t="shared" si="137"/>
        <v>32.32</v>
      </c>
      <c r="Q2220" s="11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3.5" hidden="1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s="7">
        <f t="shared" si="136"/>
        <v>102</v>
      </c>
      <c r="G2221" t="s">
        <v>8218</v>
      </c>
      <c r="H2221" t="s">
        <v>8223</v>
      </c>
      <c r="I2221" t="s">
        <v>8245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t="s">
        <v>8278</v>
      </c>
      <c r="P2221">
        <f t="shared" si="137"/>
        <v>53.42</v>
      </c>
      <c r="Q2221" s="11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3.5" hidden="1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s="7">
        <f t="shared" si="136"/>
        <v>101</v>
      </c>
      <c r="G2222" t="s">
        <v>8218</v>
      </c>
      <c r="H2222" t="s">
        <v>8223</v>
      </c>
      <c r="I2222" t="s">
        <v>8245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t="s">
        <v>8278</v>
      </c>
      <c r="P2222">
        <f t="shared" si="137"/>
        <v>51.3</v>
      </c>
      <c r="Q2222" s="11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3.5" hidden="1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s="7">
        <f t="shared" si="136"/>
        <v>108</v>
      </c>
      <c r="G2223" t="s">
        <v>8218</v>
      </c>
      <c r="H2223" t="s">
        <v>8223</v>
      </c>
      <c r="I2223" t="s">
        <v>8245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t="s">
        <v>8295</v>
      </c>
      <c r="P2223">
        <f t="shared" si="137"/>
        <v>37.200000000000003</v>
      </c>
      <c r="Q2223" s="11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3.5" hidden="1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s="7">
        <f t="shared" si="136"/>
        <v>163</v>
      </c>
      <c r="G2224" t="s">
        <v>8218</v>
      </c>
      <c r="H2224" t="s">
        <v>8223</v>
      </c>
      <c r="I2224" t="s">
        <v>8245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t="s">
        <v>8295</v>
      </c>
      <c r="P2224">
        <f t="shared" si="137"/>
        <v>27.1</v>
      </c>
      <c r="Q2224" s="11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58" hidden="1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s="7">
        <f t="shared" si="136"/>
        <v>106</v>
      </c>
      <c r="G2225" t="s">
        <v>8218</v>
      </c>
      <c r="H2225" t="s">
        <v>8228</v>
      </c>
      <c r="I2225" t="s">
        <v>8250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t="s">
        <v>8295</v>
      </c>
      <c r="P2225">
        <f t="shared" si="137"/>
        <v>206.31</v>
      </c>
      <c r="Q2225" s="11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3.5" hidden="1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s="7">
        <f t="shared" si="136"/>
        <v>243</v>
      </c>
      <c r="G2226" t="s">
        <v>8218</v>
      </c>
      <c r="H2226" t="s">
        <v>8223</v>
      </c>
      <c r="I2226" t="s">
        <v>8245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t="s">
        <v>8295</v>
      </c>
      <c r="P2226">
        <f t="shared" si="137"/>
        <v>82.15</v>
      </c>
      <c r="Q2226" s="11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3.5" hidden="1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s="7">
        <f t="shared" si="136"/>
        <v>945</v>
      </c>
      <c r="G2227" t="s">
        <v>8218</v>
      </c>
      <c r="H2227" t="s">
        <v>8224</v>
      </c>
      <c r="I2227" t="s">
        <v>8246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t="s">
        <v>8295</v>
      </c>
      <c r="P2227">
        <f t="shared" si="137"/>
        <v>164.8</v>
      </c>
      <c r="Q2227" s="11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3.5" hidden="1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s="7">
        <f t="shared" si="136"/>
        <v>108</v>
      </c>
      <c r="G2228" t="s">
        <v>8218</v>
      </c>
      <c r="H2228" t="s">
        <v>8223</v>
      </c>
      <c r="I2228" t="s">
        <v>8245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t="s">
        <v>8295</v>
      </c>
      <c r="P2228">
        <f t="shared" si="137"/>
        <v>60.82</v>
      </c>
      <c r="Q2228" s="11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3.5" hidden="1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s="7">
        <f t="shared" si="136"/>
        <v>157</v>
      </c>
      <c r="G2229" t="s">
        <v>8218</v>
      </c>
      <c r="H2229" t="s">
        <v>8224</v>
      </c>
      <c r="I2229" t="s">
        <v>8246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t="s">
        <v>8295</v>
      </c>
      <c r="P2229">
        <f t="shared" si="137"/>
        <v>67.97</v>
      </c>
      <c r="Q2229" s="11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58" hidden="1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s="7">
        <f t="shared" si="136"/>
        <v>1174</v>
      </c>
      <c r="G2230" t="s">
        <v>8218</v>
      </c>
      <c r="H2230" t="s">
        <v>8235</v>
      </c>
      <c r="I2230" t="s">
        <v>8248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t="s">
        <v>8295</v>
      </c>
      <c r="P2230">
        <f t="shared" si="137"/>
        <v>81.56</v>
      </c>
      <c r="Q2230" s="11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58" hidden="1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s="7">
        <f t="shared" si="136"/>
        <v>171</v>
      </c>
      <c r="G2231" t="s">
        <v>8218</v>
      </c>
      <c r="H2231" t="s">
        <v>8223</v>
      </c>
      <c r="I2231" t="s">
        <v>8245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t="s">
        <v>8295</v>
      </c>
      <c r="P2231">
        <f t="shared" si="137"/>
        <v>25.43</v>
      </c>
      <c r="Q2231" s="11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3.5" hidden="1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s="7">
        <f t="shared" si="136"/>
        <v>126</v>
      </c>
      <c r="G2232" t="s">
        <v>8218</v>
      </c>
      <c r="H2232" t="s">
        <v>8223</v>
      </c>
      <c r="I2232" t="s">
        <v>8245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t="s">
        <v>8295</v>
      </c>
      <c r="P2232">
        <f t="shared" si="137"/>
        <v>21.5</v>
      </c>
      <c r="Q2232" s="11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3.5" hidden="1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s="7">
        <f t="shared" si="136"/>
        <v>1212</v>
      </c>
      <c r="G2233" t="s">
        <v>8218</v>
      </c>
      <c r="H2233" t="s">
        <v>8223</v>
      </c>
      <c r="I2233" t="s">
        <v>8245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t="s">
        <v>8295</v>
      </c>
      <c r="P2233">
        <f t="shared" si="137"/>
        <v>27.23</v>
      </c>
      <c r="Q2233" s="11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3.5" hidden="1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s="7">
        <f t="shared" si="136"/>
        <v>496</v>
      </c>
      <c r="G2234" t="s">
        <v>8218</v>
      </c>
      <c r="H2234" t="s">
        <v>8223</v>
      </c>
      <c r="I2234" t="s">
        <v>8245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t="s">
        <v>8295</v>
      </c>
      <c r="P2234">
        <f t="shared" si="137"/>
        <v>25.09</v>
      </c>
      <c r="Q2234" s="11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3.5" hidden="1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s="7">
        <f t="shared" si="136"/>
        <v>332</v>
      </c>
      <c r="G2235" t="s">
        <v>8218</v>
      </c>
      <c r="H2235" t="s">
        <v>8224</v>
      </c>
      <c r="I2235" t="s">
        <v>8246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t="s">
        <v>8295</v>
      </c>
      <c r="P2235">
        <f t="shared" si="137"/>
        <v>21.23</v>
      </c>
      <c r="Q2235" s="11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3.5" hidden="1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s="7">
        <f t="shared" si="136"/>
        <v>1165</v>
      </c>
      <c r="G2236" t="s">
        <v>8218</v>
      </c>
      <c r="H2236" t="s">
        <v>8223</v>
      </c>
      <c r="I2236" t="s">
        <v>8245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t="s">
        <v>8295</v>
      </c>
      <c r="P2236">
        <f t="shared" si="137"/>
        <v>41.61</v>
      </c>
      <c r="Q2236" s="11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29" hidden="1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s="7">
        <f t="shared" si="136"/>
        <v>153</v>
      </c>
      <c r="G2237" t="s">
        <v>8218</v>
      </c>
      <c r="H2237" t="s">
        <v>8228</v>
      </c>
      <c r="I2237" t="s">
        <v>8250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t="s">
        <v>8295</v>
      </c>
      <c r="P2237">
        <f t="shared" si="137"/>
        <v>135.59</v>
      </c>
      <c r="Q2237" s="11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3.5" hidden="1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s="7">
        <f t="shared" si="136"/>
        <v>537</v>
      </c>
      <c r="G2238" t="s">
        <v>8218</v>
      </c>
      <c r="H2238" t="s">
        <v>8223</v>
      </c>
      <c r="I2238" t="s">
        <v>8245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t="s">
        <v>8295</v>
      </c>
      <c r="P2238">
        <f t="shared" si="137"/>
        <v>22.12</v>
      </c>
      <c r="Q2238" s="11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3.5" hidden="1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s="7">
        <f t="shared" si="136"/>
        <v>353</v>
      </c>
      <c r="G2239" t="s">
        <v>8218</v>
      </c>
      <c r="H2239" t="s">
        <v>8223</v>
      </c>
      <c r="I2239" t="s">
        <v>8245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t="s">
        <v>8295</v>
      </c>
      <c r="P2239">
        <f t="shared" si="137"/>
        <v>64.63</v>
      </c>
      <c r="Q2239" s="11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29" hidden="1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s="7">
        <f t="shared" si="136"/>
        <v>137</v>
      </c>
      <c r="G2240" t="s">
        <v>8218</v>
      </c>
      <c r="H2240" t="s">
        <v>8235</v>
      </c>
      <c r="I2240" t="s">
        <v>8248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t="s">
        <v>8295</v>
      </c>
      <c r="P2240">
        <f t="shared" si="137"/>
        <v>69.569999999999993</v>
      </c>
      <c r="Q2240" s="11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29" hidden="1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s="7">
        <f t="shared" si="136"/>
        <v>128</v>
      </c>
      <c r="G2241" t="s">
        <v>8218</v>
      </c>
      <c r="H2241" t="s">
        <v>8223</v>
      </c>
      <c r="I2241" t="s">
        <v>8245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t="s">
        <v>8295</v>
      </c>
      <c r="P2241">
        <f t="shared" si="137"/>
        <v>75.13</v>
      </c>
      <c r="Q2241" s="11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3.5" hidden="1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s="7">
        <f t="shared" si="136"/>
        <v>271</v>
      </c>
      <c r="G2242" t="s">
        <v>8218</v>
      </c>
      <c r="H2242" t="s">
        <v>8223</v>
      </c>
      <c r="I2242" t="s">
        <v>8245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t="s">
        <v>8295</v>
      </c>
      <c r="P2242">
        <f t="shared" si="137"/>
        <v>140.97999999999999</v>
      </c>
      <c r="Q2242" s="11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3.5" hidden="1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s="7">
        <f t="shared" ref="F2243:F2306" si="140">ROUND(E2243/D2243*100,0)</f>
        <v>806</v>
      </c>
      <c r="G2243" t="s">
        <v>8218</v>
      </c>
      <c r="H2243" t="s">
        <v>8224</v>
      </c>
      <c r="I2243" t="s">
        <v>8246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t="s">
        <v>8295</v>
      </c>
      <c r="P2243">
        <f t="shared" ref="P2243:P2306" si="141">IFERROR(ROUND(E2243/M2243,2),0)</f>
        <v>49.47</v>
      </c>
      <c r="Q2243" s="11" t="s">
        <v>8331</v>
      </c>
      <c r="R2243" t="s">
        <v>8349</v>
      </c>
      <c r="S2243" s="15">
        <f t="shared" ref="S2243:S2306" si="142">(((K2243/60)/60)/24)+DATE(1970,1,1)</f>
        <v>42766.827546296292</v>
      </c>
      <c r="T2243" s="15">
        <f t="shared" ref="T2243:T2306" si="143">(((J2243/60)/60)/24)+DATE(1970,1,1)</f>
        <v>42796.827546296292</v>
      </c>
    </row>
    <row r="2244" spans="1:20" ht="29" hidden="1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s="7">
        <f t="shared" si="140"/>
        <v>1360</v>
      </c>
      <c r="G2244" t="s">
        <v>8218</v>
      </c>
      <c r="H2244" t="s">
        <v>8223</v>
      </c>
      <c r="I2244" t="s">
        <v>8245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t="s">
        <v>8295</v>
      </c>
      <c r="P2244">
        <f t="shared" si="141"/>
        <v>53.87</v>
      </c>
      <c r="Q2244" s="11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3.5" hidden="1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s="7">
        <f t="shared" si="140"/>
        <v>930250</v>
      </c>
      <c r="G2245" t="s">
        <v>8218</v>
      </c>
      <c r="H2245" t="s">
        <v>8223</v>
      </c>
      <c r="I2245" t="s">
        <v>8245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t="s">
        <v>8295</v>
      </c>
      <c r="P2245">
        <f t="shared" si="141"/>
        <v>4.57</v>
      </c>
      <c r="Q2245" s="11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3.5" hidden="1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s="7">
        <f t="shared" si="140"/>
        <v>377</v>
      </c>
      <c r="G2246" t="s">
        <v>8218</v>
      </c>
      <c r="H2246" t="s">
        <v>8223</v>
      </c>
      <c r="I2246" t="s">
        <v>8245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t="s">
        <v>8295</v>
      </c>
      <c r="P2246">
        <f t="shared" si="141"/>
        <v>65</v>
      </c>
      <c r="Q2246" s="11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3.5" hidden="1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s="7">
        <f t="shared" si="140"/>
        <v>2647</v>
      </c>
      <c r="G2247" t="s">
        <v>8218</v>
      </c>
      <c r="H2247" t="s">
        <v>8223</v>
      </c>
      <c r="I2247" t="s">
        <v>8245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t="s">
        <v>8295</v>
      </c>
      <c r="P2247">
        <f t="shared" si="141"/>
        <v>53.48</v>
      </c>
      <c r="Q2247" s="11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3.5" hidden="1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s="7">
        <f t="shared" si="140"/>
        <v>100</v>
      </c>
      <c r="G2248" t="s">
        <v>8218</v>
      </c>
      <c r="H2248" t="s">
        <v>8224</v>
      </c>
      <c r="I2248" t="s">
        <v>8246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t="s">
        <v>8295</v>
      </c>
      <c r="P2248">
        <f t="shared" si="141"/>
        <v>43.91</v>
      </c>
      <c r="Q2248" s="11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29" hidden="1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s="7">
        <f t="shared" si="140"/>
        <v>104</v>
      </c>
      <c r="G2249" t="s">
        <v>8218</v>
      </c>
      <c r="H2249" t="s">
        <v>8223</v>
      </c>
      <c r="I2249" t="s">
        <v>8245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t="s">
        <v>8295</v>
      </c>
      <c r="P2249">
        <f t="shared" si="141"/>
        <v>50.85</v>
      </c>
      <c r="Q2249" s="11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3.5" hidden="1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s="7">
        <f t="shared" si="140"/>
        <v>107</v>
      </c>
      <c r="G2250" t="s">
        <v>8218</v>
      </c>
      <c r="H2250" t="s">
        <v>8224</v>
      </c>
      <c r="I2250" t="s">
        <v>8246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t="s">
        <v>8295</v>
      </c>
      <c r="P2250">
        <f t="shared" si="141"/>
        <v>58.63</v>
      </c>
      <c r="Q2250" s="11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3.5" hidden="1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s="7">
        <f t="shared" si="140"/>
        <v>169</v>
      </c>
      <c r="G2251" t="s">
        <v>8218</v>
      </c>
      <c r="H2251" t="s">
        <v>8223</v>
      </c>
      <c r="I2251" t="s">
        <v>8245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t="s">
        <v>8295</v>
      </c>
      <c r="P2251">
        <f t="shared" si="141"/>
        <v>32.82</v>
      </c>
      <c r="Q2251" s="11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3.5" hidden="1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s="7">
        <f t="shared" si="140"/>
        <v>975</v>
      </c>
      <c r="G2252" t="s">
        <v>8218</v>
      </c>
      <c r="H2252" t="s">
        <v>8223</v>
      </c>
      <c r="I2252" t="s">
        <v>8245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t="s">
        <v>8295</v>
      </c>
      <c r="P2252">
        <f t="shared" si="141"/>
        <v>426.93</v>
      </c>
      <c r="Q2252" s="11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3.5" hidden="1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s="7">
        <f t="shared" si="140"/>
        <v>134</v>
      </c>
      <c r="G2253" t="s">
        <v>8218</v>
      </c>
      <c r="H2253" t="s">
        <v>8223</v>
      </c>
      <c r="I2253" t="s">
        <v>8245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t="s">
        <v>8295</v>
      </c>
      <c r="P2253">
        <f t="shared" si="141"/>
        <v>23.81</v>
      </c>
      <c r="Q2253" s="11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3.5" hidden="1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s="7">
        <f t="shared" si="140"/>
        <v>272</v>
      </c>
      <c r="G2254" t="s">
        <v>8218</v>
      </c>
      <c r="H2254" t="s">
        <v>8226</v>
      </c>
      <c r="I2254" t="s">
        <v>8248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t="s">
        <v>8295</v>
      </c>
      <c r="P2254">
        <f t="shared" si="141"/>
        <v>98.41</v>
      </c>
      <c r="Q2254" s="11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58" hidden="1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s="7">
        <f t="shared" si="140"/>
        <v>113</v>
      </c>
      <c r="G2255" t="s">
        <v>8218</v>
      </c>
      <c r="H2255" t="s">
        <v>8223</v>
      </c>
      <c r="I2255" t="s">
        <v>8245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t="s">
        <v>8295</v>
      </c>
      <c r="P2255">
        <f t="shared" si="141"/>
        <v>107.32</v>
      </c>
      <c r="Q2255" s="11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3.5" hidden="1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s="7">
        <f t="shared" si="140"/>
        <v>460</v>
      </c>
      <c r="G2256" t="s">
        <v>8218</v>
      </c>
      <c r="H2256" t="s">
        <v>8223</v>
      </c>
      <c r="I2256" t="s">
        <v>8245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t="s">
        <v>8295</v>
      </c>
      <c r="P2256">
        <f t="shared" si="141"/>
        <v>11.67</v>
      </c>
      <c r="Q2256" s="11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29" hidden="1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s="7">
        <f t="shared" si="140"/>
        <v>287</v>
      </c>
      <c r="G2257" t="s">
        <v>8218</v>
      </c>
      <c r="H2257" t="s">
        <v>8223</v>
      </c>
      <c r="I2257" t="s">
        <v>8245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t="s">
        <v>8295</v>
      </c>
      <c r="P2257">
        <f t="shared" si="141"/>
        <v>41.78</v>
      </c>
      <c r="Q2257" s="11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3.5" hidden="1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s="7">
        <f t="shared" si="140"/>
        <v>223</v>
      </c>
      <c r="G2258" t="s">
        <v>8218</v>
      </c>
      <c r="H2258" t="s">
        <v>8224</v>
      </c>
      <c r="I2258" t="s">
        <v>8246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t="s">
        <v>8295</v>
      </c>
      <c r="P2258">
        <f t="shared" si="141"/>
        <v>21.38</v>
      </c>
      <c r="Q2258" s="11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58" hidden="1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s="7">
        <f t="shared" si="140"/>
        <v>636</v>
      </c>
      <c r="G2259" t="s">
        <v>8218</v>
      </c>
      <c r="H2259" t="s">
        <v>8224</v>
      </c>
      <c r="I2259" t="s">
        <v>8246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t="s">
        <v>8295</v>
      </c>
      <c r="P2259">
        <f t="shared" si="141"/>
        <v>94.1</v>
      </c>
      <c r="Q2259" s="11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29" hidden="1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s="7">
        <f t="shared" si="140"/>
        <v>147</v>
      </c>
      <c r="G2260" t="s">
        <v>8218</v>
      </c>
      <c r="H2260" t="s">
        <v>8223</v>
      </c>
      <c r="I2260" t="s">
        <v>8245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t="s">
        <v>8295</v>
      </c>
      <c r="P2260">
        <f t="shared" si="141"/>
        <v>15.72</v>
      </c>
      <c r="Q2260" s="11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3.5" hidden="1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s="7">
        <f t="shared" si="140"/>
        <v>1867</v>
      </c>
      <c r="G2261" t="s">
        <v>8218</v>
      </c>
      <c r="H2261" t="s">
        <v>8224</v>
      </c>
      <c r="I2261" t="s">
        <v>8246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t="s">
        <v>8295</v>
      </c>
      <c r="P2261">
        <f t="shared" si="141"/>
        <v>90.64</v>
      </c>
      <c r="Q2261" s="11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3.5" hidden="1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s="7">
        <f t="shared" si="140"/>
        <v>327</v>
      </c>
      <c r="G2262" t="s">
        <v>8218</v>
      </c>
      <c r="H2262" t="s">
        <v>8223</v>
      </c>
      <c r="I2262" t="s">
        <v>8245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t="s">
        <v>8295</v>
      </c>
      <c r="P2262">
        <f t="shared" si="141"/>
        <v>97.3</v>
      </c>
      <c r="Q2262" s="11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3.5" hidden="1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s="7">
        <f t="shared" si="140"/>
        <v>780</v>
      </c>
      <c r="G2263" t="s">
        <v>8218</v>
      </c>
      <c r="H2263" t="s">
        <v>8225</v>
      </c>
      <c r="I2263" t="s">
        <v>8247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t="s">
        <v>8295</v>
      </c>
      <c r="P2263">
        <f t="shared" si="141"/>
        <v>37.119999999999997</v>
      </c>
      <c r="Q2263" s="11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3.5" hidden="1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s="7">
        <f t="shared" si="140"/>
        <v>154</v>
      </c>
      <c r="G2264" t="s">
        <v>8218</v>
      </c>
      <c r="H2264" t="s">
        <v>8223</v>
      </c>
      <c r="I2264" t="s">
        <v>8245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t="s">
        <v>8295</v>
      </c>
      <c r="P2264">
        <f t="shared" si="141"/>
        <v>28.1</v>
      </c>
      <c r="Q2264" s="11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3.5" hidden="1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s="7">
        <f t="shared" si="140"/>
        <v>116</v>
      </c>
      <c r="G2265" t="s">
        <v>8218</v>
      </c>
      <c r="H2265" t="s">
        <v>8234</v>
      </c>
      <c r="I2265" t="s">
        <v>8254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t="s">
        <v>8295</v>
      </c>
      <c r="P2265">
        <f t="shared" si="141"/>
        <v>144.43</v>
      </c>
      <c r="Q2265" s="11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58" hidden="1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s="7">
        <f t="shared" si="140"/>
        <v>180</v>
      </c>
      <c r="G2266" t="s">
        <v>8218</v>
      </c>
      <c r="H2266" t="s">
        <v>8223</v>
      </c>
      <c r="I2266" t="s">
        <v>8245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t="s">
        <v>8295</v>
      </c>
      <c r="P2266">
        <f t="shared" si="141"/>
        <v>24.27</v>
      </c>
      <c r="Q2266" s="11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3.5" hidden="1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s="7">
        <f t="shared" si="140"/>
        <v>299</v>
      </c>
      <c r="G2267" t="s">
        <v>8218</v>
      </c>
      <c r="H2267" t="s">
        <v>8224</v>
      </c>
      <c r="I2267" t="s">
        <v>8246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t="s">
        <v>8295</v>
      </c>
      <c r="P2267">
        <f t="shared" si="141"/>
        <v>35.119999999999997</v>
      </c>
      <c r="Q2267" s="11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3.5" hidden="1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s="7">
        <f t="shared" si="140"/>
        <v>320</v>
      </c>
      <c r="G2268" t="s">
        <v>8218</v>
      </c>
      <c r="H2268" t="s">
        <v>8223</v>
      </c>
      <c r="I2268" t="s">
        <v>8245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t="s">
        <v>8295</v>
      </c>
      <c r="P2268">
        <f t="shared" si="141"/>
        <v>24.76</v>
      </c>
      <c r="Q2268" s="11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58" hidden="1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s="7">
        <f t="shared" si="140"/>
        <v>381</v>
      </c>
      <c r="G2269" t="s">
        <v>8218</v>
      </c>
      <c r="H2269" t="s">
        <v>8223</v>
      </c>
      <c r="I2269" t="s">
        <v>8245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t="s">
        <v>8295</v>
      </c>
      <c r="P2269">
        <f t="shared" si="141"/>
        <v>188.38</v>
      </c>
      <c r="Q2269" s="11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3.5" hidden="1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s="7">
        <f t="shared" si="140"/>
        <v>103</v>
      </c>
      <c r="G2270" t="s">
        <v>8218</v>
      </c>
      <c r="H2270" t="s">
        <v>8223</v>
      </c>
      <c r="I2270" t="s">
        <v>8245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t="s">
        <v>8295</v>
      </c>
      <c r="P2270">
        <f t="shared" si="141"/>
        <v>148.08000000000001</v>
      </c>
      <c r="Q2270" s="11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3.5" hidden="1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s="7">
        <f t="shared" si="140"/>
        <v>1802</v>
      </c>
      <c r="G2271" t="s">
        <v>8218</v>
      </c>
      <c r="H2271" t="s">
        <v>8223</v>
      </c>
      <c r="I2271" t="s">
        <v>8245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t="s">
        <v>8295</v>
      </c>
      <c r="P2271">
        <f t="shared" si="141"/>
        <v>49.93</v>
      </c>
      <c r="Q2271" s="11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3.5" hidden="1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s="7">
        <f t="shared" si="140"/>
        <v>720</v>
      </c>
      <c r="G2272" t="s">
        <v>8218</v>
      </c>
      <c r="H2272" t="s">
        <v>8223</v>
      </c>
      <c r="I2272" t="s">
        <v>8245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t="s">
        <v>8295</v>
      </c>
      <c r="P2272">
        <f t="shared" si="141"/>
        <v>107.82</v>
      </c>
      <c r="Q2272" s="11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3.5" hidden="1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s="7">
        <f t="shared" si="140"/>
        <v>283</v>
      </c>
      <c r="G2273" t="s">
        <v>8218</v>
      </c>
      <c r="H2273" t="s">
        <v>8223</v>
      </c>
      <c r="I2273" t="s">
        <v>8245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t="s">
        <v>8295</v>
      </c>
      <c r="P2273">
        <f t="shared" si="141"/>
        <v>42.63</v>
      </c>
      <c r="Q2273" s="11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3.5" hidden="1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s="7">
        <f t="shared" si="140"/>
        <v>1357</v>
      </c>
      <c r="G2274" t="s">
        <v>8218</v>
      </c>
      <c r="H2274" t="s">
        <v>8223</v>
      </c>
      <c r="I2274" t="s">
        <v>8245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t="s">
        <v>8295</v>
      </c>
      <c r="P2274">
        <f t="shared" si="141"/>
        <v>14.37</v>
      </c>
      <c r="Q2274" s="11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3.5" hidden="1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s="7">
        <f t="shared" si="140"/>
        <v>220</v>
      </c>
      <c r="G2275" t="s">
        <v>8218</v>
      </c>
      <c r="H2275" t="s">
        <v>8228</v>
      </c>
      <c r="I2275" t="s">
        <v>8250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t="s">
        <v>8295</v>
      </c>
      <c r="P2275">
        <f t="shared" si="141"/>
        <v>37.479999999999997</v>
      </c>
      <c r="Q2275" s="11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58" hidden="1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s="7">
        <f t="shared" si="140"/>
        <v>120</v>
      </c>
      <c r="G2276" t="s">
        <v>8218</v>
      </c>
      <c r="H2276" t="s">
        <v>8223</v>
      </c>
      <c r="I2276" t="s">
        <v>8245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t="s">
        <v>8295</v>
      </c>
      <c r="P2276">
        <f t="shared" si="141"/>
        <v>30.2</v>
      </c>
      <c r="Q2276" s="11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3.5" hidden="1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s="7">
        <f t="shared" si="140"/>
        <v>408</v>
      </c>
      <c r="G2277" t="s">
        <v>8218</v>
      </c>
      <c r="H2277" t="s">
        <v>8224</v>
      </c>
      <c r="I2277" t="s">
        <v>8246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t="s">
        <v>8295</v>
      </c>
      <c r="P2277">
        <f t="shared" si="141"/>
        <v>33.549999999999997</v>
      </c>
      <c r="Q2277" s="11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58" hidden="1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s="7">
        <f t="shared" si="140"/>
        <v>106</v>
      </c>
      <c r="G2278" t="s">
        <v>8218</v>
      </c>
      <c r="H2278" t="s">
        <v>8223</v>
      </c>
      <c r="I2278" t="s">
        <v>8245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t="s">
        <v>8295</v>
      </c>
      <c r="P2278">
        <f t="shared" si="141"/>
        <v>64.75</v>
      </c>
      <c r="Q2278" s="11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3.5" hidden="1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s="7">
        <f t="shared" si="140"/>
        <v>141</v>
      </c>
      <c r="G2279" t="s">
        <v>8218</v>
      </c>
      <c r="H2279" t="s">
        <v>8223</v>
      </c>
      <c r="I2279" t="s">
        <v>8245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t="s">
        <v>8295</v>
      </c>
      <c r="P2279">
        <f t="shared" si="141"/>
        <v>57.93</v>
      </c>
      <c r="Q2279" s="11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29" hidden="1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s="7">
        <f t="shared" si="140"/>
        <v>271</v>
      </c>
      <c r="G2280" t="s">
        <v>8218</v>
      </c>
      <c r="H2280" t="s">
        <v>8236</v>
      </c>
      <c r="I2280" t="s">
        <v>8248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t="s">
        <v>8295</v>
      </c>
      <c r="P2280">
        <f t="shared" si="141"/>
        <v>53.08</v>
      </c>
      <c r="Q2280" s="11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58" hidden="1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s="7">
        <f t="shared" si="140"/>
        <v>154</v>
      </c>
      <c r="G2281" t="s">
        <v>8218</v>
      </c>
      <c r="H2281" t="s">
        <v>8223</v>
      </c>
      <c r="I2281" t="s">
        <v>8245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t="s">
        <v>8295</v>
      </c>
      <c r="P2281">
        <f t="shared" si="141"/>
        <v>48.06</v>
      </c>
      <c r="Q2281" s="11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58" hidden="1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s="7">
        <f t="shared" si="140"/>
        <v>404</v>
      </c>
      <c r="G2282" t="s">
        <v>8218</v>
      </c>
      <c r="H2282" t="s">
        <v>8223</v>
      </c>
      <c r="I2282" t="s">
        <v>8245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t="s">
        <v>8295</v>
      </c>
      <c r="P2282">
        <f t="shared" si="141"/>
        <v>82.4</v>
      </c>
      <c r="Q2282" s="11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3.5" hidden="1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s="7">
        <f t="shared" si="140"/>
        <v>185</v>
      </c>
      <c r="G2283" t="s">
        <v>8218</v>
      </c>
      <c r="H2283" t="s">
        <v>8223</v>
      </c>
      <c r="I2283" t="s">
        <v>8245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t="s">
        <v>8274</v>
      </c>
      <c r="P2283">
        <f t="shared" si="141"/>
        <v>50.45</v>
      </c>
      <c r="Q2283" s="11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29" hidden="1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s="7">
        <f t="shared" si="140"/>
        <v>185</v>
      </c>
      <c r="G2284" t="s">
        <v>8218</v>
      </c>
      <c r="H2284" t="s">
        <v>8223</v>
      </c>
      <c r="I2284" t="s">
        <v>8245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t="s">
        <v>8274</v>
      </c>
      <c r="P2284">
        <f t="shared" si="141"/>
        <v>115.83</v>
      </c>
      <c r="Q2284" s="11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3.5" hidden="1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s="7">
        <f t="shared" si="140"/>
        <v>101</v>
      </c>
      <c r="G2285" t="s">
        <v>8218</v>
      </c>
      <c r="H2285" t="s">
        <v>8223</v>
      </c>
      <c r="I2285" t="s">
        <v>8245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t="s">
        <v>8274</v>
      </c>
      <c r="P2285">
        <f t="shared" si="141"/>
        <v>63.03</v>
      </c>
      <c r="Q2285" s="11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29" hidden="1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s="7">
        <f t="shared" si="140"/>
        <v>106</v>
      </c>
      <c r="G2286" t="s">
        <v>8218</v>
      </c>
      <c r="H2286" t="s">
        <v>8223</v>
      </c>
      <c r="I2286" t="s">
        <v>8245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t="s">
        <v>8274</v>
      </c>
      <c r="P2286">
        <f t="shared" si="141"/>
        <v>108.02</v>
      </c>
      <c r="Q2286" s="11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3.5" hidden="1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s="7">
        <f t="shared" si="140"/>
        <v>121</v>
      </c>
      <c r="G2287" t="s">
        <v>8218</v>
      </c>
      <c r="H2287" t="s">
        <v>8223</v>
      </c>
      <c r="I2287" t="s">
        <v>8245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t="s">
        <v>8274</v>
      </c>
      <c r="P2287">
        <f t="shared" si="141"/>
        <v>46.09</v>
      </c>
      <c r="Q2287" s="11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3.5" hidden="1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s="7">
        <f t="shared" si="140"/>
        <v>100</v>
      </c>
      <c r="G2288" t="s">
        <v>8218</v>
      </c>
      <c r="H2288" t="s">
        <v>8223</v>
      </c>
      <c r="I2288" t="s">
        <v>8245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t="s">
        <v>8274</v>
      </c>
      <c r="P2288">
        <f t="shared" si="141"/>
        <v>107.21</v>
      </c>
      <c r="Q2288" s="11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3.5" hidden="1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s="7">
        <f t="shared" si="140"/>
        <v>120</v>
      </c>
      <c r="G2289" t="s">
        <v>8218</v>
      </c>
      <c r="H2289" t="s">
        <v>8223</v>
      </c>
      <c r="I2289" t="s">
        <v>8245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t="s">
        <v>8274</v>
      </c>
      <c r="P2289">
        <f t="shared" si="141"/>
        <v>50.93</v>
      </c>
      <c r="Q2289" s="11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3.5" hidden="1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s="7">
        <f t="shared" si="140"/>
        <v>100</v>
      </c>
      <c r="G2290" t="s">
        <v>8218</v>
      </c>
      <c r="H2290" t="s">
        <v>8223</v>
      </c>
      <c r="I2290" t="s">
        <v>8245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t="s">
        <v>8274</v>
      </c>
      <c r="P2290">
        <f t="shared" si="141"/>
        <v>40.04</v>
      </c>
      <c r="Q2290" s="11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3.5" hidden="1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s="7">
        <f t="shared" si="140"/>
        <v>107</v>
      </c>
      <c r="G2291" t="s">
        <v>8218</v>
      </c>
      <c r="H2291" t="s">
        <v>8223</v>
      </c>
      <c r="I2291" t="s">
        <v>8245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t="s">
        <v>8274</v>
      </c>
      <c r="P2291">
        <f t="shared" si="141"/>
        <v>64.44</v>
      </c>
      <c r="Q2291" s="11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3.5" hidden="1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s="7">
        <f t="shared" si="140"/>
        <v>104</v>
      </c>
      <c r="G2292" t="s">
        <v>8218</v>
      </c>
      <c r="H2292" t="s">
        <v>8223</v>
      </c>
      <c r="I2292" t="s">
        <v>8245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t="s">
        <v>8274</v>
      </c>
      <c r="P2292">
        <f t="shared" si="141"/>
        <v>53.83</v>
      </c>
      <c r="Q2292" s="11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3.5" hidden="1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s="7">
        <f t="shared" si="140"/>
        <v>173</v>
      </c>
      <c r="G2293" t="s">
        <v>8218</v>
      </c>
      <c r="H2293" t="s">
        <v>8223</v>
      </c>
      <c r="I2293" t="s">
        <v>8245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t="s">
        <v>8274</v>
      </c>
      <c r="P2293">
        <f t="shared" si="141"/>
        <v>100.47</v>
      </c>
      <c r="Q2293" s="11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3.5" hidden="1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s="7">
        <f t="shared" si="140"/>
        <v>107</v>
      </c>
      <c r="G2294" t="s">
        <v>8218</v>
      </c>
      <c r="H2294" t="s">
        <v>8223</v>
      </c>
      <c r="I2294" t="s">
        <v>8245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t="s">
        <v>8274</v>
      </c>
      <c r="P2294">
        <f t="shared" si="141"/>
        <v>46.63</v>
      </c>
      <c r="Q2294" s="11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29" hidden="1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s="7">
        <f t="shared" si="140"/>
        <v>108</v>
      </c>
      <c r="G2295" t="s">
        <v>8218</v>
      </c>
      <c r="H2295" t="s">
        <v>8223</v>
      </c>
      <c r="I2295" t="s">
        <v>8245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t="s">
        <v>8274</v>
      </c>
      <c r="P2295">
        <f t="shared" si="141"/>
        <v>34.07</v>
      </c>
      <c r="Q2295" s="11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58" hidden="1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s="7">
        <f t="shared" si="140"/>
        <v>146</v>
      </c>
      <c r="G2296" t="s">
        <v>8218</v>
      </c>
      <c r="H2296" t="s">
        <v>8223</v>
      </c>
      <c r="I2296" t="s">
        <v>8245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t="s">
        <v>8274</v>
      </c>
      <c r="P2296">
        <f t="shared" si="141"/>
        <v>65.209999999999994</v>
      </c>
      <c r="Q2296" s="11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58" hidden="1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s="7">
        <f t="shared" si="140"/>
        <v>125</v>
      </c>
      <c r="G2297" t="s">
        <v>8218</v>
      </c>
      <c r="H2297" t="s">
        <v>8223</v>
      </c>
      <c r="I2297" t="s">
        <v>8245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t="s">
        <v>8274</v>
      </c>
      <c r="P2297">
        <f t="shared" si="141"/>
        <v>44.21</v>
      </c>
      <c r="Q2297" s="11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3.5" hidden="1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s="7">
        <f t="shared" si="140"/>
        <v>149</v>
      </c>
      <c r="G2298" t="s">
        <v>8218</v>
      </c>
      <c r="H2298" t="s">
        <v>8223</v>
      </c>
      <c r="I2298" t="s">
        <v>8245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t="s">
        <v>8274</v>
      </c>
      <c r="P2298">
        <f t="shared" si="141"/>
        <v>71.97</v>
      </c>
      <c r="Q2298" s="11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29" hidden="1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s="7">
        <f t="shared" si="140"/>
        <v>101</v>
      </c>
      <c r="G2299" t="s">
        <v>8218</v>
      </c>
      <c r="H2299" t="s">
        <v>8223</v>
      </c>
      <c r="I2299" t="s">
        <v>8245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t="s">
        <v>8274</v>
      </c>
      <c r="P2299">
        <f t="shared" si="141"/>
        <v>52.95</v>
      </c>
      <c r="Q2299" s="11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3.5" hidden="1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s="7">
        <f t="shared" si="140"/>
        <v>105</v>
      </c>
      <c r="G2300" t="s">
        <v>8218</v>
      </c>
      <c r="H2300" t="s">
        <v>8223</v>
      </c>
      <c r="I2300" t="s">
        <v>8245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t="s">
        <v>8274</v>
      </c>
      <c r="P2300">
        <f t="shared" si="141"/>
        <v>109.45</v>
      </c>
      <c r="Q2300" s="11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3.5" hidden="1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s="7">
        <f t="shared" si="140"/>
        <v>350</v>
      </c>
      <c r="G2301" t="s">
        <v>8218</v>
      </c>
      <c r="H2301" t="s">
        <v>8223</v>
      </c>
      <c r="I2301" t="s">
        <v>8245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t="s">
        <v>8274</v>
      </c>
      <c r="P2301">
        <f t="shared" si="141"/>
        <v>75.040000000000006</v>
      </c>
      <c r="Q2301" s="11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3.5" hidden="1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s="7">
        <f t="shared" si="140"/>
        <v>101</v>
      </c>
      <c r="G2302" t="s">
        <v>8218</v>
      </c>
      <c r="H2302" t="s">
        <v>8223</v>
      </c>
      <c r="I2302" t="s">
        <v>8245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t="s">
        <v>8274</v>
      </c>
      <c r="P2302">
        <f t="shared" si="141"/>
        <v>115.71</v>
      </c>
      <c r="Q2302" s="11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29" hidden="1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s="7">
        <f t="shared" si="140"/>
        <v>134</v>
      </c>
      <c r="G2303" t="s">
        <v>8218</v>
      </c>
      <c r="H2303" t="s">
        <v>8223</v>
      </c>
      <c r="I2303" t="s">
        <v>8245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t="s">
        <v>8277</v>
      </c>
      <c r="P2303">
        <f t="shared" si="141"/>
        <v>31.66</v>
      </c>
      <c r="Q2303" s="11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3.5" hidden="1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s="7">
        <f t="shared" si="140"/>
        <v>171</v>
      </c>
      <c r="G2304" t="s">
        <v>8218</v>
      </c>
      <c r="H2304" t="s">
        <v>8223</v>
      </c>
      <c r="I2304" t="s">
        <v>8245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t="s">
        <v>8277</v>
      </c>
      <c r="P2304">
        <f t="shared" si="141"/>
        <v>46.18</v>
      </c>
      <c r="Q2304" s="11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58" hidden="1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s="7">
        <f t="shared" si="140"/>
        <v>109</v>
      </c>
      <c r="G2305" t="s">
        <v>8218</v>
      </c>
      <c r="H2305" t="s">
        <v>8223</v>
      </c>
      <c r="I2305" t="s">
        <v>8245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t="s">
        <v>8277</v>
      </c>
      <c r="P2305">
        <f t="shared" si="141"/>
        <v>68.48</v>
      </c>
      <c r="Q2305" s="11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3.5" hidden="1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s="7">
        <f t="shared" si="140"/>
        <v>101</v>
      </c>
      <c r="G2306" t="s">
        <v>8218</v>
      </c>
      <c r="H2306" t="s">
        <v>8223</v>
      </c>
      <c r="I2306" t="s">
        <v>8245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t="s">
        <v>8277</v>
      </c>
      <c r="P2306">
        <f t="shared" si="141"/>
        <v>53.47</v>
      </c>
      <c r="Q2306" s="11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3.5" hidden="1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s="7">
        <f t="shared" ref="F2307:F2370" si="144">ROUND(E2307/D2307*100,0)</f>
        <v>101</v>
      </c>
      <c r="G2307" t="s">
        <v>8218</v>
      </c>
      <c r="H2307" t="s">
        <v>8223</v>
      </c>
      <c r="I2307" t="s">
        <v>8245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t="s">
        <v>8277</v>
      </c>
      <c r="P2307">
        <f t="shared" ref="P2307:P2370" si="145">IFERROR(ROUND(E2307/M2307,2),0)</f>
        <v>109.11</v>
      </c>
      <c r="Q2307" s="11" t="s">
        <v>8323</v>
      </c>
      <c r="R2307" t="s">
        <v>8327</v>
      </c>
      <c r="S2307" s="15">
        <f t="shared" ref="S2307:S2370" si="146">(((K2307/60)/60)/24)+DATE(1970,1,1)</f>
        <v>41834.695277777777</v>
      </c>
      <c r="T2307" s="15">
        <f t="shared" ref="T2307:T2370" si="147">(((J2307/60)/60)/24)+DATE(1970,1,1)</f>
        <v>41859.75</v>
      </c>
    </row>
    <row r="2308" spans="1:20" ht="43.5" hidden="1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s="7">
        <f t="shared" si="144"/>
        <v>107</v>
      </c>
      <c r="G2308" t="s">
        <v>8218</v>
      </c>
      <c r="H2308" t="s">
        <v>8223</v>
      </c>
      <c r="I2308" t="s">
        <v>8245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t="s">
        <v>8277</v>
      </c>
      <c r="P2308">
        <f t="shared" si="145"/>
        <v>51.19</v>
      </c>
      <c r="Q2308" s="11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3.5" hidden="1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s="7">
        <f t="shared" si="144"/>
        <v>107</v>
      </c>
      <c r="G2309" t="s">
        <v>8218</v>
      </c>
      <c r="H2309" t="s">
        <v>8223</v>
      </c>
      <c r="I2309" t="s">
        <v>8245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t="s">
        <v>8277</v>
      </c>
      <c r="P2309">
        <f t="shared" si="145"/>
        <v>27.94</v>
      </c>
      <c r="Q2309" s="11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3.5" hidden="1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s="7">
        <f t="shared" si="144"/>
        <v>101</v>
      </c>
      <c r="G2310" t="s">
        <v>8218</v>
      </c>
      <c r="H2310" t="s">
        <v>8223</v>
      </c>
      <c r="I2310" t="s">
        <v>8245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t="s">
        <v>8277</v>
      </c>
      <c r="P2310">
        <f t="shared" si="145"/>
        <v>82.5</v>
      </c>
      <c r="Q2310" s="11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3.5" hidden="1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s="7">
        <f t="shared" si="144"/>
        <v>107</v>
      </c>
      <c r="G2311" t="s">
        <v>8218</v>
      </c>
      <c r="H2311" t="s">
        <v>8223</v>
      </c>
      <c r="I2311" t="s">
        <v>8245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t="s">
        <v>8277</v>
      </c>
      <c r="P2311">
        <f t="shared" si="145"/>
        <v>59.82</v>
      </c>
      <c r="Q2311" s="11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58" hidden="1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s="7">
        <f t="shared" si="144"/>
        <v>429</v>
      </c>
      <c r="G2312" t="s">
        <v>8218</v>
      </c>
      <c r="H2312" t="s">
        <v>8223</v>
      </c>
      <c r="I2312" t="s">
        <v>8245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t="s">
        <v>8277</v>
      </c>
      <c r="P2312">
        <f t="shared" si="145"/>
        <v>64.819999999999993</v>
      </c>
      <c r="Q2312" s="11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3.5" hidden="1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s="7">
        <f t="shared" si="144"/>
        <v>104</v>
      </c>
      <c r="G2313" t="s">
        <v>8218</v>
      </c>
      <c r="H2313" t="s">
        <v>8223</v>
      </c>
      <c r="I2313" t="s">
        <v>8245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t="s">
        <v>8277</v>
      </c>
      <c r="P2313">
        <f t="shared" si="145"/>
        <v>90.1</v>
      </c>
      <c r="Q2313" s="11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3.5" hidden="1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s="7">
        <f t="shared" si="144"/>
        <v>108</v>
      </c>
      <c r="G2314" t="s">
        <v>8218</v>
      </c>
      <c r="H2314" t="s">
        <v>8223</v>
      </c>
      <c r="I2314" t="s">
        <v>8245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t="s">
        <v>8277</v>
      </c>
      <c r="P2314">
        <f t="shared" si="145"/>
        <v>40.96</v>
      </c>
      <c r="Q2314" s="11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29" hidden="1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s="7">
        <f t="shared" si="144"/>
        <v>176</v>
      </c>
      <c r="G2315" t="s">
        <v>8218</v>
      </c>
      <c r="H2315" t="s">
        <v>8223</v>
      </c>
      <c r="I2315" t="s">
        <v>8245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t="s">
        <v>8277</v>
      </c>
      <c r="P2315">
        <f t="shared" si="145"/>
        <v>56</v>
      </c>
      <c r="Q2315" s="11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3.5" hidden="1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s="7">
        <f t="shared" si="144"/>
        <v>157</v>
      </c>
      <c r="G2316" t="s">
        <v>8218</v>
      </c>
      <c r="H2316" t="s">
        <v>8223</v>
      </c>
      <c r="I2316" t="s">
        <v>8245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t="s">
        <v>8277</v>
      </c>
      <c r="P2316">
        <f t="shared" si="145"/>
        <v>37.67</v>
      </c>
      <c r="Q2316" s="11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3.5" hidden="1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s="7">
        <f t="shared" si="144"/>
        <v>103</v>
      </c>
      <c r="G2317" t="s">
        <v>8218</v>
      </c>
      <c r="H2317" t="s">
        <v>8223</v>
      </c>
      <c r="I2317" t="s">
        <v>8245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t="s">
        <v>8277</v>
      </c>
      <c r="P2317">
        <f t="shared" si="145"/>
        <v>40.08</v>
      </c>
      <c r="Q2317" s="11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58" hidden="1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s="7">
        <f t="shared" si="144"/>
        <v>104</v>
      </c>
      <c r="G2318" t="s">
        <v>8218</v>
      </c>
      <c r="H2318" t="s">
        <v>8223</v>
      </c>
      <c r="I2318" t="s">
        <v>8245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t="s">
        <v>8277</v>
      </c>
      <c r="P2318">
        <f t="shared" si="145"/>
        <v>78.03</v>
      </c>
      <c r="Q2318" s="11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3.5" hidden="1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s="7">
        <f t="shared" si="144"/>
        <v>104</v>
      </c>
      <c r="G2319" t="s">
        <v>8218</v>
      </c>
      <c r="H2319" t="s">
        <v>8223</v>
      </c>
      <c r="I2319" t="s">
        <v>8245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t="s">
        <v>8277</v>
      </c>
      <c r="P2319">
        <f t="shared" si="145"/>
        <v>18.91</v>
      </c>
      <c r="Q2319" s="11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58" hidden="1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s="7">
        <f t="shared" si="144"/>
        <v>121</v>
      </c>
      <c r="G2320" t="s">
        <v>8218</v>
      </c>
      <c r="H2320" t="s">
        <v>8223</v>
      </c>
      <c r="I2320" t="s">
        <v>8245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t="s">
        <v>8277</v>
      </c>
      <c r="P2320">
        <f t="shared" si="145"/>
        <v>37.130000000000003</v>
      </c>
      <c r="Q2320" s="11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3.5" hidden="1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s="7">
        <f t="shared" si="144"/>
        <v>108</v>
      </c>
      <c r="G2321" t="s">
        <v>8218</v>
      </c>
      <c r="H2321" t="s">
        <v>8223</v>
      </c>
      <c r="I2321" t="s">
        <v>8245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t="s">
        <v>8277</v>
      </c>
      <c r="P2321">
        <f t="shared" si="145"/>
        <v>41.96</v>
      </c>
      <c r="Q2321" s="11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58" hidden="1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s="7">
        <f t="shared" si="144"/>
        <v>109</v>
      </c>
      <c r="G2322" t="s">
        <v>8218</v>
      </c>
      <c r="H2322" t="s">
        <v>8223</v>
      </c>
      <c r="I2322" t="s">
        <v>8245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t="s">
        <v>8277</v>
      </c>
      <c r="P2322">
        <f t="shared" si="145"/>
        <v>61.04</v>
      </c>
      <c r="Q2322" s="11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3.5" hidden="1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s="7">
        <f t="shared" si="144"/>
        <v>39</v>
      </c>
      <c r="G2323" t="s">
        <v>8221</v>
      </c>
      <c r="H2323" t="s">
        <v>8238</v>
      </c>
      <c r="I2323" t="s">
        <v>8248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t="s">
        <v>8296</v>
      </c>
      <c r="P2323">
        <f t="shared" si="145"/>
        <v>64.53</v>
      </c>
      <c r="Q2323" s="11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3.5" hidden="1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s="7">
        <f t="shared" si="144"/>
        <v>3</v>
      </c>
      <c r="G2324" t="s">
        <v>8221</v>
      </c>
      <c r="H2324" t="s">
        <v>8223</v>
      </c>
      <c r="I2324" t="s">
        <v>8245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t="s">
        <v>8296</v>
      </c>
      <c r="P2324">
        <f t="shared" si="145"/>
        <v>21.25</v>
      </c>
      <c r="Q2324" s="11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3.5" hidden="1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s="7">
        <f t="shared" si="144"/>
        <v>48</v>
      </c>
      <c r="G2325" t="s">
        <v>8221</v>
      </c>
      <c r="H2325" t="s">
        <v>8223</v>
      </c>
      <c r="I2325" t="s">
        <v>8245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t="s">
        <v>8296</v>
      </c>
      <c r="P2325">
        <f t="shared" si="145"/>
        <v>30</v>
      </c>
      <c r="Q2325" s="11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3.5" hidden="1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s="7">
        <f t="shared" si="144"/>
        <v>21</v>
      </c>
      <c r="G2326" t="s">
        <v>8221</v>
      </c>
      <c r="H2326" t="s">
        <v>8224</v>
      </c>
      <c r="I2326" t="s">
        <v>8246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t="s">
        <v>8296</v>
      </c>
      <c r="P2326">
        <f t="shared" si="145"/>
        <v>25.49</v>
      </c>
      <c r="Q2326" s="11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3.5" hidden="1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s="7">
        <f t="shared" si="144"/>
        <v>8</v>
      </c>
      <c r="G2327" t="s">
        <v>8221</v>
      </c>
      <c r="H2327" t="s">
        <v>8223</v>
      </c>
      <c r="I2327" t="s">
        <v>8245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t="s">
        <v>8296</v>
      </c>
      <c r="P2327">
        <f t="shared" si="145"/>
        <v>11.43</v>
      </c>
      <c r="Q2327" s="11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3.5" hidden="1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s="7">
        <f t="shared" si="144"/>
        <v>1</v>
      </c>
      <c r="G2328" t="s">
        <v>8221</v>
      </c>
      <c r="H2328" t="s">
        <v>8223</v>
      </c>
      <c r="I2328" t="s">
        <v>8245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t="s">
        <v>8296</v>
      </c>
      <c r="P2328">
        <f t="shared" si="145"/>
        <v>108</v>
      </c>
      <c r="Q2328" s="11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29" hidden="1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s="7">
        <f t="shared" si="144"/>
        <v>526</v>
      </c>
      <c r="G2329" t="s">
        <v>8218</v>
      </c>
      <c r="H2329" t="s">
        <v>8223</v>
      </c>
      <c r="I2329" t="s">
        <v>8245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t="s">
        <v>8296</v>
      </c>
      <c r="P2329">
        <f t="shared" si="145"/>
        <v>54.88</v>
      </c>
      <c r="Q2329" s="11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58" hidden="1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s="7">
        <f t="shared" si="144"/>
        <v>254</v>
      </c>
      <c r="G2330" t="s">
        <v>8218</v>
      </c>
      <c r="H2330" t="s">
        <v>8223</v>
      </c>
      <c r="I2330" t="s">
        <v>8245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t="s">
        <v>8296</v>
      </c>
      <c r="P2330">
        <f t="shared" si="145"/>
        <v>47.38</v>
      </c>
      <c r="Q2330" s="11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3.5" hidden="1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s="7">
        <f t="shared" si="144"/>
        <v>106</v>
      </c>
      <c r="G2331" t="s">
        <v>8218</v>
      </c>
      <c r="H2331" t="s">
        <v>8223</v>
      </c>
      <c r="I2331" t="s">
        <v>8245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t="s">
        <v>8296</v>
      </c>
      <c r="P2331">
        <f t="shared" si="145"/>
        <v>211.84</v>
      </c>
      <c r="Q2331" s="11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58" hidden="1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s="7">
        <f t="shared" si="144"/>
        <v>102</v>
      </c>
      <c r="G2332" t="s">
        <v>8218</v>
      </c>
      <c r="H2332" t="s">
        <v>8223</v>
      </c>
      <c r="I2332" t="s">
        <v>8245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t="s">
        <v>8296</v>
      </c>
      <c r="P2332">
        <f t="shared" si="145"/>
        <v>219.93</v>
      </c>
      <c r="Q2332" s="11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3.5" hidden="1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s="7">
        <f t="shared" si="144"/>
        <v>144</v>
      </c>
      <c r="G2333" t="s">
        <v>8218</v>
      </c>
      <c r="H2333" t="s">
        <v>8223</v>
      </c>
      <c r="I2333" t="s">
        <v>8245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t="s">
        <v>8296</v>
      </c>
      <c r="P2333">
        <f t="shared" si="145"/>
        <v>40.799999999999997</v>
      </c>
      <c r="Q2333" s="11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3.5" hidden="1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s="7">
        <f t="shared" si="144"/>
        <v>106</v>
      </c>
      <c r="G2334" t="s">
        <v>8218</v>
      </c>
      <c r="H2334" t="s">
        <v>8223</v>
      </c>
      <c r="I2334" t="s">
        <v>8245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t="s">
        <v>8296</v>
      </c>
      <c r="P2334">
        <f t="shared" si="145"/>
        <v>75.5</v>
      </c>
      <c r="Q2334" s="11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3.5" hidden="1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s="7">
        <f t="shared" si="144"/>
        <v>212</v>
      </c>
      <c r="G2335" t="s">
        <v>8218</v>
      </c>
      <c r="H2335" t="s">
        <v>8223</v>
      </c>
      <c r="I2335" t="s">
        <v>8245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t="s">
        <v>8296</v>
      </c>
      <c r="P2335">
        <f t="shared" si="145"/>
        <v>13.54</v>
      </c>
      <c r="Q2335" s="11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3.5" hidden="1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s="7">
        <f t="shared" si="144"/>
        <v>102</v>
      </c>
      <c r="G2336" t="s">
        <v>8218</v>
      </c>
      <c r="H2336" t="s">
        <v>8223</v>
      </c>
      <c r="I2336" t="s">
        <v>8245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t="s">
        <v>8296</v>
      </c>
      <c r="P2336">
        <f t="shared" si="145"/>
        <v>60.87</v>
      </c>
      <c r="Q2336" s="11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3.5" hidden="1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s="7">
        <f t="shared" si="144"/>
        <v>102</v>
      </c>
      <c r="G2337" t="s">
        <v>8218</v>
      </c>
      <c r="H2337" t="s">
        <v>8223</v>
      </c>
      <c r="I2337" t="s">
        <v>8245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t="s">
        <v>8296</v>
      </c>
      <c r="P2337">
        <f t="shared" si="145"/>
        <v>115.69</v>
      </c>
      <c r="Q2337" s="11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3.5" hidden="1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s="7">
        <f t="shared" si="144"/>
        <v>521</v>
      </c>
      <c r="G2338" t="s">
        <v>8218</v>
      </c>
      <c r="H2338" t="s">
        <v>8223</v>
      </c>
      <c r="I2338" t="s">
        <v>8245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t="s">
        <v>8296</v>
      </c>
      <c r="P2338">
        <f t="shared" si="145"/>
        <v>48.1</v>
      </c>
      <c r="Q2338" s="11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29" hidden="1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s="7">
        <f t="shared" si="144"/>
        <v>111</v>
      </c>
      <c r="G2339" t="s">
        <v>8218</v>
      </c>
      <c r="H2339" t="s">
        <v>8223</v>
      </c>
      <c r="I2339" t="s">
        <v>8245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t="s">
        <v>8296</v>
      </c>
      <c r="P2339">
        <f t="shared" si="145"/>
        <v>74.180000000000007</v>
      </c>
      <c r="Q2339" s="11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3.5" hidden="1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s="7">
        <f t="shared" si="144"/>
        <v>101</v>
      </c>
      <c r="G2340" t="s">
        <v>8218</v>
      </c>
      <c r="H2340" t="s">
        <v>8223</v>
      </c>
      <c r="I2340" t="s">
        <v>8245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t="s">
        <v>8296</v>
      </c>
      <c r="P2340">
        <f t="shared" si="145"/>
        <v>123.35</v>
      </c>
      <c r="Q2340" s="11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3.5" hidden="1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s="7">
        <f t="shared" si="144"/>
        <v>294</v>
      </c>
      <c r="G2341" t="s">
        <v>8218</v>
      </c>
      <c r="H2341" t="s">
        <v>8223</v>
      </c>
      <c r="I2341" t="s">
        <v>8245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t="s">
        <v>8296</v>
      </c>
      <c r="P2341">
        <f t="shared" si="145"/>
        <v>66.62</v>
      </c>
      <c r="Q2341" s="11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3.5" hidden="1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s="7">
        <f t="shared" si="144"/>
        <v>106</v>
      </c>
      <c r="G2342" t="s">
        <v>8218</v>
      </c>
      <c r="H2342" t="s">
        <v>8223</v>
      </c>
      <c r="I2342" t="s">
        <v>8245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t="s">
        <v>8296</v>
      </c>
      <c r="P2342">
        <f t="shared" si="145"/>
        <v>104.99</v>
      </c>
      <c r="Q2342" s="11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3.5" hidden="1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s="7">
        <f t="shared" si="144"/>
        <v>0</v>
      </c>
      <c r="G2343" t="s">
        <v>8219</v>
      </c>
      <c r="H2343" t="s">
        <v>8223</v>
      </c>
      <c r="I2343" t="s">
        <v>8245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t="s">
        <v>8270</v>
      </c>
      <c r="P2343">
        <f t="shared" si="145"/>
        <v>0</v>
      </c>
      <c r="Q2343" s="11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3.5" hidden="1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s="7">
        <f t="shared" si="144"/>
        <v>0</v>
      </c>
      <c r="G2344" t="s">
        <v>8219</v>
      </c>
      <c r="H2344" t="s">
        <v>8223</v>
      </c>
      <c r="I2344" t="s">
        <v>8245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t="s">
        <v>8270</v>
      </c>
      <c r="P2344">
        <f t="shared" si="145"/>
        <v>0</v>
      </c>
      <c r="Q2344" s="11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58" hidden="1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s="7">
        <f t="shared" si="144"/>
        <v>3</v>
      </c>
      <c r="G2345" t="s">
        <v>8219</v>
      </c>
      <c r="H2345" t="s">
        <v>8223</v>
      </c>
      <c r="I2345" t="s">
        <v>8245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t="s">
        <v>8270</v>
      </c>
      <c r="P2345">
        <f t="shared" si="145"/>
        <v>300</v>
      </c>
      <c r="Q2345" s="11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58" hidden="1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s="7">
        <f t="shared" si="144"/>
        <v>0</v>
      </c>
      <c r="G2346" t="s">
        <v>8219</v>
      </c>
      <c r="H2346" t="s">
        <v>8228</v>
      </c>
      <c r="I2346" t="s">
        <v>8250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t="s">
        <v>8270</v>
      </c>
      <c r="P2346">
        <f t="shared" si="145"/>
        <v>1</v>
      </c>
      <c r="Q2346" s="11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3.5" hidden="1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s="7">
        <f t="shared" si="144"/>
        <v>0</v>
      </c>
      <c r="G2347" t="s">
        <v>8219</v>
      </c>
      <c r="H2347" t="s">
        <v>8223</v>
      </c>
      <c r="I2347" t="s">
        <v>8245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t="s">
        <v>8270</v>
      </c>
      <c r="P2347">
        <f t="shared" si="145"/>
        <v>0</v>
      </c>
      <c r="Q2347" s="11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3.5" hidden="1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s="7">
        <f t="shared" si="144"/>
        <v>0</v>
      </c>
      <c r="G2348" t="s">
        <v>8219</v>
      </c>
      <c r="H2348" t="s">
        <v>8223</v>
      </c>
      <c r="I2348" t="s">
        <v>8245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t="s">
        <v>8270</v>
      </c>
      <c r="P2348">
        <f t="shared" si="145"/>
        <v>13</v>
      </c>
      <c r="Q2348" s="11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3.5" hidden="1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s="7">
        <f t="shared" si="144"/>
        <v>2</v>
      </c>
      <c r="G2349" t="s">
        <v>8219</v>
      </c>
      <c r="H2349" t="s">
        <v>8223</v>
      </c>
      <c r="I2349" t="s">
        <v>8245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t="s">
        <v>8270</v>
      </c>
      <c r="P2349">
        <f t="shared" si="145"/>
        <v>15</v>
      </c>
      <c r="Q2349" s="11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3.5" hidden="1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s="7">
        <f t="shared" si="144"/>
        <v>0</v>
      </c>
      <c r="G2350" t="s">
        <v>8219</v>
      </c>
      <c r="H2350" t="s">
        <v>8223</v>
      </c>
      <c r="I2350" t="s">
        <v>8245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t="s">
        <v>8270</v>
      </c>
      <c r="P2350">
        <f t="shared" si="145"/>
        <v>54</v>
      </c>
      <c r="Q2350" s="11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3.5" hidden="1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s="7">
        <f t="shared" si="144"/>
        <v>0</v>
      </c>
      <c r="G2351" t="s">
        <v>8219</v>
      </c>
      <c r="H2351" t="s">
        <v>8234</v>
      </c>
      <c r="I2351" t="s">
        <v>8254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t="s">
        <v>8270</v>
      </c>
      <c r="P2351">
        <f t="shared" si="145"/>
        <v>0</v>
      </c>
      <c r="Q2351" s="11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3.5" hidden="1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s="7">
        <f t="shared" si="144"/>
        <v>0</v>
      </c>
      <c r="G2352" t="s">
        <v>8219</v>
      </c>
      <c r="H2352" t="s">
        <v>8240</v>
      </c>
      <c r="I2352" t="s">
        <v>8248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t="s">
        <v>8270</v>
      </c>
      <c r="P2352">
        <f t="shared" si="145"/>
        <v>0</v>
      </c>
      <c r="Q2352" s="11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29" hidden="1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s="7">
        <f t="shared" si="144"/>
        <v>1</v>
      </c>
      <c r="G2353" t="s">
        <v>8219</v>
      </c>
      <c r="H2353" t="s">
        <v>8227</v>
      </c>
      <c r="I2353" t="s">
        <v>8249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t="s">
        <v>8270</v>
      </c>
      <c r="P2353">
        <f t="shared" si="145"/>
        <v>15.43</v>
      </c>
      <c r="Q2353" s="11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3.5" hidden="1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s="7">
        <f t="shared" si="144"/>
        <v>0</v>
      </c>
      <c r="G2354" t="s">
        <v>8219</v>
      </c>
      <c r="H2354" t="s">
        <v>8223</v>
      </c>
      <c r="I2354" t="s">
        <v>8245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t="s">
        <v>8270</v>
      </c>
      <c r="P2354">
        <f t="shared" si="145"/>
        <v>0</v>
      </c>
      <c r="Q2354" s="11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3.5" hidden="1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s="7">
        <f t="shared" si="144"/>
        <v>0</v>
      </c>
      <c r="G2355" t="s">
        <v>8219</v>
      </c>
      <c r="H2355" t="s">
        <v>8223</v>
      </c>
      <c r="I2355" t="s">
        <v>8245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t="s">
        <v>8270</v>
      </c>
      <c r="P2355">
        <f t="shared" si="145"/>
        <v>0</v>
      </c>
      <c r="Q2355" s="11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3.5" hidden="1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s="7">
        <f t="shared" si="144"/>
        <v>0</v>
      </c>
      <c r="G2356" t="s">
        <v>8219</v>
      </c>
      <c r="H2356" t="s">
        <v>8223</v>
      </c>
      <c r="I2356" t="s">
        <v>8245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t="s">
        <v>8270</v>
      </c>
      <c r="P2356">
        <f t="shared" si="145"/>
        <v>25</v>
      </c>
      <c r="Q2356" s="11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3.5" hidden="1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s="7">
        <f t="shared" si="144"/>
        <v>1</v>
      </c>
      <c r="G2357" t="s">
        <v>8219</v>
      </c>
      <c r="H2357" t="s">
        <v>8225</v>
      </c>
      <c r="I2357" t="s">
        <v>8247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t="s">
        <v>8270</v>
      </c>
      <c r="P2357">
        <f t="shared" si="145"/>
        <v>27.5</v>
      </c>
      <c r="Q2357" s="11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29" hidden="1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s="7">
        <f t="shared" si="144"/>
        <v>0</v>
      </c>
      <c r="G2358" t="s">
        <v>8219</v>
      </c>
      <c r="H2358" t="s">
        <v>8232</v>
      </c>
      <c r="I2358" t="s">
        <v>8248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t="s">
        <v>8270</v>
      </c>
      <c r="P2358">
        <f t="shared" si="145"/>
        <v>0</v>
      </c>
      <c r="Q2358" s="11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3.5" hidden="1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s="7">
        <f t="shared" si="144"/>
        <v>0</v>
      </c>
      <c r="G2359" t="s">
        <v>8219</v>
      </c>
      <c r="H2359" t="s">
        <v>8224</v>
      </c>
      <c r="I2359" t="s">
        <v>8246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t="s">
        <v>8270</v>
      </c>
      <c r="P2359">
        <f t="shared" si="145"/>
        <v>0</v>
      </c>
      <c r="Q2359" s="11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3.5" hidden="1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s="7">
        <f t="shared" si="144"/>
        <v>0</v>
      </c>
      <c r="G2360" t="s">
        <v>8219</v>
      </c>
      <c r="H2360" t="s">
        <v>8224</v>
      </c>
      <c r="I2360" t="s">
        <v>8246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t="s">
        <v>8270</v>
      </c>
      <c r="P2360">
        <f t="shared" si="145"/>
        <v>0</v>
      </c>
      <c r="Q2360" s="11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3.5" hidden="1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s="7">
        <f t="shared" si="144"/>
        <v>15</v>
      </c>
      <c r="G2361" t="s">
        <v>8219</v>
      </c>
      <c r="H2361" t="s">
        <v>8223</v>
      </c>
      <c r="I2361" t="s">
        <v>8245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t="s">
        <v>8270</v>
      </c>
      <c r="P2361">
        <f t="shared" si="145"/>
        <v>367</v>
      </c>
      <c r="Q2361" s="11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3.5" hidden="1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s="7">
        <f t="shared" si="144"/>
        <v>0</v>
      </c>
      <c r="G2362" t="s">
        <v>8219</v>
      </c>
      <c r="H2362" t="s">
        <v>8228</v>
      </c>
      <c r="I2362" t="s">
        <v>8250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t="s">
        <v>8270</v>
      </c>
      <c r="P2362">
        <f t="shared" si="145"/>
        <v>2</v>
      </c>
      <c r="Q2362" s="11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58" hidden="1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s="7">
        <f t="shared" si="144"/>
        <v>0</v>
      </c>
      <c r="G2363" t="s">
        <v>8219</v>
      </c>
      <c r="H2363" t="s">
        <v>8228</v>
      </c>
      <c r="I2363" t="s">
        <v>8250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t="s">
        <v>8270</v>
      </c>
      <c r="P2363">
        <f t="shared" si="145"/>
        <v>0</v>
      </c>
      <c r="Q2363" s="11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3.5" hidden="1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s="7">
        <f t="shared" si="144"/>
        <v>29</v>
      </c>
      <c r="G2364" t="s">
        <v>8219</v>
      </c>
      <c r="H2364" t="s">
        <v>8223</v>
      </c>
      <c r="I2364" t="s">
        <v>8245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t="s">
        <v>8270</v>
      </c>
      <c r="P2364">
        <f t="shared" si="145"/>
        <v>60</v>
      </c>
      <c r="Q2364" s="11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3.5" hidden="1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s="7">
        <f t="shared" si="144"/>
        <v>0</v>
      </c>
      <c r="G2365" t="s">
        <v>8219</v>
      </c>
      <c r="H2365" t="s">
        <v>8223</v>
      </c>
      <c r="I2365" t="s">
        <v>8245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t="s">
        <v>8270</v>
      </c>
      <c r="P2365">
        <f t="shared" si="145"/>
        <v>0</v>
      </c>
      <c r="Q2365" s="11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29" hidden="1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s="7">
        <f t="shared" si="144"/>
        <v>0</v>
      </c>
      <c r="G2366" t="s">
        <v>8219</v>
      </c>
      <c r="H2366" t="s">
        <v>8223</v>
      </c>
      <c r="I2366" t="s">
        <v>8245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t="s">
        <v>8270</v>
      </c>
      <c r="P2366">
        <f t="shared" si="145"/>
        <v>0</v>
      </c>
      <c r="Q2366" s="11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3.5" hidden="1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s="7">
        <f t="shared" si="144"/>
        <v>0</v>
      </c>
      <c r="G2367" t="s">
        <v>8219</v>
      </c>
      <c r="H2367" t="s">
        <v>8236</v>
      </c>
      <c r="I2367" t="s">
        <v>8248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t="s">
        <v>8270</v>
      </c>
      <c r="P2367">
        <f t="shared" si="145"/>
        <v>0</v>
      </c>
      <c r="Q2367" s="11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3.5" hidden="1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s="7">
        <f t="shared" si="144"/>
        <v>11</v>
      </c>
      <c r="G2368" t="s">
        <v>8219</v>
      </c>
      <c r="H2368" t="s">
        <v>8224</v>
      </c>
      <c r="I2368" t="s">
        <v>8246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t="s">
        <v>8270</v>
      </c>
      <c r="P2368">
        <f t="shared" si="145"/>
        <v>97.41</v>
      </c>
      <c r="Q2368" s="11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3.5" hidden="1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s="7">
        <f t="shared" si="144"/>
        <v>1</v>
      </c>
      <c r="G2369" t="s">
        <v>8219</v>
      </c>
      <c r="H2369" t="s">
        <v>8223</v>
      </c>
      <c r="I2369" t="s">
        <v>8245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t="s">
        <v>8270</v>
      </c>
      <c r="P2369">
        <f t="shared" si="145"/>
        <v>47.86</v>
      </c>
      <c r="Q2369" s="11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3.5" hidden="1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s="7">
        <f t="shared" si="144"/>
        <v>0</v>
      </c>
      <c r="G2370" t="s">
        <v>8219</v>
      </c>
      <c r="H2370" t="s">
        <v>8223</v>
      </c>
      <c r="I2370" t="s">
        <v>8245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t="s">
        <v>8270</v>
      </c>
      <c r="P2370">
        <f t="shared" si="145"/>
        <v>50</v>
      </c>
      <c r="Q2370" s="11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3.5" hidden="1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s="7">
        <f t="shared" ref="F2371:F2434" si="148">ROUND(E2371/D2371*100,0)</f>
        <v>0</v>
      </c>
      <c r="G2371" t="s">
        <v>8219</v>
      </c>
      <c r="H2371" t="s">
        <v>8223</v>
      </c>
      <c r="I2371" t="s">
        <v>8245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t="s">
        <v>8270</v>
      </c>
      <c r="P2371">
        <f t="shared" ref="P2371:P2434" si="149">IFERROR(ROUND(E2371/M2371,2),0)</f>
        <v>0</v>
      </c>
      <c r="Q2371" s="11" t="s">
        <v>8317</v>
      </c>
      <c r="R2371" t="s">
        <v>8318</v>
      </c>
      <c r="S2371" s="15">
        <f t="shared" ref="S2371:S2434" si="150">(((K2371/60)/60)/24)+DATE(1970,1,1)</f>
        <v>42380.812627314815</v>
      </c>
      <c r="T2371" s="15">
        <f t="shared" ref="T2371:T2434" si="151">(((J2371/60)/60)/24)+DATE(1970,1,1)</f>
        <v>42410.812627314815</v>
      </c>
    </row>
    <row r="2372" spans="1:20" ht="43.5" hidden="1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s="7">
        <f t="shared" si="148"/>
        <v>0</v>
      </c>
      <c r="G2372" t="s">
        <v>8219</v>
      </c>
      <c r="H2372" t="s">
        <v>8223</v>
      </c>
      <c r="I2372" t="s">
        <v>8245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t="s">
        <v>8270</v>
      </c>
      <c r="P2372">
        <f t="shared" si="149"/>
        <v>20.5</v>
      </c>
      <c r="Q2372" s="11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3.5" hidden="1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s="7">
        <f t="shared" si="148"/>
        <v>0</v>
      </c>
      <c r="G2373" t="s">
        <v>8219</v>
      </c>
      <c r="H2373" t="s">
        <v>8223</v>
      </c>
      <c r="I2373" t="s">
        <v>8245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t="s">
        <v>8270</v>
      </c>
      <c r="P2373">
        <f t="shared" si="149"/>
        <v>0</v>
      </c>
      <c r="Q2373" s="11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3.5" hidden="1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s="7">
        <f t="shared" si="148"/>
        <v>3</v>
      </c>
      <c r="G2374" t="s">
        <v>8219</v>
      </c>
      <c r="H2374" t="s">
        <v>8225</v>
      </c>
      <c r="I2374" t="s">
        <v>8247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t="s">
        <v>8270</v>
      </c>
      <c r="P2374">
        <f t="shared" si="149"/>
        <v>30</v>
      </c>
      <c r="Q2374" s="11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29" hidden="1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s="7">
        <f t="shared" si="148"/>
        <v>0</v>
      </c>
      <c r="G2375" t="s">
        <v>8219</v>
      </c>
      <c r="H2375" t="s">
        <v>8234</v>
      </c>
      <c r="I2375" t="s">
        <v>8254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t="s">
        <v>8270</v>
      </c>
      <c r="P2375">
        <f t="shared" si="149"/>
        <v>50</v>
      </c>
      <c r="Q2375" s="11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58" hidden="1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s="7">
        <f t="shared" si="148"/>
        <v>0</v>
      </c>
      <c r="G2376" t="s">
        <v>8219</v>
      </c>
      <c r="H2376" t="s">
        <v>8223</v>
      </c>
      <c r="I2376" t="s">
        <v>8245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t="s">
        <v>8270</v>
      </c>
      <c r="P2376">
        <f t="shared" si="149"/>
        <v>10</v>
      </c>
      <c r="Q2376" s="11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3.5" hidden="1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s="7">
        <f t="shared" si="148"/>
        <v>0</v>
      </c>
      <c r="G2377" t="s">
        <v>8219</v>
      </c>
      <c r="H2377" t="s">
        <v>8223</v>
      </c>
      <c r="I2377" t="s">
        <v>8245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t="s">
        <v>8270</v>
      </c>
      <c r="P2377">
        <f t="shared" si="149"/>
        <v>0</v>
      </c>
      <c r="Q2377" s="11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3.5" hidden="1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s="7">
        <f t="shared" si="148"/>
        <v>11</v>
      </c>
      <c r="G2378" t="s">
        <v>8219</v>
      </c>
      <c r="H2378" t="s">
        <v>8223</v>
      </c>
      <c r="I2378" t="s">
        <v>8245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t="s">
        <v>8270</v>
      </c>
      <c r="P2378">
        <f t="shared" si="149"/>
        <v>81.58</v>
      </c>
      <c r="Q2378" s="11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3.5" hidden="1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s="7">
        <f t="shared" si="148"/>
        <v>0</v>
      </c>
      <c r="G2379" t="s">
        <v>8219</v>
      </c>
      <c r="H2379" t="s">
        <v>8228</v>
      </c>
      <c r="I2379" t="s">
        <v>8250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t="s">
        <v>8270</v>
      </c>
      <c r="P2379">
        <f t="shared" si="149"/>
        <v>0</v>
      </c>
      <c r="Q2379" s="11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3.5" hidden="1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s="7">
        <f t="shared" si="148"/>
        <v>0</v>
      </c>
      <c r="G2380" t="s">
        <v>8219</v>
      </c>
      <c r="H2380" t="s">
        <v>8223</v>
      </c>
      <c r="I2380" t="s">
        <v>8245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t="s">
        <v>8270</v>
      </c>
      <c r="P2380">
        <f t="shared" si="149"/>
        <v>0</v>
      </c>
      <c r="Q2380" s="11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29" hidden="1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s="7">
        <f t="shared" si="148"/>
        <v>0</v>
      </c>
      <c r="G2381" t="s">
        <v>8219</v>
      </c>
      <c r="H2381" t="s">
        <v>8223</v>
      </c>
      <c r="I2381" t="s">
        <v>8245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t="s">
        <v>8270</v>
      </c>
      <c r="P2381">
        <f t="shared" si="149"/>
        <v>0</v>
      </c>
      <c r="Q2381" s="11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3.5" hidden="1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s="7">
        <f t="shared" si="148"/>
        <v>0</v>
      </c>
      <c r="G2382" t="s">
        <v>8219</v>
      </c>
      <c r="H2382" t="s">
        <v>8223</v>
      </c>
      <c r="I2382" t="s">
        <v>8245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t="s">
        <v>8270</v>
      </c>
      <c r="P2382">
        <f t="shared" si="149"/>
        <v>18.329999999999998</v>
      </c>
      <c r="Q2382" s="11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3.5" hidden="1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s="7">
        <f t="shared" si="148"/>
        <v>2</v>
      </c>
      <c r="G2383" t="s">
        <v>8219</v>
      </c>
      <c r="H2383" t="s">
        <v>8223</v>
      </c>
      <c r="I2383" t="s">
        <v>8245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t="s">
        <v>8270</v>
      </c>
      <c r="P2383">
        <f t="shared" si="149"/>
        <v>224.43</v>
      </c>
      <c r="Q2383" s="11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58" hidden="1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s="7">
        <f t="shared" si="148"/>
        <v>3</v>
      </c>
      <c r="G2384" t="s">
        <v>8219</v>
      </c>
      <c r="H2384" t="s">
        <v>8223</v>
      </c>
      <c r="I2384" t="s">
        <v>8245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t="s">
        <v>8270</v>
      </c>
      <c r="P2384">
        <f t="shared" si="149"/>
        <v>37.5</v>
      </c>
      <c r="Q2384" s="11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3.5" hidden="1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s="7">
        <f t="shared" si="148"/>
        <v>4</v>
      </c>
      <c r="G2385" t="s">
        <v>8219</v>
      </c>
      <c r="H2385" t="s">
        <v>8227</v>
      </c>
      <c r="I2385" t="s">
        <v>8249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t="s">
        <v>8270</v>
      </c>
      <c r="P2385">
        <f t="shared" si="149"/>
        <v>145</v>
      </c>
      <c r="Q2385" s="11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58" hidden="1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s="7">
        <f t="shared" si="148"/>
        <v>1</v>
      </c>
      <c r="G2386" t="s">
        <v>8219</v>
      </c>
      <c r="H2386" t="s">
        <v>8223</v>
      </c>
      <c r="I2386" t="s">
        <v>8245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t="s">
        <v>8270</v>
      </c>
      <c r="P2386">
        <f t="shared" si="149"/>
        <v>1</v>
      </c>
      <c r="Q2386" s="11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3.5" hidden="1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s="7">
        <f t="shared" si="148"/>
        <v>1</v>
      </c>
      <c r="G2387" t="s">
        <v>8219</v>
      </c>
      <c r="H2387" t="s">
        <v>8223</v>
      </c>
      <c r="I2387" t="s">
        <v>8245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t="s">
        <v>8270</v>
      </c>
      <c r="P2387">
        <f t="shared" si="149"/>
        <v>112.57</v>
      </c>
      <c r="Q2387" s="11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3.5" hidden="1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s="7">
        <f t="shared" si="148"/>
        <v>0</v>
      </c>
      <c r="G2388" t="s">
        <v>8219</v>
      </c>
      <c r="H2388" t="s">
        <v>8228</v>
      </c>
      <c r="I2388" t="s">
        <v>8250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t="s">
        <v>8270</v>
      </c>
      <c r="P2388">
        <f t="shared" si="149"/>
        <v>0</v>
      </c>
      <c r="Q2388" s="11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58" hidden="1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s="7">
        <f t="shared" si="148"/>
        <v>1</v>
      </c>
      <c r="G2389" t="s">
        <v>8219</v>
      </c>
      <c r="H2389" t="s">
        <v>8223</v>
      </c>
      <c r="I2389" t="s">
        <v>8245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t="s">
        <v>8270</v>
      </c>
      <c r="P2389">
        <f t="shared" si="149"/>
        <v>342</v>
      </c>
      <c r="Q2389" s="11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3.5" hidden="1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s="7">
        <f t="shared" si="148"/>
        <v>1</v>
      </c>
      <c r="G2390" t="s">
        <v>8219</v>
      </c>
      <c r="H2390" t="s">
        <v>8223</v>
      </c>
      <c r="I2390" t="s">
        <v>8245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t="s">
        <v>8270</v>
      </c>
      <c r="P2390">
        <f t="shared" si="149"/>
        <v>57.88</v>
      </c>
      <c r="Q2390" s="11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58" hidden="1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s="7">
        <f t="shared" si="148"/>
        <v>0</v>
      </c>
      <c r="G2391" t="s">
        <v>8219</v>
      </c>
      <c r="H2391" t="s">
        <v>8229</v>
      </c>
      <c r="I2391" t="s">
        <v>8248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t="s">
        <v>8270</v>
      </c>
      <c r="P2391">
        <f t="shared" si="149"/>
        <v>30</v>
      </c>
      <c r="Q2391" s="11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3.5" hidden="1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s="7">
        <f t="shared" si="148"/>
        <v>0</v>
      </c>
      <c r="G2392" t="s">
        <v>8219</v>
      </c>
      <c r="H2392" t="s">
        <v>8225</v>
      </c>
      <c r="I2392" t="s">
        <v>8247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t="s">
        <v>8270</v>
      </c>
      <c r="P2392">
        <f t="shared" si="149"/>
        <v>0</v>
      </c>
      <c r="Q2392" s="11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29" hidden="1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s="7">
        <f t="shared" si="148"/>
        <v>0</v>
      </c>
      <c r="G2393" t="s">
        <v>8219</v>
      </c>
      <c r="H2393" t="s">
        <v>8223</v>
      </c>
      <c r="I2393" t="s">
        <v>8245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t="s">
        <v>8270</v>
      </c>
      <c r="P2393">
        <f t="shared" si="149"/>
        <v>25</v>
      </c>
      <c r="Q2393" s="11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58" hidden="1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s="7">
        <f t="shared" si="148"/>
        <v>0</v>
      </c>
      <c r="G2394" t="s">
        <v>8219</v>
      </c>
      <c r="H2394" t="s">
        <v>8223</v>
      </c>
      <c r="I2394" t="s">
        <v>8245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t="s">
        <v>8270</v>
      </c>
      <c r="P2394">
        <f t="shared" si="149"/>
        <v>0</v>
      </c>
      <c r="Q2394" s="11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3.5" hidden="1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s="7">
        <f t="shared" si="148"/>
        <v>0</v>
      </c>
      <c r="G2395" t="s">
        <v>8219</v>
      </c>
      <c r="H2395" t="s">
        <v>8223</v>
      </c>
      <c r="I2395" t="s">
        <v>8245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t="s">
        <v>8270</v>
      </c>
      <c r="P2395">
        <f t="shared" si="149"/>
        <v>50</v>
      </c>
      <c r="Q2395" s="11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3.5" hidden="1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s="7">
        <f t="shared" si="148"/>
        <v>0</v>
      </c>
      <c r="G2396" t="s">
        <v>8219</v>
      </c>
      <c r="H2396" t="s">
        <v>8240</v>
      </c>
      <c r="I2396" t="s">
        <v>8248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t="s">
        <v>8270</v>
      </c>
      <c r="P2396">
        <f t="shared" si="149"/>
        <v>1.5</v>
      </c>
      <c r="Q2396" s="11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3.5" hidden="1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s="7">
        <f t="shared" si="148"/>
        <v>0</v>
      </c>
      <c r="G2397" t="s">
        <v>8219</v>
      </c>
      <c r="H2397" t="s">
        <v>8223</v>
      </c>
      <c r="I2397" t="s">
        <v>8245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t="s">
        <v>8270</v>
      </c>
      <c r="P2397">
        <f t="shared" si="149"/>
        <v>0</v>
      </c>
      <c r="Q2397" s="11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3.5" hidden="1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s="7">
        <f t="shared" si="148"/>
        <v>0</v>
      </c>
      <c r="G2398" t="s">
        <v>8219</v>
      </c>
      <c r="H2398" t="s">
        <v>8239</v>
      </c>
      <c r="I2398" t="s">
        <v>8256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t="s">
        <v>8270</v>
      </c>
      <c r="P2398">
        <f t="shared" si="149"/>
        <v>10</v>
      </c>
      <c r="Q2398" s="11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3.5" hidden="1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s="7">
        <f t="shared" si="148"/>
        <v>0</v>
      </c>
      <c r="G2399" t="s">
        <v>8219</v>
      </c>
      <c r="H2399" t="s">
        <v>8223</v>
      </c>
      <c r="I2399" t="s">
        <v>8245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t="s">
        <v>8270</v>
      </c>
      <c r="P2399">
        <f t="shared" si="149"/>
        <v>0</v>
      </c>
      <c r="Q2399" s="11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3.5" hidden="1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s="7">
        <f t="shared" si="148"/>
        <v>0</v>
      </c>
      <c r="G2400" t="s">
        <v>8219</v>
      </c>
      <c r="H2400" t="s">
        <v>8223</v>
      </c>
      <c r="I2400" t="s">
        <v>8245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t="s">
        <v>8270</v>
      </c>
      <c r="P2400">
        <f t="shared" si="149"/>
        <v>0</v>
      </c>
      <c r="Q2400" s="11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3.5" hidden="1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s="7">
        <f t="shared" si="148"/>
        <v>0</v>
      </c>
      <c r="G2401" t="s">
        <v>8219</v>
      </c>
      <c r="H2401" t="s">
        <v>8234</v>
      </c>
      <c r="I2401" t="s">
        <v>8254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t="s">
        <v>8270</v>
      </c>
      <c r="P2401">
        <f t="shared" si="149"/>
        <v>0</v>
      </c>
      <c r="Q2401" s="11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3.5" hidden="1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s="7">
        <f t="shared" si="148"/>
        <v>0</v>
      </c>
      <c r="G2402" t="s">
        <v>8219</v>
      </c>
      <c r="H2402" t="s">
        <v>8225</v>
      </c>
      <c r="I2402" t="s">
        <v>8247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t="s">
        <v>8270</v>
      </c>
      <c r="P2402">
        <f t="shared" si="149"/>
        <v>0</v>
      </c>
      <c r="Q2402" s="11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3.5" hidden="1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s="7">
        <f t="shared" si="148"/>
        <v>1</v>
      </c>
      <c r="G2403" t="s">
        <v>8220</v>
      </c>
      <c r="H2403" t="s">
        <v>8223</v>
      </c>
      <c r="I2403" t="s">
        <v>8245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t="s">
        <v>8282</v>
      </c>
      <c r="P2403">
        <f t="shared" si="149"/>
        <v>22.33</v>
      </c>
      <c r="Q2403" s="11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29" hidden="1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s="7">
        <f t="shared" si="148"/>
        <v>0</v>
      </c>
      <c r="G2404" t="s">
        <v>8220</v>
      </c>
      <c r="H2404" t="s">
        <v>8223</v>
      </c>
      <c r="I2404" t="s">
        <v>8245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t="s">
        <v>8282</v>
      </c>
      <c r="P2404">
        <f t="shared" si="149"/>
        <v>52</v>
      </c>
      <c r="Q2404" s="11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3.5" hidden="1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s="7">
        <f t="shared" si="148"/>
        <v>17</v>
      </c>
      <c r="G2405" t="s">
        <v>8220</v>
      </c>
      <c r="H2405" t="s">
        <v>8224</v>
      </c>
      <c r="I2405" t="s">
        <v>8246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t="s">
        <v>8282</v>
      </c>
      <c r="P2405">
        <f t="shared" si="149"/>
        <v>16.829999999999998</v>
      </c>
      <c r="Q2405" s="11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3.5" hidden="1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s="7">
        <f t="shared" si="148"/>
        <v>0</v>
      </c>
      <c r="G2406" t="s">
        <v>8220</v>
      </c>
      <c r="H2406" t="s">
        <v>8223</v>
      </c>
      <c r="I2406" t="s">
        <v>8245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t="s">
        <v>8282</v>
      </c>
      <c r="P2406">
        <f t="shared" si="149"/>
        <v>0</v>
      </c>
      <c r="Q2406" s="11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3.5" hidden="1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s="7">
        <f t="shared" si="148"/>
        <v>23</v>
      </c>
      <c r="G2407" t="s">
        <v>8220</v>
      </c>
      <c r="H2407" t="s">
        <v>8223</v>
      </c>
      <c r="I2407" t="s">
        <v>8245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t="s">
        <v>8282</v>
      </c>
      <c r="P2407">
        <f t="shared" si="149"/>
        <v>56.3</v>
      </c>
      <c r="Q2407" s="11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3.5" hidden="1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s="7">
        <f t="shared" si="148"/>
        <v>41</v>
      </c>
      <c r="G2408" t="s">
        <v>8220</v>
      </c>
      <c r="H2408" t="s">
        <v>8223</v>
      </c>
      <c r="I2408" t="s">
        <v>8245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t="s">
        <v>8282</v>
      </c>
      <c r="P2408">
        <f t="shared" si="149"/>
        <v>84.06</v>
      </c>
      <c r="Q2408" s="11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58" hidden="1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s="7">
        <f t="shared" si="148"/>
        <v>25</v>
      </c>
      <c r="G2409" t="s">
        <v>8220</v>
      </c>
      <c r="H2409" t="s">
        <v>8223</v>
      </c>
      <c r="I2409" t="s">
        <v>8245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t="s">
        <v>8282</v>
      </c>
      <c r="P2409">
        <f t="shared" si="149"/>
        <v>168.39</v>
      </c>
      <c r="Q2409" s="11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3.5" hidden="1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s="7">
        <f t="shared" si="148"/>
        <v>0</v>
      </c>
      <c r="G2410" t="s">
        <v>8220</v>
      </c>
      <c r="H2410" t="s">
        <v>8223</v>
      </c>
      <c r="I2410" t="s">
        <v>8245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t="s">
        <v>8282</v>
      </c>
      <c r="P2410">
        <f t="shared" si="149"/>
        <v>15</v>
      </c>
      <c r="Q2410" s="11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3.5" hidden="1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s="7">
        <f t="shared" si="148"/>
        <v>2</v>
      </c>
      <c r="G2411" t="s">
        <v>8220</v>
      </c>
      <c r="H2411" t="s">
        <v>8223</v>
      </c>
      <c r="I2411" t="s">
        <v>8245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t="s">
        <v>8282</v>
      </c>
      <c r="P2411">
        <f t="shared" si="149"/>
        <v>76.67</v>
      </c>
      <c r="Q2411" s="11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58" hidden="1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s="7">
        <f t="shared" si="148"/>
        <v>0</v>
      </c>
      <c r="G2412" t="s">
        <v>8220</v>
      </c>
      <c r="H2412" t="s">
        <v>8225</v>
      </c>
      <c r="I2412" t="s">
        <v>8247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t="s">
        <v>8282</v>
      </c>
      <c r="P2412">
        <f t="shared" si="149"/>
        <v>0</v>
      </c>
      <c r="Q2412" s="11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58" hidden="1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s="7">
        <f t="shared" si="148"/>
        <v>1</v>
      </c>
      <c r="G2413" t="s">
        <v>8220</v>
      </c>
      <c r="H2413" t="s">
        <v>8223</v>
      </c>
      <c r="I2413" t="s">
        <v>8245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t="s">
        <v>8282</v>
      </c>
      <c r="P2413">
        <f t="shared" si="149"/>
        <v>50.33</v>
      </c>
      <c r="Q2413" s="11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58" hidden="1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s="7">
        <f t="shared" si="148"/>
        <v>0</v>
      </c>
      <c r="G2414" t="s">
        <v>8220</v>
      </c>
      <c r="H2414" t="s">
        <v>8229</v>
      </c>
      <c r="I2414" t="s">
        <v>8248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t="s">
        <v>8282</v>
      </c>
      <c r="P2414">
        <f t="shared" si="149"/>
        <v>0</v>
      </c>
      <c r="Q2414" s="11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3.5" hidden="1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s="7">
        <f t="shared" si="148"/>
        <v>1</v>
      </c>
      <c r="G2415" t="s">
        <v>8220</v>
      </c>
      <c r="H2415" t="s">
        <v>8223</v>
      </c>
      <c r="I2415" t="s">
        <v>8245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t="s">
        <v>8282</v>
      </c>
      <c r="P2415">
        <f t="shared" si="149"/>
        <v>8.33</v>
      </c>
      <c r="Q2415" s="11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3.5" hidden="1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s="7">
        <f t="shared" si="148"/>
        <v>3</v>
      </c>
      <c r="G2416" t="s">
        <v>8220</v>
      </c>
      <c r="H2416" t="s">
        <v>8223</v>
      </c>
      <c r="I2416" t="s">
        <v>8245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t="s">
        <v>8282</v>
      </c>
      <c r="P2416">
        <f t="shared" si="149"/>
        <v>35.380000000000003</v>
      </c>
      <c r="Q2416" s="11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3.5" hidden="1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s="7">
        <f t="shared" si="148"/>
        <v>1</v>
      </c>
      <c r="G2417" t="s">
        <v>8220</v>
      </c>
      <c r="H2417" t="s">
        <v>8223</v>
      </c>
      <c r="I2417" t="s">
        <v>8245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t="s">
        <v>8282</v>
      </c>
      <c r="P2417">
        <f t="shared" si="149"/>
        <v>55.83</v>
      </c>
      <c r="Q2417" s="11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3.5" hidden="1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s="7">
        <f t="shared" si="148"/>
        <v>0</v>
      </c>
      <c r="G2418" t="s">
        <v>8220</v>
      </c>
      <c r="H2418" t="s">
        <v>8223</v>
      </c>
      <c r="I2418" t="s">
        <v>8245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t="s">
        <v>8282</v>
      </c>
      <c r="P2418">
        <f t="shared" si="149"/>
        <v>5</v>
      </c>
      <c r="Q2418" s="11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3.5" hidden="1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s="7">
        <f t="shared" si="148"/>
        <v>0</v>
      </c>
      <c r="G2419" t="s">
        <v>8220</v>
      </c>
      <c r="H2419" t="s">
        <v>8223</v>
      </c>
      <c r="I2419" t="s">
        <v>8245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t="s">
        <v>8282</v>
      </c>
      <c r="P2419">
        <f t="shared" si="149"/>
        <v>0</v>
      </c>
      <c r="Q2419" s="11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s="7">
        <f t="shared" si="148"/>
        <v>0</v>
      </c>
      <c r="G2420" t="s">
        <v>8220</v>
      </c>
      <c r="H2420" t="s">
        <v>8223</v>
      </c>
      <c r="I2420" t="s">
        <v>8245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t="s">
        <v>8282</v>
      </c>
      <c r="P2420">
        <f t="shared" si="149"/>
        <v>1</v>
      </c>
      <c r="Q2420" s="11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58" hidden="1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s="7">
        <f t="shared" si="148"/>
        <v>0</v>
      </c>
      <c r="G2421" t="s">
        <v>8220</v>
      </c>
      <c r="H2421" t="s">
        <v>8223</v>
      </c>
      <c r="I2421" t="s">
        <v>8245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t="s">
        <v>8282</v>
      </c>
      <c r="P2421">
        <f t="shared" si="149"/>
        <v>0</v>
      </c>
      <c r="Q2421" s="11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3.5" hidden="1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s="7">
        <f t="shared" si="148"/>
        <v>15</v>
      </c>
      <c r="G2422" t="s">
        <v>8220</v>
      </c>
      <c r="H2422" t="s">
        <v>8223</v>
      </c>
      <c r="I2422" t="s">
        <v>8245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t="s">
        <v>8282</v>
      </c>
      <c r="P2422">
        <f t="shared" si="149"/>
        <v>69.47</v>
      </c>
      <c r="Q2422" s="11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29" hidden="1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s="7">
        <f t="shared" si="148"/>
        <v>0</v>
      </c>
      <c r="G2423" t="s">
        <v>8220</v>
      </c>
      <c r="H2423" t="s">
        <v>8223</v>
      </c>
      <c r="I2423" t="s">
        <v>8245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t="s">
        <v>8282</v>
      </c>
      <c r="P2423">
        <f t="shared" si="149"/>
        <v>1</v>
      </c>
      <c r="Q2423" s="11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29" hidden="1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s="7">
        <f t="shared" si="148"/>
        <v>0</v>
      </c>
      <c r="G2424" t="s">
        <v>8220</v>
      </c>
      <c r="H2424" t="s">
        <v>8223</v>
      </c>
      <c r="I2424" t="s">
        <v>8245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t="s">
        <v>8282</v>
      </c>
      <c r="P2424">
        <f t="shared" si="149"/>
        <v>1</v>
      </c>
      <c r="Q2424" s="11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3.5" hidden="1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s="7">
        <f t="shared" si="148"/>
        <v>0</v>
      </c>
      <c r="G2425" t="s">
        <v>8220</v>
      </c>
      <c r="H2425" t="s">
        <v>8223</v>
      </c>
      <c r="I2425" t="s">
        <v>8245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t="s">
        <v>8282</v>
      </c>
      <c r="P2425">
        <f t="shared" si="149"/>
        <v>8</v>
      </c>
      <c r="Q2425" s="11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29" hidden="1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s="7">
        <f t="shared" si="148"/>
        <v>1</v>
      </c>
      <c r="G2426" t="s">
        <v>8220</v>
      </c>
      <c r="H2426" t="s">
        <v>8223</v>
      </c>
      <c r="I2426" t="s">
        <v>8245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t="s">
        <v>8282</v>
      </c>
      <c r="P2426">
        <f t="shared" si="149"/>
        <v>34.44</v>
      </c>
      <c r="Q2426" s="11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58" hidden="1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s="7">
        <f t="shared" si="148"/>
        <v>0</v>
      </c>
      <c r="G2427" t="s">
        <v>8220</v>
      </c>
      <c r="H2427" t="s">
        <v>8223</v>
      </c>
      <c r="I2427" t="s">
        <v>8245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t="s">
        <v>8282</v>
      </c>
      <c r="P2427">
        <f t="shared" si="149"/>
        <v>1</v>
      </c>
      <c r="Q2427" s="11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3.5" hidden="1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s="7">
        <f t="shared" si="148"/>
        <v>0</v>
      </c>
      <c r="G2428" t="s">
        <v>8220</v>
      </c>
      <c r="H2428" t="s">
        <v>8223</v>
      </c>
      <c r="I2428" t="s">
        <v>8245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t="s">
        <v>8282</v>
      </c>
      <c r="P2428">
        <f t="shared" si="149"/>
        <v>0</v>
      </c>
      <c r="Q2428" s="11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29" hidden="1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s="7">
        <f t="shared" si="148"/>
        <v>0</v>
      </c>
      <c r="G2429" t="s">
        <v>8220</v>
      </c>
      <c r="H2429" t="s">
        <v>8223</v>
      </c>
      <c r="I2429" t="s">
        <v>8245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t="s">
        <v>8282</v>
      </c>
      <c r="P2429">
        <f t="shared" si="149"/>
        <v>1</v>
      </c>
      <c r="Q2429" s="11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29" hidden="1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s="7">
        <f t="shared" si="148"/>
        <v>0</v>
      </c>
      <c r="G2430" t="s">
        <v>8220</v>
      </c>
      <c r="H2430" t="s">
        <v>8223</v>
      </c>
      <c r="I2430" t="s">
        <v>8245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t="s">
        <v>8282</v>
      </c>
      <c r="P2430">
        <f t="shared" si="149"/>
        <v>1</v>
      </c>
      <c r="Q2430" s="11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3.5" hidden="1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s="7">
        <f t="shared" si="148"/>
        <v>1</v>
      </c>
      <c r="G2431" t="s">
        <v>8220</v>
      </c>
      <c r="H2431" t="s">
        <v>8233</v>
      </c>
      <c r="I2431" t="s">
        <v>8253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t="s">
        <v>8282</v>
      </c>
      <c r="P2431">
        <f t="shared" si="149"/>
        <v>501.25</v>
      </c>
      <c r="Q2431" s="11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58" hidden="1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s="7">
        <f t="shared" si="148"/>
        <v>1</v>
      </c>
      <c r="G2432" t="s">
        <v>8220</v>
      </c>
      <c r="H2432" t="s">
        <v>8223</v>
      </c>
      <c r="I2432" t="s">
        <v>8245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t="s">
        <v>8282</v>
      </c>
      <c r="P2432">
        <f t="shared" si="149"/>
        <v>10.5</v>
      </c>
      <c r="Q2432" s="11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29" hidden="1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s="7">
        <f t="shared" si="148"/>
        <v>0</v>
      </c>
      <c r="G2433" t="s">
        <v>8220</v>
      </c>
      <c r="H2433" t="s">
        <v>8223</v>
      </c>
      <c r="I2433" t="s">
        <v>8245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t="s">
        <v>8282</v>
      </c>
      <c r="P2433">
        <f t="shared" si="149"/>
        <v>1</v>
      </c>
      <c r="Q2433" s="11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3.5" hidden="1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s="7">
        <f t="shared" si="148"/>
        <v>0</v>
      </c>
      <c r="G2434" t="s">
        <v>8220</v>
      </c>
      <c r="H2434" t="s">
        <v>8223</v>
      </c>
      <c r="I2434" t="s">
        <v>8245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t="s">
        <v>8282</v>
      </c>
      <c r="P2434">
        <f t="shared" si="149"/>
        <v>1</v>
      </c>
      <c r="Q2434" s="11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58" hidden="1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s="7">
        <f t="shared" ref="F2435:F2498" si="152">ROUND(E2435/D2435*100,0)</f>
        <v>0</v>
      </c>
      <c r="G2435" t="s">
        <v>8220</v>
      </c>
      <c r="H2435" t="s">
        <v>8223</v>
      </c>
      <c r="I2435" t="s">
        <v>8245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t="s">
        <v>8282</v>
      </c>
      <c r="P2435">
        <f t="shared" ref="P2435:P2498" si="153">IFERROR(ROUND(E2435/M2435,2),0)</f>
        <v>0</v>
      </c>
      <c r="Q2435" s="11" t="s">
        <v>8334</v>
      </c>
      <c r="R2435" t="s">
        <v>8335</v>
      </c>
      <c r="S2435" s="15">
        <f t="shared" ref="S2435:S2498" si="154">(((K2435/60)/60)/24)+DATE(1970,1,1)</f>
        <v>42397.89980324074</v>
      </c>
      <c r="T2435" s="15">
        <f t="shared" ref="T2435:T2498" si="155">(((J2435/60)/60)/24)+DATE(1970,1,1)</f>
        <v>42427.89980324074</v>
      </c>
    </row>
    <row r="2436" spans="1:20" ht="43.5" hidden="1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s="7">
        <f t="shared" si="152"/>
        <v>0</v>
      </c>
      <c r="G2436" t="s">
        <v>8220</v>
      </c>
      <c r="H2436" t="s">
        <v>8223</v>
      </c>
      <c r="I2436" t="s">
        <v>8245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t="s">
        <v>8282</v>
      </c>
      <c r="P2436">
        <f t="shared" si="153"/>
        <v>13</v>
      </c>
      <c r="Q2436" s="11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3.5" hidden="1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s="7">
        <f t="shared" si="152"/>
        <v>0</v>
      </c>
      <c r="G2437" t="s">
        <v>8220</v>
      </c>
      <c r="H2437" t="s">
        <v>8234</v>
      </c>
      <c r="I2437" t="s">
        <v>8254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t="s">
        <v>8282</v>
      </c>
      <c r="P2437">
        <f t="shared" si="153"/>
        <v>306</v>
      </c>
      <c r="Q2437" s="11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58" hidden="1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s="7">
        <f t="shared" si="152"/>
        <v>0</v>
      </c>
      <c r="G2438" t="s">
        <v>8220</v>
      </c>
      <c r="H2438" t="s">
        <v>8228</v>
      </c>
      <c r="I2438" t="s">
        <v>8250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t="s">
        <v>8282</v>
      </c>
      <c r="P2438">
        <f t="shared" si="153"/>
        <v>22.5</v>
      </c>
      <c r="Q2438" s="11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3.5" hidden="1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s="7">
        <f t="shared" si="152"/>
        <v>0</v>
      </c>
      <c r="G2439" t="s">
        <v>8220</v>
      </c>
      <c r="H2439" t="s">
        <v>8223</v>
      </c>
      <c r="I2439" t="s">
        <v>8245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t="s">
        <v>8282</v>
      </c>
      <c r="P2439">
        <f t="shared" si="153"/>
        <v>0</v>
      </c>
      <c r="Q2439" s="11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3.5" hidden="1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s="7">
        <f t="shared" si="152"/>
        <v>0</v>
      </c>
      <c r="G2440" t="s">
        <v>8220</v>
      </c>
      <c r="H2440" t="s">
        <v>8223</v>
      </c>
      <c r="I2440" t="s">
        <v>8245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t="s">
        <v>8282</v>
      </c>
      <c r="P2440">
        <f t="shared" si="153"/>
        <v>50</v>
      </c>
      <c r="Q2440" s="11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58" hidden="1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s="7">
        <f t="shared" si="152"/>
        <v>0</v>
      </c>
      <c r="G2441" t="s">
        <v>8220</v>
      </c>
      <c r="H2441" t="s">
        <v>8223</v>
      </c>
      <c r="I2441" t="s">
        <v>8245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t="s">
        <v>8282</v>
      </c>
      <c r="P2441">
        <f t="shared" si="153"/>
        <v>0</v>
      </c>
      <c r="Q2441" s="11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29" hidden="1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s="7">
        <f t="shared" si="152"/>
        <v>0</v>
      </c>
      <c r="G2442" t="s">
        <v>8220</v>
      </c>
      <c r="H2442" t="s">
        <v>8241</v>
      </c>
      <c r="I2442" t="s">
        <v>8248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t="s">
        <v>8282</v>
      </c>
      <c r="P2442">
        <f t="shared" si="153"/>
        <v>5</v>
      </c>
      <c r="Q2442" s="11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29" hidden="1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s="7">
        <f t="shared" si="152"/>
        <v>108</v>
      </c>
      <c r="G2443" t="s">
        <v>8218</v>
      </c>
      <c r="H2443" t="s">
        <v>8223</v>
      </c>
      <c r="I2443" t="s">
        <v>8245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t="s">
        <v>8296</v>
      </c>
      <c r="P2443">
        <f t="shared" si="153"/>
        <v>74.23</v>
      </c>
      <c r="Q2443" s="11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29" hidden="1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s="7">
        <f t="shared" si="152"/>
        <v>126</v>
      </c>
      <c r="G2444" t="s">
        <v>8218</v>
      </c>
      <c r="H2444" t="s">
        <v>8223</v>
      </c>
      <c r="I2444" t="s">
        <v>8245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t="s">
        <v>8296</v>
      </c>
      <c r="P2444">
        <f t="shared" si="153"/>
        <v>81.25</v>
      </c>
      <c r="Q2444" s="11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58" hidden="1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s="7">
        <f t="shared" si="152"/>
        <v>203</v>
      </c>
      <c r="G2445" t="s">
        <v>8218</v>
      </c>
      <c r="H2445" t="s">
        <v>8223</v>
      </c>
      <c r="I2445" t="s">
        <v>8245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t="s">
        <v>8296</v>
      </c>
      <c r="P2445">
        <f t="shared" si="153"/>
        <v>130.22999999999999</v>
      </c>
      <c r="Q2445" s="11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3.5" hidden="1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s="7">
        <f t="shared" si="152"/>
        <v>109</v>
      </c>
      <c r="G2446" t="s">
        <v>8218</v>
      </c>
      <c r="H2446" t="s">
        <v>8223</v>
      </c>
      <c r="I2446" t="s">
        <v>8245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t="s">
        <v>8296</v>
      </c>
      <c r="P2446">
        <f t="shared" si="153"/>
        <v>53.41</v>
      </c>
      <c r="Q2446" s="11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58" hidden="1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s="7">
        <f t="shared" si="152"/>
        <v>173</v>
      </c>
      <c r="G2447" t="s">
        <v>8218</v>
      </c>
      <c r="H2447" t="s">
        <v>8223</v>
      </c>
      <c r="I2447" t="s">
        <v>8245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t="s">
        <v>8296</v>
      </c>
      <c r="P2447">
        <f t="shared" si="153"/>
        <v>75.13</v>
      </c>
      <c r="Q2447" s="11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58" hidden="1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s="7">
        <f t="shared" si="152"/>
        <v>168</v>
      </c>
      <c r="G2448" t="s">
        <v>8218</v>
      </c>
      <c r="H2448" t="s">
        <v>8223</v>
      </c>
      <c r="I2448" t="s">
        <v>8245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t="s">
        <v>8296</v>
      </c>
      <c r="P2448">
        <f t="shared" si="153"/>
        <v>75.67</v>
      </c>
      <c r="Q2448" s="11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58" hidden="1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s="7">
        <f t="shared" si="152"/>
        <v>427</v>
      </c>
      <c r="G2449" t="s">
        <v>8218</v>
      </c>
      <c r="H2449" t="s">
        <v>8223</v>
      </c>
      <c r="I2449" t="s">
        <v>8245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t="s">
        <v>8296</v>
      </c>
      <c r="P2449">
        <f t="shared" si="153"/>
        <v>31.69</v>
      </c>
      <c r="Q2449" s="11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3.5" hidden="1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s="7">
        <f t="shared" si="152"/>
        <v>108</v>
      </c>
      <c r="G2450" t="s">
        <v>8218</v>
      </c>
      <c r="H2450" t="s">
        <v>8223</v>
      </c>
      <c r="I2450" t="s">
        <v>8245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t="s">
        <v>8296</v>
      </c>
      <c r="P2450">
        <f t="shared" si="153"/>
        <v>47.78</v>
      </c>
      <c r="Q2450" s="11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3.5" hidden="1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s="7">
        <f t="shared" si="152"/>
        <v>108</v>
      </c>
      <c r="G2451" t="s">
        <v>8218</v>
      </c>
      <c r="H2451" t="s">
        <v>8223</v>
      </c>
      <c r="I2451" t="s">
        <v>8245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t="s">
        <v>8296</v>
      </c>
      <c r="P2451">
        <f t="shared" si="153"/>
        <v>90</v>
      </c>
      <c r="Q2451" s="11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3.5" hidden="1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s="7">
        <f t="shared" si="152"/>
        <v>102</v>
      </c>
      <c r="G2452" t="s">
        <v>8218</v>
      </c>
      <c r="H2452" t="s">
        <v>8223</v>
      </c>
      <c r="I2452" t="s">
        <v>8245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t="s">
        <v>8296</v>
      </c>
      <c r="P2452">
        <f t="shared" si="153"/>
        <v>149.31</v>
      </c>
      <c r="Q2452" s="11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3.5" hidden="1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s="7">
        <f t="shared" si="152"/>
        <v>115</v>
      </c>
      <c r="G2453" t="s">
        <v>8218</v>
      </c>
      <c r="H2453" t="s">
        <v>8223</v>
      </c>
      <c r="I2453" t="s">
        <v>8245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t="s">
        <v>8296</v>
      </c>
      <c r="P2453">
        <f t="shared" si="153"/>
        <v>62.07</v>
      </c>
      <c r="Q2453" s="11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3.5" hidden="1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s="7">
        <f t="shared" si="152"/>
        <v>134</v>
      </c>
      <c r="G2454" t="s">
        <v>8218</v>
      </c>
      <c r="H2454" t="s">
        <v>8223</v>
      </c>
      <c r="I2454" t="s">
        <v>8245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t="s">
        <v>8296</v>
      </c>
      <c r="P2454">
        <f t="shared" si="153"/>
        <v>53.4</v>
      </c>
      <c r="Q2454" s="11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3.5" hidden="1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s="7">
        <f t="shared" si="152"/>
        <v>155</v>
      </c>
      <c r="G2455" t="s">
        <v>8218</v>
      </c>
      <c r="H2455" t="s">
        <v>8223</v>
      </c>
      <c r="I2455" t="s">
        <v>8245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t="s">
        <v>8296</v>
      </c>
      <c r="P2455">
        <f t="shared" si="153"/>
        <v>69.27</v>
      </c>
      <c r="Q2455" s="11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3.5" hidden="1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s="7">
        <f t="shared" si="152"/>
        <v>101</v>
      </c>
      <c r="G2456" t="s">
        <v>8218</v>
      </c>
      <c r="H2456" t="s">
        <v>8223</v>
      </c>
      <c r="I2456" t="s">
        <v>8245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t="s">
        <v>8296</v>
      </c>
      <c r="P2456">
        <f t="shared" si="153"/>
        <v>271.51</v>
      </c>
      <c r="Q2456" s="11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3.5" hidden="1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s="7">
        <f t="shared" si="152"/>
        <v>182</v>
      </c>
      <c r="G2457" t="s">
        <v>8218</v>
      </c>
      <c r="H2457" t="s">
        <v>8223</v>
      </c>
      <c r="I2457" t="s">
        <v>8245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t="s">
        <v>8296</v>
      </c>
      <c r="P2457">
        <f t="shared" si="153"/>
        <v>34.130000000000003</v>
      </c>
      <c r="Q2457" s="11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3.5" hidden="1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s="7">
        <f t="shared" si="152"/>
        <v>181</v>
      </c>
      <c r="G2458" t="s">
        <v>8218</v>
      </c>
      <c r="H2458" t="s">
        <v>8223</v>
      </c>
      <c r="I2458" t="s">
        <v>8245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t="s">
        <v>8296</v>
      </c>
      <c r="P2458">
        <f t="shared" si="153"/>
        <v>40.49</v>
      </c>
      <c r="Q2458" s="11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3.5" hidden="1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s="7">
        <f t="shared" si="152"/>
        <v>102</v>
      </c>
      <c r="G2459" t="s">
        <v>8218</v>
      </c>
      <c r="H2459" t="s">
        <v>8223</v>
      </c>
      <c r="I2459" t="s">
        <v>8245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t="s">
        <v>8296</v>
      </c>
      <c r="P2459">
        <f t="shared" si="153"/>
        <v>189.76</v>
      </c>
      <c r="Q2459" s="11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58" hidden="1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s="7">
        <f t="shared" si="152"/>
        <v>110</v>
      </c>
      <c r="G2460" t="s">
        <v>8218</v>
      </c>
      <c r="H2460" t="s">
        <v>8223</v>
      </c>
      <c r="I2460" t="s">
        <v>8245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t="s">
        <v>8296</v>
      </c>
      <c r="P2460">
        <f t="shared" si="153"/>
        <v>68.86</v>
      </c>
      <c r="Q2460" s="11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58" hidden="1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s="7">
        <f t="shared" si="152"/>
        <v>102</v>
      </c>
      <c r="G2461" t="s">
        <v>8218</v>
      </c>
      <c r="H2461" t="s">
        <v>8223</v>
      </c>
      <c r="I2461" t="s">
        <v>8245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t="s">
        <v>8296</v>
      </c>
      <c r="P2461">
        <f t="shared" si="153"/>
        <v>108.78</v>
      </c>
      <c r="Q2461" s="11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3.5" hidden="1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s="7">
        <f t="shared" si="152"/>
        <v>101</v>
      </c>
      <c r="G2462" t="s">
        <v>8218</v>
      </c>
      <c r="H2462" t="s">
        <v>8223</v>
      </c>
      <c r="I2462" t="s">
        <v>8245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t="s">
        <v>8296</v>
      </c>
      <c r="P2462">
        <f t="shared" si="153"/>
        <v>125.99</v>
      </c>
      <c r="Q2462" s="11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3.5" hidden="1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s="7">
        <f t="shared" si="152"/>
        <v>104</v>
      </c>
      <c r="G2463" t="s">
        <v>8218</v>
      </c>
      <c r="H2463" t="s">
        <v>8223</v>
      </c>
      <c r="I2463" t="s">
        <v>8245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t="s">
        <v>8277</v>
      </c>
      <c r="P2463">
        <f t="shared" si="153"/>
        <v>90.52</v>
      </c>
      <c r="Q2463" s="11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3.5" hidden="1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s="7">
        <f t="shared" si="152"/>
        <v>111</v>
      </c>
      <c r="G2464" t="s">
        <v>8218</v>
      </c>
      <c r="H2464" t="s">
        <v>8223</v>
      </c>
      <c r="I2464" t="s">
        <v>8245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t="s">
        <v>8277</v>
      </c>
      <c r="P2464">
        <f t="shared" si="153"/>
        <v>28.88</v>
      </c>
      <c r="Q2464" s="11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idden="1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s="7">
        <f t="shared" si="152"/>
        <v>116</v>
      </c>
      <c r="G2465" t="s">
        <v>8218</v>
      </c>
      <c r="H2465" t="s">
        <v>8223</v>
      </c>
      <c r="I2465" t="s">
        <v>8245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t="s">
        <v>8277</v>
      </c>
      <c r="P2465">
        <f t="shared" si="153"/>
        <v>31</v>
      </c>
      <c r="Q2465" s="11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3.5" hidden="1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s="7">
        <f t="shared" si="152"/>
        <v>111</v>
      </c>
      <c r="G2466" t="s">
        <v>8218</v>
      </c>
      <c r="H2466" t="s">
        <v>8228</v>
      </c>
      <c r="I2466" t="s">
        <v>8250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t="s">
        <v>8277</v>
      </c>
      <c r="P2466">
        <f t="shared" si="153"/>
        <v>51.67</v>
      </c>
      <c r="Q2466" s="11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43.5" hidden="1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s="7">
        <f t="shared" si="152"/>
        <v>180</v>
      </c>
      <c r="G2467" t="s">
        <v>8218</v>
      </c>
      <c r="H2467" t="s">
        <v>8223</v>
      </c>
      <c r="I2467" t="s">
        <v>8245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t="s">
        <v>8277</v>
      </c>
      <c r="P2467">
        <f t="shared" si="153"/>
        <v>26.27</v>
      </c>
      <c r="Q2467" s="11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3.5" hidden="1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s="7">
        <f t="shared" si="152"/>
        <v>100</v>
      </c>
      <c r="G2468" t="s">
        <v>8218</v>
      </c>
      <c r="H2468" t="s">
        <v>8223</v>
      </c>
      <c r="I2468" t="s">
        <v>8245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t="s">
        <v>8277</v>
      </c>
      <c r="P2468">
        <f t="shared" si="153"/>
        <v>48.08</v>
      </c>
      <c r="Q2468" s="11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3.5" hidden="1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s="7">
        <f t="shared" si="152"/>
        <v>119</v>
      </c>
      <c r="G2469" t="s">
        <v>8218</v>
      </c>
      <c r="H2469" t="s">
        <v>8223</v>
      </c>
      <c r="I2469" t="s">
        <v>8245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t="s">
        <v>8277</v>
      </c>
      <c r="P2469">
        <f t="shared" si="153"/>
        <v>27.56</v>
      </c>
      <c r="Q2469" s="11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3.5" hidden="1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s="7">
        <f t="shared" si="152"/>
        <v>107</v>
      </c>
      <c r="G2470" t="s">
        <v>8218</v>
      </c>
      <c r="H2470" t="s">
        <v>8223</v>
      </c>
      <c r="I2470" t="s">
        <v>8245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t="s">
        <v>8277</v>
      </c>
      <c r="P2470">
        <f t="shared" si="153"/>
        <v>36.97</v>
      </c>
      <c r="Q2470" s="11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3.5" hidden="1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s="7">
        <f t="shared" si="152"/>
        <v>114</v>
      </c>
      <c r="G2471" t="s">
        <v>8218</v>
      </c>
      <c r="H2471" t="s">
        <v>8223</v>
      </c>
      <c r="I2471" t="s">
        <v>8245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t="s">
        <v>8277</v>
      </c>
      <c r="P2471">
        <f t="shared" si="153"/>
        <v>29.02</v>
      </c>
      <c r="Q2471" s="11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3.5" hidden="1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s="7">
        <f t="shared" si="152"/>
        <v>103</v>
      </c>
      <c r="G2472" t="s">
        <v>8218</v>
      </c>
      <c r="H2472" t="s">
        <v>8223</v>
      </c>
      <c r="I2472" t="s">
        <v>8245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t="s">
        <v>8277</v>
      </c>
      <c r="P2472">
        <f t="shared" si="153"/>
        <v>28.66</v>
      </c>
      <c r="Q2472" s="11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58" hidden="1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s="7">
        <f t="shared" si="152"/>
        <v>128</v>
      </c>
      <c r="G2473" t="s">
        <v>8218</v>
      </c>
      <c r="H2473" t="s">
        <v>8223</v>
      </c>
      <c r="I2473" t="s">
        <v>8245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t="s">
        <v>8277</v>
      </c>
      <c r="P2473">
        <f t="shared" si="153"/>
        <v>37.65</v>
      </c>
      <c r="Q2473" s="11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58" hidden="1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s="7">
        <f t="shared" si="152"/>
        <v>136</v>
      </c>
      <c r="G2474" t="s">
        <v>8218</v>
      </c>
      <c r="H2474" t="s">
        <v>8223</v>
      </c>
      <c r="I2474" t="s">
        <v>8245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t="s">
        <v>8277</v>
      </c>
      <c r="P2474">
        <f t="shared" si="153"/>
        <v>97.9</v>
      </c>
      <c r="Q2474" s="11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3.5" hidden="1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s="7">
        <f t="shared" si="152"/>
        <v>100</v>
      </c>
      <c r="G2475" t="s">
        <v>8218</v>
      </c>
      <c r="H2475" t="s">
        <v>8223</v>
      </c>
      <c r="I2475" t="s">
        <v>8245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t="s">
        <v>8277</v>
      </c>
      <c r="P2475">
        <f t="shared" si="153"/>
        <v>42.55</v>
      </c>
      <c r="Q2475" s="11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58" hidden="1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s="7">
        <f t="shared" si="152"/>
        <v>100</v>
      </c>
      <c r="G2476" t="s">
        <v>8218</v>
      </c>
      <c r="H2476" t="s">
        <v>8223</v>
      </c>
      <c r="I2476" t="s">
        <v>8245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t="s">
        <v>8277</v>
      </c>
      <c r="P2476">
        <f t="shared" si="153"/>
        <v>131.58000000000001</v>
      </c>
      <c r="Q2476" s="11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29" hidden="1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s="7">
        <f t="shared" si="152"/>
        <v>105</v>
      </c>
      <c r="G2477" t="s">
        <v>8218</v>
      </c>
      <c r="H2477" t="s">
        <v>8223</v>
      </c>
      <c r="I2477" t="s">
        <v>8245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t="s">
        <v>8277</v>
      </c>
      <c r="P2477">
        <f t="shared" si="153"/>
        <v>32.32</v>
      </c>
      <c r="Q2477" s="11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3.5" hidden="1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s="7">
        <f t="shared" si="152"/>
        <v>105</v>
      </c>
      <c r="G2478" t="s">
        <v>8218</v>
      </c>
      <c r="H2478" t="s">
        <v>8223</v>
      </c>
      <c r="I2478" t="s">
        <v>8245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t="s">
        <v>8277</v>
      </c>
      <c r="P2478">
        <f t="shared" si="153"/>
        <v>61.1</v>
      </c>
      <c r="Q2478" s="11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29" hidden="1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s="7">
        <f t="shared" si="152"/>
        <v>171</v>
      </c>
      <c r="G2479" t="s">
        <v>8218</v>
      </c>
      <c r="H2479" t="s">
        <v>8223</v>
      </c>
      <c r="I2479" t="s">
        <v>8245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t="s">
        <v>8277</v>
      </c>
      <c r="P2479">
        <f t="shared" si="153"/>
        <v>31.34</v>
      </c>
      <c r="Q2479" s="11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3.5" hidden="1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s="7">
        <f t="shared" si="152"/>
        <v>128</v>
      </c>
      <c r="G2480" t="s">
        <v>8218</v>
      </c>
      <c r="H2480" t="s">
        <v>8223</v>
      </c>
      <c r="I2480" t="s">
        <v>8245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t="s">
        <v>8277</v>
      </c>
      <c r="P2480">
        <f t="shared" si="153"/>
        <v>129.11000000000001</v>
      </c>
      <c r="Q2480" s="11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29" hidden="1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s="7">
        <f t="shared" si="152"/>
        <v>133</v>
      </c>
      <c r="G2481" t="s">
        <v>8218</v>
      </c>
      <c r="H2481" t="s">
        <v>8223</v>
      </c>
      <c r="I2481" t="s">
        <v>8245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t="s">
        <v>8277</v>
      </c>
      <c r="P2481">
        <f t="shared" si="153"/>
        <v>25.02</v>
      </c>
      <c r="Q2481" s="11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3.5" hidden="1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s="7">
        <f t="shared" si="152"/>
        <v>100</v>
      </c>
      <c r="G2482" t="s">
        <v>8218</v>
      </c>
      <c r="H2482" t="s">
        <v>8223</v>
      </c>
      <c r="I2482" t="s">
        <v>8245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t="s">
        <v>8277</v>
      </c>
      <c r="P2482">
        <f t="shared" si="153"/>
        <v>250</v>
      </c>
      <c r="Q2482" s="11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3.5" hidden="1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s="7">
        <f t="shared" si="152"/>
        <v>113</v>
      </c>
      <c r="G2483" t="s">
        <v>8218</v>
      </c>
      <c r="H2483" t="s">
        <v>8223</v>
      </c>
      <c r="I2483" t="s">
        <v>8245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t="s">
        <v>8277</v>
      </c>
      <c r="P2483">
        <f t="shared" si="153"/>
        <v>47.54</v>
      </c>
      <c r="Q2483" s="11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58" hidden="1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s="7">
        <f t="shared" si="152"/>
        <v>100</v>
      </c>
      <c r="G2484" t="s">
        <v>8218</v>
      </c>
      <c r="H2484" t="s">
        <v>8223</v>
      </c>
      <c r="I2484" t="s">
        <v>8245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t="s">
        <v>8277</v>
      </c>
      <c r="P2484">
        <f t="shared" si="153"/>
        <v>40.04</v>
      </c>
      <c r="Q2484" s="11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3.5" hidden="1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s="7">
        <f t="shared" si="152"/>
        <v>114</v>
      </c>
      <c r="G2485" t="s">
        <v>8218</v>
      </c>
      <c r="H2485" t="s">
        <v>8223</v>
      </c>
      <c r="I2485" t="s">
        <v>8245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t="s">
        <v>8277</v>
      </c>
      <c r="P2485">
        <f t="shared" si="153"/>
        <v>65.84</v>
      </c>
      <c r="Q2485" s="11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58" hidden="1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s="7">
        <f t="shared" si="152"/>
        <v>119</v>
      </c>
      <c r="G2486" t="s">
        <v>8218</v>
      </c>
      <c r="H2486" t="s">
        <v>8223</v>
      </c>
      <c r="I2486" t="s">
        <v>8245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t="s">
        <v>8277</v>
      </c>
      <c r="P2486">
        <f t="shared" si="153"/>
        <v>46.4</v>
      </c>
      <c r="Q2486" s="11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58" hidden="1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s="7">
        <f t="shared" si="152"/>
        <v>103</v>
      </c>
      <c r="G2487" t="s">
        <v>8218</v>
      </c>
      <c r="H2487" t="s">
        <v>8223</v>
      </c>
      <c r="I2487" t="s">
        <v>8245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t="s">
        <v>8277</v>
      </c>
      <c r="P2487">
        <f t="shared" si="153"/>
        <v>50.37</v>
      </c>
      <c r="Q2487" s="11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3.5" hidden="1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s="7">
        <f t="shared" si="152"/>
        <v>266</v>
      </c>
      <c r="G2488" t="s">
        <v>8218</v>
      </c>
      <c r="H2488" t="s">
        <v>8223</v>
      </c>
      <c r="I2488" t="s">
        <v>8245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t="s">
        <v>8277</v>
      </c>
      <c r="P2488">
        <f t="shared" si="153"/>
        <v>26.57</v>
      </c>
      <c r="Q2488" s="11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3.5" hidden="1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s="7">
        <f t="shared" si="152"/>
        <v>100</v>
      </c>
      <c r="G2489" t="s">
        <v>8218</v>
      </c>
      <c r="H2489" t="s">
        <v>8223</v>
      </c>
      <c r="I2489" t="s">
        <v>8245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t="s">
        <v>8277</v>
      </c>
      <c r="P2489">
        <f t="shared" si="153"/>
        <v>39.49</v>
      </c>
      <c r="Q2489" s="11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58" hidden="1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s="7">
        <f t="shared" si="152"/>
        <v>107</v>
      </c>
      <c r="G2490" t="s">
        <v>8218</v>
      </c>
      <c r="H2490" t="s">
        <v>8223</v>
      </c>
      <c r="I2490" t="s">
        <v>8245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t="s">
        <v>8277</v>
      </c>
      <c r="P2490">
        <f t="shared" si="153"/>
        <v>49.25</v>
      </c>
      <c r="Q2490" s="11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3.5" hidden="1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s="7">
        <f t="shared" si="152"/>
        <v>134</v>
      </c>
      <c r="G2491" t="s">
        <v>8218</v>
      </c>
      <c r="H2491" t="s">
        <v>8223</v>
      </c>
      <c r="I2491" t="s">
        <v>8245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t="s">
        <v>8277</v>
      </c>
      <c r="P2491">
        <f t="shared" si="153"/>
        <v>62.38</v>
      </c>
      <c r="Q2491" s="11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3.5" hidden="1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s="7">
        <f t="shared" si="152"/>
        <v>121</v>
      </c>
      <c r="G2492" t="s">
        <v>8218</v>
      </c>
      <c r="H2492" t="s">
        <v>8223</v>
      </c>
      <c r="I2492" t="s">
        <v>8245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t="s">
        <v>8277</v>
      </c>
      <c r="P2492">
        <f t="shared" si="153"/>
        <v>37.94</v>
      </c>
      <c r="Q2492" s="11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3.5" hidden="1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s="7">
        <f t="shared" si="152"/>
        <v>103</v>
      </c>
      <c r="G2493" t="s">
        <v>8218</v>
      </c>
      <c r="H2493" t="s">
        <v>8223</v>
      </c>
      <c r="I2493" t="s">
        <v>8245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t="s">
        <v>8277</v>
      </c>
      <c r="P2493">
        <f t="shared" si="153"/>
        <v>51.6</v>
      </c>
      <c r="Q2493" s="11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29" hidden="1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s="7">
        <f t="shared" si="152"/>
        <v>125</v>
      </c>
      <c r="G2494" t="s">
        <v>8218</v>
      </c>
      <c r="H2494" t="s">
        <v>8223</v>
      </c>
      <c r="I2494" t="s">
        <v>8245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t="s">
        <v>8277</v>
      </c>
      <c r="P2494">
        <f t="shared" si="153"/>
        <v>27.78</v>
      </c>
      <c r="Q2494" s="11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3.5" hidden="1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s="7">
        <f t="shared" si="152"/>
        <v>129</v>
      </c>
      <c r="G2495" t="s">
        <v>8218</v>
      </c>
      <c r="H2495" t="s">
        <v>8223</v>
      </c>
      <c r="I2495" t="s">
        <v>8245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t="s">
        <v>8277</v>
      </c>
      <c r="P2495">
        <f t="shared" si="153"/>
        <v>99.38</v>
      </c>
      <c r="Q2495" s="11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3.5" hidden="1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s="7">
        <f t="shared" si="152"/>
        <v>101</v>
      </c>
      <c r="G2496" t="s">
        <v>8218</v>
      </c>
      <c r="H2496" t="s">
        <v>8223</v>
      </c>
      <c r="I2496" t="s">
        <v>8245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t="s">
        <v>8277</v>
      </c>
      <c r="P2496">
        <f t="shared" si="153"/>
        <v>38.85</v>
      </c>
      <c r="Q2496" s="11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3.5" hidden="1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s="7">
        <f t="shared" si="152"/>
        <v>128</v>
      </c>
      <c r="G2497" t="s">
        <v>8218</v>
      </c>
      <c r="H2497" t="s">
        <v>8223</v>
      </c>
      <c r="I2497" t="s">
        <v>8245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t="s">
        <v>8277</v>
      </c>
      <c r="P2497">
        <f t="shared" si="153"/>
        <v>45.55</v>
      </c>
      <c r="Q2497" s="11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29" hidden="1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s="7">
        <f t="shared" si="152"/>
        <v>100</v>
      </c>
      <c r="G2498" t="s">
        <v>8218</v>
      </c>
      <c r="H2498" t="s">
        <v>8223</v>
      </c>
      <c r="I2498" t="s">
        <v>8245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t="s">
        <v>8277</v>
      </c>
      <c r="P2498">
        <f t="shared" si="153"/>
        <v>600</v>
      </c>
      <c r="Q2498" s="11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3.5" hidden="1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s="7">
        <f t="shared" ref="F2499:F2562" si="156">ROUND(E2499/D2499*100,0)</f>
        <v>113</v>
      </c>
      <c r="G2499" t="s">
        <v>8218</v>
      </c>
      <c r="H2499" t="s">
        <v>8223</v>
      </c>
      <c r="I2499" t="s">
        <v>8245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t="s">
        <v>8277</v>
      </c>
      <c r="P2499">
        <f t="shared" ref="P2499:P2562" si="157">IFERROR(ROUND(E2499/M2499,2),0)</f>
        <v>80.55</v>
      </c>
      <c r="Q2499" s="11" t="s">
        <v>8323</v>
      </c>
      <c r="R2499" t="s">
        <v>8327</v>
      </c>
      <c r="S2499" s="15">
        <f t="shared" ref="S2499:S2562" si="158">(((K2499/60)/60)/24)+DATE(1970,1,1)</f>
        <v>40730.878912037035</v>
      </c>
      <c r="T2499" s="15">
        <f t="shared" ref="T2499:T2562" si="159">(((J2499/60)/60)/24)+DATE(1970,1,1)</f>
        <v>40760.878912037035</v>
      </c>
    </row>
    <row r="2500" spans="1:20" ht="43.5" hidden="1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s="7">
        <f t="shared" si="156"/>
        <v>106</v>
      </c>
      <c r="G2500" t="s">
        <v>8218</v>
      </c>
      <c r="H2500" t="s">
        <v>8223</v>
      </c>
      <c r="I2500" t="s">
        <v>8245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t="s">
        <v>8277</v>
      </c>
      <c r="P2500">
        <f t="shared" si="157"/>
        <v>52.8</v>
      </c>
      <c r="Q2500" s="11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3.5" hidden="1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s="7">
        <f t="shared" si="156"/>
        <v>203</v>
      </c>
      <c r="G2501" t="s">
        <v>8218</v>
      </c>
      <c r="H2501" t="s">
        <v>8223</v>
      </c>
      <c r="I2501" t="s">
        <v>8245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t="s">
        <v>8277</v>
      </c>
      <c r="P2501">
        <f t="shared" si="157"/>
        <v>47.68</v>
      </c>
      <c r="Q2501" s="11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3.5" hidden="1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s="7">
        <f t="shared" si="156"/>
        <v>113</v>
      </c>
      <c r="G2502" t="s">
        <v>8218</v>
      </c>
      <c r="H2502" t="s">
        <v>8223</v>
      </c>
      <c r="I2502" t="s">
        <v>8245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t="s">
        <v>8277</v>
      </c>
      <c r="P2502">
        <f t="shared" si="157"/>
        <v>23.45</v>
      </c>
      <c r="Q2502" s="11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3.5" hidden="1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s="7">
        <f t="shared" si="156"/>
        <v>3</v>
      </c>
      <c r="G2503" t="s">
        <v>8220</v>
      </c>
      <c r="H2503" t="s">
        <v>8228</v>
      </c>
      <c r="I2503" t="s">
        <v>8250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t="s">
        <v>8297</v>
      </c>
      <c r="P2503">
        <f t="shared" si="157"/>
        <v>40.14</v>
      </c>
      <c r="Q2503" s="11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58" hidden="1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s="7">
        <f t="shared" si="156"/>
        <v>0</v>
      </c>
      <c r="G2504" t="s">
        <v>8220</v>
      </c>
      <c r="H2504" t="s">
        <v>8223</v>
      </c>
      <c r="I2504" t="s">
        <v>8245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t="s">
        <v>8297</v>
      </c>
      <c r="P2504">
        <f t="shared" si="157"/>
        <v>17.2</v>
      </c>
      <c r="Q2504" s="11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3.5" hidden="1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s="7">
        <f t="shared" si="156"/>
        <v>0</v>
      </c>
      <c r="G2505" t="s">
        <v>8220</v>
      </c>
      <c r="H2505" t="s">
        <v>8223</v>
      </c>
      <c r="I2505" t="s">
        <v>8245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t="s">
        <v>8297</v>
      </c>
      <c r="P2505">
        <f t="shared" si="157"/>
        <v>0</v>
      </c>
      <c r="Q2505" s="11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29" hidden="1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s="7">
        <f t="shared" si="156"/>
        <v>0</v>
      </c>
      <c r="G2506" t="s">
        <v>8220</v>
      </c>
      <c r="H2506" t="s">
        <v>8223</v>
      </c>
      <c r="I2506" t="s">
        <v>8245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t="s">
        <v>8297</v>
      </c>
      <c r="P2506">
        <f t="shared" si="157"/>
        <v>0</v>
      </c>
      <c r="Q2506" s="11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58" hidden="1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s="7">
        <f t="shared" si="156"/>
        <v>0</v>
      </c>
      <c r="G2507" t="s">
        <v>8220</v>
      </c>
      <c r="H2507" t="s">
        <v>8223</v>
      </c>
      <c r="I2507" t="s">
        <v>8245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t="s">
        <v>8297</v>
      </c>
      <c r="P2507">
        <f t="shared" si="157"/>
        <v>0</v>
      </c>
      <c r="Q2507" s="11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3.5" hidden="1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s="7">
        <f t="shared" si="156"/>
        <v>1</v>
      </c>
      <c r="G2508" t="s">
        <v>8220</v>
      </c>
      <c r="H2508" t="s">
        <v>8224</v>
      </c>
      <c r="I2508" t="s">
        <v>8246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t="s">
        <v>8297</v>
      </c>
      <c r="P2508">
        <f t="shared" si="157"/>
        <v>15</v>
      </c>
      <c r="Q2508" s="11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s="7">
        <f t="shared" si="156"/>
        <v>0</v>
      </c>
      <c r="G2509" t="s">
        <v>8220</v>
      </c>
      <c r="H2509" t="s">
        <v>8223</v>
      </c>
      <c r="I2509" t="s">
        <v>8245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t="s">
        <v>8297</v>
      </c>
      <c r="P2509">
        <f t="shared" si="157"/>
        <v>0</v>
      </c>
      <c r="Q2509" s="11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3.5" hidden="1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s="7">
        <f t="shared" si="156"/>
        <v>0</v>
      </c>
      <c r="G2510" t="s">
        <v>8220</v>
      </c>
      <c r="H2510" t="s">
        <v>8223</v>
      </c>
      <c r="I2510" t="s">
        <v>8245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t="s">
        <v>8297</v>
      </c>
      <c r="P2510">
        <f t="shared" si="157"/>
        <v>0</v>
      </c>
      <c r="Q2510" s="11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3.5" hidden="1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s="7">
        <f t="shared" si="156"/>
        <v>1</v>
      </c>
      <c r="G2511" t="s">
        <v>8220</v>
      </c>
      <c r="H2511" t="s">
        <v>8224</v>
      </c>
      <c r="I2511" t="s">
        <v>8246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t="s">
        <v>8297</v>
      </c>
      <c r="P2511">
        <f t="shared" si="157"/>
        <v>35.71</v>
      </c>
      <c r="Q2511" s="11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3.5" hidden="1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s="7">
        <f t="shared" si="156"/>
        <v>0</v>
      </c>
      <c r="G2512" t="s">
        <v>8220</v>
      </c>
      <c r="H2512" t="s">
        <v>8223</v>
      </c>
      <c r="I2512" t="s">
        <v>8245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t="s">
        <v>8297</v>
      </c>
      <c r="P2512">
        <f t="shared" si="157"/>
        <v>37.5</v>
      </c>
      <c r="Q2512" s="11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3.5" hidden="1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s="7">
        <f t="shared" si="156"/>
        <v>0</v>
      </c>
      <c r="G2513" t="s">
        <v>8220</v>
      </c>
      <c r="H2513" t="s">
        <v>8224</v>
      </c>
      <c r="I2513" t="s">
        <v>8246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t="s">
        <v>8297</v>
      </c>
      <c r="P2513">
        <f t="shared" si="157"/>
        <v>0</v>
      </c>
      <c r="Q2513" s="11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3.5" hidden="1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s="7">
        <f t="shared" si="156"/>
        <v>0</v>
      </c>
      <c r="G2514" t="s">
        <v>8220</v>
      </c>
      <c r="H2514" t="s">
        <v>8223</v>
      </c>
      <c r="I2514" t="s">
        <v>8245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t="s">
        <v>8297</v>
      </c>
      <c r="P2514">
        <f t="shared" si="157"/>
        <v>0</v>
      </c>
      <c r="Q2514" s="11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58" hidden="1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s="7">
        <f t="shared" si="156"/>
        <v>0</v>
      </c>
      <c r="G2515" t="s">
        <v>8220</v>
      </c>
      <c r="H2515" t="s">
        <v>8235</v>
      </c>
      <c r="I2515" t="s">
        <v>8248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t="s">
        <v>8297</v>
      </c>
      <c r="P2515">
        <f t="shared" si="157"/>
        <v>0</v>
      </c>
      <c r="Q2515" s="11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3.5" hidden="1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s="7">
        <f t="shared" si="156"/>
        <v>2</v>
      </c>
      <c r="G2516" t="s">
        <v>8220</v>
      </c>
      <c r="H2516" t="s">
        <v>8223</v>
      </c>
      <c r="I2516" t="s">
        <v>8245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t="s">
        <v>8297</v>
      </c>
      <c r="P2516">
        <f t="shared" si="157"/>
        <v>52.5</v>
      </c>
      <c r="Q2516" s="11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58" hidden="1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s="7">
        <f t="shared" si="156"/>
        <v>19</v>
      </c>
      <c r="G2517" t="s">
        <v>8220</v>
      </c>
      <c r="H2517" t="s">
        <v>8223</v>
      </c>
      <c r="I2517" t="s">
        <v>8245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t="s">
        <v>8297</v>
      </c>
      <c r="P2517">
        <f t="shared" si="157"/>
        <v>77.5</v>
      </c>
      <c r="Q2517" s="11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3.5" hidden="1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s="7">
        <f t="shared" si="156"/>
        <v>0</v>
      </c>
      <c r="G2518" t="s">
        <v>8220</v>
      </c>
      <c r="H2518" t="s">
        <v>8223</v>
      </c>
      <c r="I2518" t="s">
        <v>8245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t="s">
        <v>8297</v>
      </c>
      <c r="P2518">
        <f t="shared" si="157"/>
        <v>0</v>
      </c>
      <c r="Q2518" s="11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3.5" hidden="1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s="7">
        <f t="shared" si="156"/>
        <v>10</v>
      </c>
      <c r="G2519" t="s">
        <v>8220</v>
      </c>
      <c r="H2519" t="s">
        <v>8228</v>
      </c>
      <c r="I2519" t="s">
        <v>8250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t="s">
        <v>8297</v>
      </c>
      <c r="P2519">
        <f t="shared" si="157"/>
        <v>53.55</v>
      </c>
      <c r="Q2519" s="11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3.5" hidden="1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s="7">
        <f t="shared" si="156"/>
        <v>0</v>
      </c>
      <c r="G2520" t="s">
        <v>8220</v>
      </c>
      <c r="H2520" t="s">
        <v>8223</v>
      </c>
      <c r="I2520" t="s">
        <v>8245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t="s">
        <v>8297</v>
      </c>
      <c r="P2520">
        <f t="shared" si="157"/>
        <v>0</v>
      </c>
      <c r="Q2520" s="11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29" hidden="1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s="7">
        <f t="shared" si="156"/>
        <v>0</v>
      </c>
      <c r="G2521" t="s">
        <v>8220</v>
      </c>
      <c r="H2521" t="s">
        <v>8223</v>
      </c>
      <c r="I2521" t="s">
        <v>8245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t="s">
        <v>8297</v>
      </c>
      <c r="P2521">
        <f t="shared" si="157"/>
        <v>16.25</v>
      </c>
      <c r="Q2521" s="11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3.5" hidden="1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s="7">
        <f t="shared" si="156"/>
        <v>0</v>
      </c>
      <c r="G2522" t="s">
        <v>8220</v>
      </c>
      <c r="H2522" t="s">
        <v>8223</v>
      </c>
      <c r="I2522" t="s">
        <v>8245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t="s">
        <v>8297</v>
      </c>
      <c r="P2522">
        <f t="shared" si="157"/>
        <v>0</v>
      </c>
      <c r="Q2522" s="11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58" hidden="1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s="7">
        <f t="shared" si="156"/>
        <v>109</v>
      </c>
      <c r="G2523" t="s">
        <v>8218</v>
      </c>
      <c r="H2523" t="s">
        <v>8223</v>
      </c>
      <c r="I2523" t="s">
        <v>8245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t="s">
        <v>8298</v>
      </c>
      <c r="P2523">
        <f t="shared" si="157"/>
        <v>103.68</v>
      </c>
      <c r="Q2523" s="11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3.5" hidden="1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s="7">
        <f t="shared" si="156"/>
        <v>100</v>
      </c>
      <c r="G2524" t="s">
        <v>8218</v>
      </c>
      <c r="H2524" t="s">
        <v>8223</v>
      </c>
      <c r="I2524" t="s">
        <v>8245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t="s">
        <v>8298</v>
      </c>
      <c r="P2524">
        <f t="shared" si="157"/>
        <v>185.19</v>
      </c>
      <c r="Q2524" s="11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3.5" hidden="1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s="7">
        <f t="shared" si="156"/>
        <v>156</v>
      </c>
      <c r="G2525" t="s">
        <v>8218</v>
      </c>
      <c r="H2525" t="s">
        <v>8223</v>
      </c>
      <c r="I2525" t="s">
        <v>8245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t="s">
        <v>8298</v>
      </c>
      <c r="P2525">
        <f t="shared" si="157"/>
        <v>54.15</v>
      </c>
      <c r="Q2525" s="11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43.5" hidden="1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s="7">
        <f t="shared" si="156"/>
        <v>102</v>
      </c>
      <c r="G2526" t="s">
        <v>8218</v>
      </c>
      <c r="H2526" t="s">
        <v>8223</v>
      </c>
      <c r="I2526" t="s">
        <v>8245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t="s">
        <v>8298</v>
      </c>
      <c r="P2526">
        <f t="shared" si="157"/>
        <v>177.21</v>
      </c>
      <c r="Q2526" s="11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3.5" hidden="1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s="7">
        <f t="shared" si="156"/>
        <v>100</v>
      </c>
      <c r="G2527" t="s">
        <v>8218</v>
      </c>
      <c r="H2527" t="s">
        <v>8223</v>
      </c>
      <c r="I2527" t="s">
        <v>8245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t="s">
        <v>8298</v>
      </c>
      <c r="P2527">
        <f t="shared" si="157"/>
        <v>100.33</v>
      </c>
      <c r="Q2527" s="11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3.5" hidden="1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s="7">
        <f t="shared" si="156"/>
        <v>113</v>
      </c>
      <c r="G2528" t="s">
        <v>8218</v>
      </c>
      <c r="H2528" t="s">
        <v>8223</v>
      </c>
      <c r="I2528" t="s">
        <v>8245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t="s">
        <v>8298</v>
      </c>
      <c r="P2528">
        <f t="shared" si="157"/>
        <v>136.91</v>
      </c>
      <c r="Q2528" s="11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3.5" hidden="1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s="7">
        <f t="shared" si="156"/>
        <v>102</v>
      </c>
      <c r="G2529" t="s">
        <v>8218</v>
      </c>
      <c r="H2529" t="s">
        <v>8223</v>
      </c>
      <c r="I2529" t="s">
        <v>8245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t="s">
        <v>8298</v>
      </c>
      <c r="P2529">
        <f t="shared" si="157"/>
        <v>57.54</v>
      </c>
      <c r="Q2529" s="11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3.5" hidden="1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s="7">
        <f t="shared" si="156"/>
        <v>107</v>
      </c>
      <c r="G2530" t="s">
        <v>8218</v>
      </c>
      <c r="H2530" t="s">
        <v>8224</v>
      </c>
      <c r="I2530" t="s">
        <v>8246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t="s">
        <v>8298</v>
      </c>
      <c r="P2530">
        <f t="shared" si="157"/>
        <v>52.96</v>
      </c>
      <c r="Q2530" s="11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29" hidden="1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s="7">
        <f t="shared" si="156"/>
        <v>104</v>
      </c>
      <c r="G2531" t="s">
        <v>8218</v>
      </c>
      <c r="H2531" t="s">
        <v>8223</v>
      </c>
      <c r="I2531" t="s">
        <v>8245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t="s">
        <v>8298</v>
      </c>
      <c r="P2531">
        <f t="shared" si="157"/>
        <v>82.33</v>
      </c>
      <c r="Q2531" s="11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3.5" hidden="1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s="7">
        <f t="shared" si="156"/>
        <v>100</v>
      </c>
      <c r="G2532" t="s">
        <v>8218</v>
      </c>
      <c r="H2532" t="s">
        <v>8223</v>
      </c>
      <c r="I2532" t="s">
        <v>8245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t="s">
        <v>8298</v>
      </c>
      <c r="P2532">
        <f t="shared" si="157"/>
        <v>135.41999999999999</v>
      </c>
      <c r="Q2532" s="11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58" hidden="1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s="7">
        <f t="shared" si="156"/>
        <v>100</v>
      </c>
      <c r="G2533" t="s">
        <v>8218</v>
      </c>
      <c r="H2533" t="s">
        <v>8223</v>
      </c>
      <c r="I2533" t="s">
        <v>8245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t="s">
        <v>8298</v>
      </c>
      <c r="P2533">
        <f t="shared" si="157"/>
        <v>74.069999999999993</v>
      </c>
      <c r="Q2533" s="11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3.5" hidden="1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s="7">
        <f t="shared" si="156"/>
        <v>126</v>
      </c>
      <c r="G2534" t="s">
        <v>8218</v>
      </c>
      <c r="H2534" t="s">
        <v>8223</v>
      </c>
      <c r="I2534" t="s">
        <v>8245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t="s">
        <v>8298</v>
      </c>
      <c r="P2534">
        <f t="shared" si="157"/>
        <v>84.08</v>
      </c>
      <c r="Q2534" s="11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3.5" hidden="1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s="7">
        <f t="shared" si="156"/>
        <v>111</v>
      </c>
      <c r="G2535" t="s">
        <v>8218</v>
      </c>
      <c r="H2535" t="s">
        <v>8223</v>
      </c>
      <c r="I2535" t="s">
        <v>8245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t="s">
        <v>8298</v>
      </c>
      <c r="P2535">
        <f t="shared" si="157"/>
        <v>61.03</v>
      </c>
      <c r="Q2535" s="11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58" hidden="1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s="7">
        <f t="shared" si="156"/>
        <v>105</v>
      </c>
      <c r="G2536" t="s">
        <v>8218</v>
      </c>
      <c r="H2536" t="s">
        <v>8223</v>
      </c>
      <c r="I2536" t="s">
        <v>8245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t="s">
        <v>8298</v>
      </c>
      <c r="P2536">
        <f t="shared" si="157"/>
        <v>150</v>
      </c>
      <c r="Q2536" s="11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s="7">
        <f t="shared" si="156"/>
        <v>104</v>
      </c>
      <c r="G2537" t="s">
        <v>8218</v>
      </c>
      <c r="H2537" t="s">
        <v>8223</v>
      </c>
      <c r="I2537" t="s">
        <v>8245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t="s">
        <v>8298</v>
      </c>
      <c r="P2537">
        <f t="shared" si="157"/>
        <v>266.08999999999997</v>
      </c>
      <c r="Q2537" s="11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3.5" hidden="1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s="7">
        <f t="shared" si="156"/>
        <v>116</v>
      </c>
      <c r="G2538" t="s">
        <v>8218</v>
      </c>
      <c r="H2538" t="s">
        <v>8223</v>
      </c>
      <c r="I2538" t="s">
        <v>8245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t="s">
        <v>8298</v>
      </c>
      <c r="P2538">
        <f t="shared" si="157"/>
        <v>7.25</v>
      </c>
      <c r="Q2538" s="11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3.5" hidden="1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s="7">
        <f t="shared" si="156"/>
        <v>110</v>
      </c>
      <c r="G2539" t="s">
        <v>8218</v>
      </c>
      <c r="H2539" t="s">
        <v>8223</v>
      </c>
      <c r="I2539" t="s">
        <v>8245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t="s">
        <v>8298</v>
      </c>
      <c r="P2539">
        <f t="shared" si="157"/>
        <v>100</v>
      </c>
      <c r="Q2539" s="11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29" hidden="1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s="7">
        <f t="shared" si="156"/>
        <v>113</v>
      </c>
      <c r="G2540" t="s">
        <v>8218</v>
      </c>
      <c r="H2540" t="s">
        <v>8223</v>
      </c>
      <c r="I2540" t="s">
        <v>8245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t="s">
        <v>8298</v>
      </c>
      <c r="P2540">
        <f t="shared" si="157"/>
        <v>109.96</v>
      </c>
      <c r="Q2540" s="11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3.5" hidden="1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s="7">
        <f t="shared" si="156"/>
        <v>100</v>
      </c>
      <c r="G2541" t="s">
        <v>8218</v>
      </c>
      <c r="H2541" t="s">
        <v>8223</v>
      </c>
      <c r="I2541" t="s">
        <v>8245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t="s">
        <v>8298</v>
      </c>
      <c r="P2541">
        <f t="shared" si="157"/>
        <v>169.92</v>
      </c>
      <c r="Q2541" s="11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58" hidden="1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s="7">
        <f t="shared" si="156"/>
        <v>103</v>
      </c>
      <c r="G2542" t="s">
        <v>8218</v>
      </c>
      <c r="H2542" t="s">
        <v>8223</v>
      </c>
      <c r="I2542" t="s">
        <v>8245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t="s">
        <v>8298</v>
      </c>
      <c r="P2542">
        <f t="shared" si="157"/>
        <v>95.74</v>
      </c>
      <c r="Q2542" s="11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58" hidden="1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s="7">
        <f t="shared" si="156"/>
        <v>107</v>
      </c>
      <c r="G2543" t="s">
        <v>8218</v>
      </c>
      <c r="H2543" t="s">
        <v>8224</v>
      </c>
      <c r="I2543" t="s">
        <v>8246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t="s">
        <v>8298</v>
      </c>
      <c r="P2543">
        <f t="shared" si="157"/>
        <v>59.46</v>
      </c>
      <c r="Q2543" s="11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3.5" hidden="1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s="7">
        <f t="shared" si="156"/>
        <v>104</v>
      </c>
      <c r="G2544" t="s">
        <v>8218</v>
      </c>
      <c r="H2544" t="s">
        <v>8223</v>
      </c>
      <c r="I2544" t="s">
        <v>8245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t="s">
        <v>8298</v>
      </c>
      <c r="P2544">
        <f t="shared" si="157"/>
        <v>55.77</v>
      </c>
      <c r="Q2544" s="11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3.5" hidden="1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s="7">
        <f t="shared" si="156"/>
        <v>156</v>
      </c>
      <c r="G2545" t="s">
        <v>8218</v>
      </c>
      <c r="H2545" t="s">
        <v>8223</v>
      </c>
      <c r="I2545" t="s">
        <v>8245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t="s">
        <v>8298</v>
      </c>
      <c r="P2545">
        <f t="shared" si="157"/>
        <v>30.08</v>
      </c>
      <c r="Q2545" s="11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3.5" hidden="1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s="7">
        <f t="shared" si="156"/>
        <v>101</v>
      </c>
      <c r="G2546" t="s">
        <v>8218</v>
      </c>
      <c r="H2546" t="s">
        <v>8223</v>
      </c>
      <c r="I2546" t="s">
        <v>8245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t="s">
        <v>8298</v>
      </c>
      <c r="P2546">
        <f t="shared" si="157"/>
        <v>88.44</v>
      </c>
      <c r="Q2546" s="11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3.5" hidden="1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s="7">
        <f t="shared" si="156"/>
        <v>195</v>
      </c>
      <c r="G2547" t="s">
        <v>8218</v>
      </c>
      <c r="H2547" t="s">
        <v>8223</v>
      </c>
      <c r="I2547" t="s">
        <v>8245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t="s">
        <v>8298</v>
      </c>
      <c r="P2547">
        <f t="shared" si="157"/>
        <v>64.03</v>
      </c>
      <c r="Q2547" s="11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3.5" hidden="1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s="7">
        <f t="shared" si="156"/>
        <v>112</v>
      </c>
      <c r="G2548" t="s">
        <v>8218</v>
      </c>
      <c r="H2548" t="s">
        <v>8223</v>
      </c>
      <c r="I2548" t="s">
        <v>8245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t="s">
        <v>8298</v>
      </c>
      <c r="P2548">
        <f t="shared" si="157"/>
        <v>60.15</v>
      </c>
      <c r="Q2548" s="11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3.5" hidden="1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s="7">
        <f t="shared" si="156"/>
        <v>120</v>
      </c>
      <c r="G2549" t="s">
        <v>8218</v>
      </c>
      <c r="H2549" t="s">
        <v>8223</v>
      </c>
      <c r="I2549" t="s">
        <v>8245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t="s">
        <v>8298</v>
      </c>
      <c r="P2549">
        <f t="shared" si="157"/>
        <v>49.19</v>
      </c>
      <c r="Q2549" s="11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3.5" hidden="1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s="7">
        <f t="shared" si="156"/>
        <v>102</v>
      </c>
      <c r="G2550" t="s">
        <v>8218</v>
      </c>
      <c r="H2550" t="s">
        <v>8229</v>
      </c>
      <c r="I2550" t="s">
        <v>8248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t="s">
        <v>8298</v>
      </c>
      <c r="P2550">
        <f t="shared" si="157"/>
        <v>165.16</v>
      </c>
      <c r="Q2550" s="11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3.5" hidden="1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s="7">
        <f t="shared" si="156"/>
        <v>103</v>
      </c>
      <c r="G2551" t="s">
        <v>8218</v>
      </c>
      <c r="H2551" t="s">
        <v>8224</v>
      </c>
      <c r="I2551" t="s">
        <v>8246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t="s">
        <v>8298</v>
      </c>
      <c r="P2551">
        <f t="shared" si="157"/>
        <v>43.62</v>
      </c>
      <c r="Q2551" s="11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58" hidden="1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s="7">
        <f t="shared" si="156"/>
        <v>101</v>
      </c>
      <c r="G2552" t="s">
        <v>8218</v>
      </c>
      <c r="H2552" t="s">
        <v>8223</v>
      </c>
      <c r="I2552" t="s">
        <v>8245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t="s">
        <v>8298</v>
      </c>
      <c r="P2552">
        <f t="shared" si="157"/>
        <v>43.7</v>
      </c>
      <c r="Q2552" s="11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3.5" hidden="1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s="7">
        <f t="shared" si="156"/>
        <v>103</v>
      </c>
      <c r="G2553" t="s">
        <v>8218</v>
      </c>
      <c r="H2553" t="s">
        <v>8223</v>
      </c>
      <c r="I2553" t="s">
        <v>8245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t="s">
        <v>8298</v>
      </c>
      <c r="P2553">
        <f t="shared" si="157"/>
        <v>67.42</v>
      </c>
      <c r="Q2553" s="11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3.5" hidden="1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s="7">
        <f t="shared" si="156"/>
        <v>107</v>
      </c>
      <c r="G2554" t="s">
        <v>8218</v>
      </c>
      <c r="H2554" t="s">
        <v>8223</v>
      </c>
      <c r="I2554" t="s">
        <v>8245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t="s">
        <v>8298</v>
      </c>
      <c r="P2554">
        <f t="shared" si="157"/>
        <v>177.5</v>
      </c>
      <c r="Q2554" s="11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3.5" hidden="1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s="7">
        <f t="shared" si="156"/>
        <v>156</v>
      </c>
      <c r="G2555" t="s">
        <v>8218</v>
      </c>
      <c r="H2555" t="s">
        <v>8223</v>
      </c>
      <c r="I2555" t="s">
        <v>8245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t="s">
        <v>8298</v>
      </c>
      <c r="P2555">
        <f t="shared" si="157"/>
        <v>38.880000000000003</v>
      </c>
      <c r="Q2555" s="11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58" hidden="1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s="7">
        <f t="shared" si="156"/>
        <v>123</v>
      </c>
      <c r="G2556" t="s">
        <v>8218</v>
      </c>
      <c r="H2556" t="s">
        <v>8223</v>
      </c>
      <c r="I2556" t="s">
        <v>8245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t="s">
        <v>8298</v>
      </c>
      <c r="P2556">
        <f t="shared" si="157"/>
        <v>54.99</v>
      </c>
      <c r="Q2556" s="11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58" hidden="1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s="7">
        <f t="shared" si="156"/>
        <v>107</v>
      </c>
      <c r="G2557" t="s">
        <v>8218</v>
      </c>
      <c r="H2557" t="s">
        <v>8223</v>
      </c>
      <c r="I2557" t="s">
        <v>8245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t="s">
        <v>8298</v>
      </c>
      <c r="P2557">
        <f t="shared" si="157"/>
        <v>61.34</v>
      </c>
      <c r="Q2557" s="11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3.5" hidden="1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s="7">
        <f t="shared" si="156"/>
        <v>106</v>
      </c>
      <c r="G2558" t="s">
        <v>8218</v>
      </c>
      <c r="H2558" t="s">
        <v>8223</v>
      </c>
      <c r="I2558" t="s">
        <v>8245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t="s">
        <v>8298</v>
      </c>
      <c r="P2558">
        <f t="shared" si="157"/>
        <v>23.12</v>
      </c>
      <c r="Q2558" s="11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29" hidden="1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s="7">
        <f t="shared" si="156"/>
        <v>118</v>
      </c>
      <c r="G2559" t="s">
        <v>8218</v>
      </c>
      <c r="H2559" t="s">
        <v>8224</v>
      </c>
      <c r="I2559" t="s">
        <v>8246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t="s">
        <v>8298</v>
      </c>
      <c r="P2559">
        <f t="shared" si="157"/>
        <v>29.61</v>
      </c>
      <c r="Q2559" s="11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3.5" hidden="1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s="7">
        <f t="shared" si="156"/>
        <v>109</v>
      </c>
      <c r="G2560" t="s">
        <v>8218</v>
      </c>
      <c r="H2560" t="s">
        <v>8225</v>
      </c>
      <c r="I2560" t="s">
        <v>8247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t="s">
        <v>8298</v>
      </c>
      <c r="P2560">
        <f t="shared" si="157"/>
        <v>75.61</v>
      </c>
      <c r="Q2560" s="11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3.5" hidden="1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s="7">
        <f t="shared" si="156"/>
        <v>111</v>
      </c>
      <c r="G2561" t="s">
        <v>8218</v>
      </c>
      <c r="H2561" t="s">
        <v>8223</v>
      </c>
      <c r="I2561" t="s">
        <v>8245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t="s">
        <v>8298</v>
      </c>
      <c r="P2561">
        <f t="shared" si="157"/>
        <v>35.6</v>
      </c>
      <c r="Q2561" s="11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3.5" hidden="1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s="7">
        <f t="shared" si="156"/>
        <v>100</v>
      </c>
      <c r="G2562" t="s">
        <v>8218</v>
      </c>
      <c r="H2562" t="s">
        <v>8224</v>
      </c>
      <c r="I2562" t="s">
        <v>8246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t="s">
        <v>8298</v>
      </c>
      <c r="P2562">
        <f t="shared" si="157"/>
        <v>143</v>
      </c>
      <c r="Q2562" s="11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3.5" hidden="1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s="7">
        <f t="shared" ref="F2563:F2626" si="160">ROUND(E2563/D2563*100,0)</f>
        <v>0</v>
      </c>
      <c r="G2563" t="s">
        <v>8219</v>
      </c>
      <c r="H2563" t="s">
        <v>8228</v>
      </c>
      <c r="I2563" t="s">
        <v>8250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t="s">
        <v>8282</v>
      </c>
      <c r="P2563">
        <f t="shared" ref="P2563:P2626" si="161">IFERROR(ROUND(E2563/M2563,2),0)</f>
        <v>0</v>
      </c>
      <c r="Q2563" s="11" t="s">
        <v>8334</v>
      </c>
      <c r="R2563" t="s">
        <v>8335</v>
      </c>
      <c r="S2563" s="15">
        <f t="shared" ref="S2563:S2626" si="162">(((K2563/60)/60)/24)+DATE(1970,1,1)</f>
        <v>42260.528807870374</v>
      </c>
      <c r="T2563" s="15">
        <f t="shared" ref="T2563:T2626" si="163">(((J2563/60)/60)/24)+DATE(1970,1,1)</f>
        <v>42290.528807870374</v>
      </c>
    </row>
    <row r="2564" spans="1:20" ht="58" hidden="1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s="7">
        <f t="shared" si="160"/>
        <v>1</v>
      </c>
      <c r="G2564" t="s">
        <v>8219</v>
      </c>
      <c r="H2564" t="s">
        <v>8235</v>
      </c>
      <c r="I2564" t="s">
        <v>8248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t="s">
        <v>8282</v>
      </c>
      <c r="P2564">
        <f t="shared" si="161"/>
        <v>25</v>
      </c>
      <c r="Q2564" s="11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29" hidden="1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s="7">
        <f t="shared" si="160"/>
        <v>0</v>
      </c>
      <c r="G2565" t="s">
        <v>8219</v>
      </c>
      <c r="H2565" t="s">
        <v>8223</v>
      </c>
      <c r="I2565" t="s">
        <v>8245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t="s">
        <v>8282</v>
      </c>
      <c r="P2565">
        <f t="shared" si="161"/>
        <v>0</v>
      </c>
      <c r="Q2565" s="11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3.5" hidden="1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s="7">
        <f t="shared" si="160"/>
        <v>0</v>
      </c>
      <c r="G2566" t="s">
        <v>8219</v>
      </c>
      <c r="H2566" t="s">
        <v>8228</v>
      </c>
      <c r="I2566" t="s">
        <v>8250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t="s">
        <v>8282</v>
      </c>
      <c r="P2566">
        <f t="shared" si="161"/>
        <v>0</v>
      </c>
      <c r="Q2566" s="11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3.5" hidden="1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s="7">
        <f t="shared" si="160"/>
        <v>1</v>
      </c>
      <c r="G2567" t="s">
        <v>8219</v>
      </c>
      <c r="H2567" t="s">
        <v>8223</v>
      </c>
      <c r="I2567" t="s">
        <v>8245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t="s">
        <v>8282</v>
      </c>
      <c r="P2567">
        <f t="shared" si="161"/>
        <v>100</v>
      </c>
      <c r="Q2567" s="11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3.5" hidden="1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s="7">
        <f t="shared" si="160"/>
        <v>0</v>
      </c>
      <c r="G2568" t="s">
        <v>8219</v>
      </c>
      <c r="H2568" t="s">
        <v>8223</v>
      </c>
      <c r="I2568" t="s">
        <v>8245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t="s">
        <v>8282</v>
      </c>
      <c r="P2568">
        <f t="shared" si="161"/>
        <v>0</v>
      </c>
      <c r="Q2568" s="11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3.5" hidden="1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s="7">
        <f t="shared" si="160"/>
        <v>0</v>
      </c>
      <c r="G2569" t="s">
        <v>8219</v>
      </c>
      <c r="H2569" t="s">
        <v>8223</v>
      </c>
      <c r="I2569" t="s">
        <v>8245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t="s">
        <v>8282</v>
      </c>
      <c r="P2569">
        <f t="shared" si="161"/>
        <v>60</v>
      </c>
      <c r="Q2569" s="11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3.5" hidden="1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s="7">
        <f t="shared" si="160"/>
        <v>1</v>
      </c>
      <c r="G2570" t="s">
        <v>8219</v>
      </c>
      <c r="H2570" t="s">
        <v>8224</v>
      </c>
      <c r="I2570" t="s">
        <v>8246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t="s">
        <v>8282</v>
      </c>
      <c r="P2570">
        <f t="shared" si="161"/>
        <v>50</v>
      </c>
      <c r="Q2570" s="11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3.5" hidden="1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s="7">
        <f t="shared" si="160"/>
        <v>2</v>
      </c>
      <c r="G2571" t="s">
        <v>8219</v>
      </c>
      <c r="H2571" t="s">
        <v>8223</v>
      </c>
      <c r="I2571" t="s">
        <v>8245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t="s">
        <v>8282</v>
      </c>
      <c r="P2571">
        <f t="shared" si="161"/>
        <v>72.5</v>
      </c>
      <c r="Q2571" s="11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3.5" hidden="1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s="7">
        <f t="shared" si="160"/>
        <v>1</v>
      </c>
      <c r="G2572" t="s">
        <v>8219</v>
      </c>
      <c r="H2572" t="s">
        <v>8223</v>
      </c>
      <c r="I2572" t="s">
        <v>8245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t="s">
        <v>8282</v>
      </c>
      <c r="P2572">
        <f t="shared" si="161"/>
        <v>29.5</v>
      </c>
      <c r="Q2572" s="11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3.5" hidden="1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s="7">
        <f t="shared" si="160"/>
        <v>0</v>
      </c>
      <c r="G2573" t="s">
        <v>8219</v>
      </c>
      <c r="H2573" t="s">
        <v>8225</v>
      </c>
      <c r="I2573" t="s">
        <v>8247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t="s">
        <v>8282</v>
      </c>
      <c r="P2573">
        <f t="shared" si="161"/>
        <v>62.5</v>
      </c>
      <c r="Q2573" s="11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3.5" hidden="1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s="7">
        <f t="shared" si="160"/>
        <v>0</v>
      </c>
      <c r="G2574" t="s">
        <v>8219</v>
      </c>
      <c r="H2574" t="s">
        <v>8223</v>
      </c>
      <c r="I2574" t="s">
        <v>8245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t="s">
        <v>8282</v>
      </c>
      <c r="P2574">
        <f t="shared" si="161"/>
        <v>0</v>
      </c>
      <c r="Q2574" s="11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58" hidden="1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s="7">
        <f t="shared" si="160"/>
        <v>0</v>
      </c>
      <c r="G2575" t="s">
        <v>8219</v>
      </c>
      <c r="H2575" t="s">
        <v>8223</v>
      </c>
      <c r="I2575" t="s">
        <v>8245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t="s">
        <v>8282</v>
      </c>
      <c r="P2575">
        <f t="shared" si="161"/>
        <v>0</v>
      </c>
      <c r="Q2575" s="11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58" hidden="1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s="7">
        <f t="shared" si="160"/>
        <v>0</v>
      </c>
      <c r="G2576" t="s">
        <v>8219</v>
      </c>
      <c r="H2576" t="s">
        <v>8223</v>
      </c>
      <c r="I2576" t="s">
        <v>8245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t="s">
        <v>8282</v>
      </c>
      <c r="P2576">
        <f t="shared" si="161"/>
        <v>0</v>
      </c>
      <c r="Q2576" s="11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3.5" hidden="1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s="7">
        <f t="shared" si="160"/>
        <v>0</v>
      </c>
      <c r="G2577" t="s">
        <v>8219</v>
      </c>
      <c r="H2577" t="s">
        <v>8223</v>
      </c>
      <c r="I2577" t="s">
        <v>8245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t="s">
        <v>8282</v>
      </c>
      <c r="P2577">
        <f t="shared" si="161"/>
        <v>0</v>
      </c>
      <c r="Q2577" s="11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29" hidden="1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s="7">
        <f t="shared" si="160"/>
        <v>0</v>
      </c>
      <c r="G2578" t="s">
        <v>8219</v>
      </c>
      <c r="H2578" t="s">
        <v>8223</v>
      </c>
      <c r="I2578" t="s">
        <v>8245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t="s">
        <v>8282</v>
      </c>
      <c r="P2578">
        <f t="shared" si="161"/>
        <v>0</v>
      </c>
      <c r="Q2578" s="11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3.5" hidden="1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s="7">
        <f t="shared" si="160"/>
        <v>0</v>
      </c>
      <c r="G2579" t="s">
        <v>8219</v>
      </c>
      <c r="H2579" t="s">
        <v>8223</v>
      </c>
      <c r="I2579" t="s">
        <v>8245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t="s">
        <v>8282</v>
      </c>
      <c r="P2579">
        <f t="shared" si="161"/>
        <v>0</v>
      </c>
      <c r="Q2579" s="11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58" hidden="1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s="7">
        <f t="shared" si="160"/>
        <v>0</v>
      </c>
      <c r="G2580" t="s">
        <v>8219</v>
      </c>
      <c r="H2580" t="s">
        <v>8223</v>
      </c>
      <c r="I2580" t="s">
        <v>8245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t="s">
        <v>8282</v>
      </c>
      <c r="P2580">
        <f t="shared" si="161"/>
        <v>0</v>
      </c>
      <c r="Q2580" s="11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3.5" hidden="1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s="7">
        <f t="shared" si="160"/>
        <v>0</v>
      </c>
      <c r="G2581" t="s">
        <v>8219</v>
      </c>
      <c r="H2581" t="s">
        <v>8223</v>
      </c>
      <c r="I2581" t="s">
        <v>8245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t="s">
        <v>8282</v>
      </c>
      <c r="P2581">
        <f t="shared" si="161"/>
        <v>23.08</v>
      </c>
      <c r="Q2581" s="11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3.5" hidden="1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s="7">
        <f t="shared" si="160"/>
        <v>1</v>
      </c>
      <c r="G2582" t="s">
        <v>8219</v>
      </c>
      <c r="H2582" t="s">
        <v>8223</v>
      </c>
      <c r="I2582" t="s">
        <v>8245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t="s">
        <v>8282</v>
      </c>
      <c r="P2582">
        <f t="shared" si="161"/>
        <v>25.5</v>
      </c>
      <c r="Q2582" s="11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3.5" hidden="1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s="7">
        <f t="shared" si="160"/>
        <v>11</v>
      </c>
      <c r="G2583" t="s">
        <v>8220</v>
      </c>
      <c r="H2583" t="s">
        <v>8223</v>
      </c>
      <c r="I2583" t="s">
        <v>8245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t="s">
        <v>8282</v>
      </c>
      <c r="P2583">
        <f t="shared" si="161"/>
        <v>48.18</v>
      </c>
      <c r="Q2583" s="11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29" hidden="1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s="7">
        <f t="shared" si="160"/>
        <v>0</v>
      </c>
      <c r="G2584" t="s">
        <v>8220</v>
      </c>
      <c r="H2584" t="s">
        <v>8223</v>
      </c>
      <c r="I2584" t="s">
        <v>8245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t="s">
        <v>8282</v>
      </c>
      <c r="P2584">
        <f t="shared" si="161"/>
        <v>1</v>
      </c>
      <c r="Q2584" s="11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3.5" hidden="1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s="7">
        <f t="shared" si="160"/>
        <v>1</v>
      </c>
      <c r="G2585" t="s">
        <v>8220</v>
      </c>
      <c r="H2585" t="s">
        <v>8223</v>
      </c>
      <c r="I2585" t="s">
        <v>8245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t="s">
        <v>8282</v>
      </c>
      <c r="P2585">
        <f t="shared" si="161"/>
        <v>1</v>
      </c>
      <c r="Q2585" s="11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29" hidden="1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s="7">
        <f t="shared" si="160"/>
        <v>0</v>
      </c>
      <c r="G2586" t="s">
        <v>8220</v>
      </c>
      <c r="H2586" t="s">
        <v>8223</v>
      </c>
      <c r="I2586" t="s">
        <v>8245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t="s">
        <v>8282</v>
      </c>
      <c r="P2586">
        <f t="shared" si="161"/>
        <v>0</v>
      </c>
      <c r="Q2586" s="11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3.5" hidden="1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s="7">
        <f t="shared" si="160"/>
        <v>0</v>
      </c>
      <c r="G2587" t="s">
        <v>8220</v>
      </c>
      <c r="H2587" t="s">
        <v>8223</v>
      </c>
      <c r="I2587" t="s">
        <v>8245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t="s">
        <v>8282</v>
      </c>
      <c r="P2587">
        <f t="shared" si="161"/>
        <v>50</v>
      </c>
      <c r="Q2587" s="11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29" hidden="1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s="7">
        <f t="shared" si="160"/>
        <v>0</v>
      </c>
      <c r="G2588" t="s">
        <v>8220</v>
      </c>
      <c r="H2588" t="s">
        <v>8224</v>
      </c>
      <c r="I2588" t="s">
        <v>8246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t="s">
        <v>8282</v>
      </c>
      <c r="P2588">
        <f t="shared" si="161"/>
        <v>5</v>
      </c>
      <c r="Q2588" s="11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3.5" hidden="1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s="7">
        <f t="shared" si="160"/>
        <v>2</v>
      </c>
      <c r="G2589" t="s">
        <v>8220</v>
      </c>
      <c r="H2589" t="s">
        <v>8223</v>
      </c>
      <c r="I2589" t="s">
        <v>8245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t="s">
        <v>8282</v>
      </c>
      <c r="P2589">
        <f t="shared" si="161"/>
        <v>202.83</v>
      </c>
      <c r="Q2589" s="11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58" hidden="1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s="7">
        <f t="shared" si="160"/>
        <v>4</v>
      </c>
      <c r="G2590" t="s">
        <v>8220</v>
      </c>
      <c r="H2590" t="s">
        <v>8223</v>
      </c>
      <c r="I2590" t="s">
        <v>8245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t="s">
        <v>8282</v>
      </c>
      <c r="P2590">
        <f t="shared" si="161"/>
        <v>29.13</v>
      </c>
      <c r="Q2590" s="11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3.5" hidden="1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s="7">
        <f t="shared" si="160"/>
        <v>0</v>
      </c>
      <c r="G2591" t="s">
        <v>8220</v>
      </c>
      <c r="H2591" t="s">
        <v>8231</v>
      </c>
      <c r="I2591" t="s">
        <v>8252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t="s">
        <v>8282</v>
      </c>
      <c r="P2591">
        <f t="shared" si="161"/>
        <v>5</v>
      </c>
      <c r="Q2591" s="11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3.5" hidden="1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s="7">
        <f t="shared" si="160"/>
        <v>0</v>
      </c>
      <c r="G2592" t="s">
        <v>8220</v>
      </c>
      <c r="H2592" t="s">
        <v>8225</v>
      </c>
      <c r="I2592" t="s">
        <v>8247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t="s">
        <v>8282</v>
      </c>
      <c r="P2592">
        <f t="shared" si="161"/>
        <v>0</v>
      </c>
      <c r="Q2592" s="11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3.5" hidden="1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s="7">
        <f t="shared" si="160"/>
        <v>2</v>
      </c>
      <c r="G2593" t="s">
        <v>8220</v>
      </c>
      <c r="H2593" t="s">
        <v>8223</v>
      </c>
      <c r="I2593" t="s">
        <v>8245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t="s">
        <v>8282</v>
      </c>
      <c r="P2593">
        <f t="shared" si="161"/>
        <v>13</v>
      </c>
      <c r="Q2593" s="11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58" hidden="1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s="7">
        <f t="shared" si="160"/>
        <v>0</v>
      </c>
      <c r="G2594" t="s">
        <v>8220</v>
      </c>
      <c r="H2594" t="s">
        <v>8223</v>
      </c>
      <c r="I2594" t="s">
        <v>8245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t="s">
        <v>8282</v>
      </c>
      <c r="P2594">
        <f t="shared" si="161"/>
        <v>50</v>
      </c>
      <c r="Q2594" s="11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3.5" hidden="1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s="7">
        <f t="shared" si="160"/>
        <v>0</v>
      </c>
      <c r="G2595" t="s">
        <v>8220</v>
      </c>
      <c r="H2595" t="s">
        <v>8223</v>
      </c>
      <c r="I2595" t="s">
        <v>8245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t="s">
        <v>8282</v>
      </c>
      <c r="P2595">
        <f t="shared" si="161"/>
        <v>0</v>
      </c>
      <c r="Q2595" s="11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3.5" hidden="1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s="7">
        <f t="shared" si="160"/>
        <v>0</v>
      </c>
      <c r="G2596" t="s">
        <v>8220</v>
      </c>
      <c r="H2596" t="s">
        <v>8223</v>
      </c>
      <c r="I2596" t="s">
        <v>8245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t="s">
        <v>8282</v>
      </c>
      <c r="P2596">
        <f t="shared" si="161"/>
        <v>1</v>
      </c>
      <c r="Q2596" s="11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29" hidden="1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s="7">
        <f t="shared" si="160"/>
        <v>12</v>
      </c>
      <c r="G2597" t="s">
        <v>8220</v>
      </c>
      <c r="H2597" t="s">
        <v>8223</v>
      </c>
      <c r="I2597" t="s">
        <v>8245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t="s">
        <v>8282</v>
      </c>
      <c r="P2597">
        <f t="shared" si="161"/>
        <v>96.05</v>
      </c>
      <c r="Q2597" s="11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58" hidden="1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s="7">
        <f t="shared" si="160"/>
        <v>24</v>
      </c>
      <c r="G2598" t="s">
        <v>8220</v>
      </c>
      <c r="H2598" t="s">
        <v>8228</v>
      </c>
      <c r="I2598" t="s">
        <v>8250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t="s">
        <v>8282</v>
      </c>
      <c r="P2598">
        <f t="shared" si="161"/>
        <v>305.77999999999997</v>
      </c>
      <c r="Q2598" s="11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3.5" hidden="1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s="7">
        <f t="shared" si="160"/>
        <v>6</v>
      </c>
      <c r="G2599" t="s">
        <v>8220</v>
      </c>
      <c r="H2599" t="s">
        <v>8224</v>
      </c>
      <c r="I2599" t="s">
        <v>8246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t="s">
        <v>8282</v>
      </c>
      <c r="P2599">
        <f t="shared" si="161"/>
        <v>12.14</v>
      </c>
      <c r="Q2599" s="11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3.5" hidden="1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s="7">
        <f t="shared" si="160"/>
        <v>39</v>
      </c>
      <c r="G2600" t="s">
        <v>8220</v>
      </c>
      <c r="H2600" t="s">
        <v>8223</v>
      </c>
      <c r="I2600" t="s">
        <v>8245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t="s">
        <v>8282</v>
      </c>
      <c r="P2600">
        <f t="shared" si="161"/>
        <v>83.57</v>
      </c>
      <c r="Q2600" s="11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29" hidden="1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s="7">
        <f t="shared" si="160"/>
        <v>1</v>
      </c>
      <c r="G2601" t="s">
        <v>8220</v>
      </c>
      <c r="H2601" t="s">
        <v>8223</v>
      </c>
      <c r="I2601" t="s">
        <v>8245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t="s">
        <v>8282</v>
      </c>
      <c r="P2601">
        <f t="shared" si="161"/>
        <v>18</v>
      </c>
      <c r="Q2601" s="11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3.5" hidden="1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s="7">
        <f t="shared" si="160"/>
        <v>7</v>
      </c>
      <c r="G2602" t="s">
        <v>8220</v>
      </c>
      <c r="H2602" t="s">
        <v>8223</v>
      </c>
      <c r="I2602" t="s">
        <v>8245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t="s">
        <v>8282</v>
      </c>
      <c r="P2602">
        <f t="shared" si="161"/>
        <v>115.53</v>
      </c>
      <c r="Q2602" s="11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58" hidden="1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s="7">
        <f t="shared" si="160"/>
        <v>661</v>
      </c>
      <c r="G2603" t="s">
        <v>8218</v>
      </c>
      <c r="H2603" t="s">
        <v>8223</v>
      </c>
      <c r="I2603" t="s">
        <v>8245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t="s">
        <v>8299</v>
      </c>
      <c r="P2603">
        <f t="shared" si="161"/>
        <v>21.9</v>
      </c>
      <c r="Q2603" s="11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3.5" hidden="1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s="7">
        <f t="shared" si="160"/>
        <v>326</v>
      </c>
      <c r="G2604" t="s">
        <v>8218</v>
      </c>
      <c r="H2604" t="s">
        <v>8223</v>
      </c>
      <c r="I2604" t="s">
        <v>8245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t="s">
        <v>8299</v>
      </c>
      <c r="P2604">
        <f t="shared" si="161"/>
        <v>80.02</v>
      </c>
      <c r="Q2604" s="11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29" hidden="1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s="7">
        <f t="shared" si="160"/>
        <v>101</v>
      </c>
      <c r="G2605" t="s">
        <v>8218</v>
      </c>
      <c r="H2605" t="s">
        <v>8223</v>
      </c>
      <c r="I2605" t="s">
        <v>8245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t="s">
        <v>8299</v>
      </c>
      <c r="P2605">
        <f t="shared" si="161"/>
        <v>35.520000000000003</v>
      </c>
      <c r="Q2605" s="11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3.5" hidden="1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s="7">
        <f t="shared" si="160"/>
        <v>104</v>
      </c>
      <c r="G2606" t="s">
        <v>8218</v>
      </c>
      <c r="H2606" t="s">
        <v>8223</v>
      </c>
      <c r="I2606" t="s">
        <v>8245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t="s">
        <v>8299</v>
      </c>
      <c r="P2606">
        <f t="shared" si="161"/>
        <v>64.930000000000007</v>
      </c>
      <c r="Q2606" s="11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3.5" hidden="1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s="7">
        <f t="shared" si="160"/>
        <v>107</v>
      </c>
      <c r="G2607" t="s">
        <v>8218</v>
      </c>
      <c r="H2607" t="s">
        <v>8223</v>
      </c>
      <c r="I2607" t="s">
        <v>8245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t="s">
        <v>8299</v>
      </c>
      <c r="P2607">
        <f t="shared" si="161"/>
        <v>60.97</v>
      </c>
      <c r="Q2607" s="11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58" hidden="1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s="7">
        <f t="shared" si="160"/>
        <v>110</v>
      </c>
      <c r="G2608" t="s">
        <v>8218</v>
      </c>
      <c r="H2608" t="s">
        <v>8223</v>
      </c>
      <c r="I2608" t="s">
        <v>8245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t="s">
        <v>8299</v>
      </c>
      <c r="P2608">
        <f t="shared" si="161"/>
        <v>31.44</v>
      </c>
      <c r="Q2608" s="11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3.5" hidden="1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s="7">
        <f t="shared" si="160"/>
        <v>408</v>
      </c>
      <c r="G2609" t="s">
        <v>8218</v>
      </c>
      <c r="H2609" t="s">
        <v>8223</v>
      </c>
      <c r="I2609" t="s">
        <v>8245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t="s">
        <v>8299</v>
      </c>
      <c r="P2609">
        <f t="shared" si="161"/>
        <v>81.95</v>
      </c>
      <c r="Q2609" s="11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3.5" hidden="1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s="7">
        <f t="shared" si="160"/>
        <v>224</v>
      </c>
      <c r="G2610" t="s">
        <v>8218</v>
      </c>
      <c r="H2610" t="s">
        <v>8223</v>
      </c>
      <c r="I2610" t="s">
        <v>8245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t="s">
        <v>8299</v>
      </c>
      <c r="P2610">
        <f t="shared" si="161"/>
        <v>58.93</v>
      </c>
      <c r="Q2610" s="11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58" hidden="1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s="7">
        <f t="shared" si="160"/>
        <v>304</v>
      </c>
      <c r="G2611" t="s">
        <v>8218</v>
      </c>
      <c r="H2611" t="s">
        <v>8223</v>
      </c>
      <c r="I2611" t="s">
        <v>8245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t="s">
        <v>8299</v>
      </c>
      <c r="P2611">
        <f t="shared" si="161"/>
        <v>157.29</v>
      </c>
      <c r="Q2611" s="11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3.5" hidden="1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s="7">
        <f t="shared" si="160"/>
        <v>141</v>
      </c>
      <c r="G2612" t="s">
        <v>8218</v>
      </c>
      <c r="H2612" t="s">
        <v>8223</v>
      </c>
      <c r="I2612" t="s">
        <v>8245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t="s">
        <v>8299</v>
      </c>
      <c r="P2612">
        <f t="shared" si="161"/>
        <v>55.76</v>
      </c>
      <c r="Q2612" s="11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58" hidden="1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s="7">
        <f t="shared" si="160"/>
        <v>2791</v>
      </c>
      <c r="G2613" t="s">
        <v>8218</v>
      </c>
      <c r="H2613" t="s">
        <v>8235</v>
      </c>
      <c r="I2613" t="s">
        <v>8248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t="s">
        <v>8299</v>
      </c>
      <c r="P2613">
        <f t="shared" si="161"/>
        <v>83.8</v>
      </c>
      <c r="Q2613" s="11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3.5" hidden="1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s="7">
        <f t="shared" si="160"/>
        <v>172</v>
      </c>
      <c r="G2614" t="s">
        <v>8218</v>
      </c>
      <c r="H2614" t="s">
        <v>8223</v>
      </c>
      <c r="I2614" t="s">
        <v>8245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t="s">
        <v>8299</v>
      </c>
      <c r="P2614">
        <f t="shared" si="161"/>
        <v>58.42</v>
      </c>
      <c r="Q2614" s="11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3.5" hidden="1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s="7">
        <f t="shared" si="160"/>
        <v>101</v>
      </c>
      <c r="G2615" t="s">
        <v>8218</v>
      </c>
      <c r="H2615" t="s">
        <v>8223</v>
      </c>
      <c r="I2615" t="s">
        <v>8245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t="s">
        <v>8299</v>
      </c>
      <c r="P2615">
        <f t="shared" si="161"/>
        <v>270.57</v>
      </c>
      <c r="Q2615" s="11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3.5" hidden="1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s="7">
        <f t="shared" si="160"/>
        <v>102</v>
      </c>
      <c r="G2616" t="s">
        <v>8218</v>
      </c>
      <c r="H2616" t="s">
        <v>8223</v>
      </c>
      <c r="I2616" t="s">
        <v>8245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t="s">
        <v>8299</v>
      </c>
      <c r="P2616">
        <f t="shared" si="161"/>
        <v>107.1</v>
      </c>
      <c r="Q2616" s="11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3.5" hidden="1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s="7">
        <f t="shared" si="160"/>
        <v>170</v>
      </c>
      <c r="G2617" t="s">
        <v>8218</v>
      </c>
      <c r="H2617" t="s">
        <v>8224</v>
      </c>
      <c r="I2617" t="s">
        <v>8246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t="s">
        <v>8299</v>
      </c>
      <c r="P2617">
        <f t="shared" si="161"/>
        <v>47.18</v>
      </c>
      <c r="Q2617" s="11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3.5" hidden="1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s="7">
        <f t="shared" si="160"/>
        <v>115</v>
      </c>
      <c r="G2618" t="s">
        <v>8218</v>
      </c>
      <c r="H2618" t="s">
        <v>8223</v>
      </c>
      <c r="I2618" t="s">
        <v>8245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t="s">
        <v>8299</v>
      </c>
      <c r="P2618">
        <f t="shared" si="161"/>
        <v>120.31</v>
      </c>
      <c r="Q2618" s="11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3.5" hidden="1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s="7">
        <f t="shared" si="160"/>
        <v>878</v>
      </c>
      <c r="G2619" t="s">
        <v>8218</v>
      </c>
      <c r="H2619" t="s">
        <v>8223</v>
      </c>
      <c r="I2619" t="s">
        <v>8245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t="s">
        <v>8299</v>
      </c>
      <c r="P2619">
        <f t="shared" si="161"/>
        <v>27.6</v>
      </c>
      <c r="Q2619" s="11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29" hidden="1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s="7">
        <f t="shared" si="160"/>
        <v>105</v>
      </c>
      <c r="G2620" t="s">
        <v>8218</v>
      </c>
      <c r="H2620" t="s">
        <v>8223</v>
      </c>
      <c r="I2620" t="s">
        <v>8245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t="s">
        <v>8299</v>
      </c>
      <c r="P2620">
        <f t="shared" si="161"/>
        <v>205.3</v>
      </c>
      <c r="Q2620" s="11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3.5" hidden="1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s="7">
        <f t="shared" si="160"/>
        <v>188</v>
      </c>
      <c r="G2621" t="s">
        <v>8218</v>
      </c>
      <c r="H2621" t="s">
        <v>8223</v>
      </c>
      <c r="I2621" t="s">
        <v>8245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t="s">
        <v>8299</v>
      </c>
      <c r="P2621">
        <f t="shared" si="161"/>
        <v>35.549999999999997</v>
      </c>
      <c r="Q2621" s="11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3.5" hidden="1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s="7">
        <f t="shared" si="160"/>
        <v>144</v>
      </c>
      <c r="G2622" t="s">
        <v>8218</v>
      </c>
      <c r="H2622" t="s">
        <v>8225</v>
      </c>
      <c r="I2622" t="s">
        <v>8247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t="s">
        <v>8299</v>
      </c>
      <c r="P2622">
        <f t="shared" si="161"/>
        <v>74.64</v>
      </c>
      <c r="Q2622" s="11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3.5" hidden="1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s="7">
        <f t="shared" si="160"/>
        <v>146</v>
      </c>
      <c r="G2623" t="s">
        <v>8218</v>
      </c>
      <c r="H2623" t="s">
        <v>8223</v>
      </c>
      <c r="I2623" t="s">
        <v>8245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t="s">
        <v>8299</v>
      </c>
      <c r="P2623">
        <f t="shared" si="161"/>
        <v>47.06</v>
      </c>
      <c r="Q2623" s="11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3.5" hidden="1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s="7">
        <f t="shared" si="160"/>
        <v>131</v>
      </c>
      <c r="G2624" t="s">
        <v>8218</v>
      </c>
      <c r="H2624" t="s">
        <v>8236</v>
      </c>
      <c r="I2624" t="s">
        <v>8248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t="s">
        <v>8299</v>
      </c>
      <c r="P2624">
        <f t="shared" si="161"/>
        <v>26.59</v>
      </c>
      <c r="Q2624" s="11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3.5" hidden="1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s="7">
        <f t="shared" si="160"/>
        <v>114</v>
      </c>
      <c r="G2625" t="s">
        <v>8218</v>
      </c>
      <c r="H2625" t="s">
        <v>8223</v>
      </c>
      <c r="I2625" t="s">
        <v>8245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t="s">
        <v>8299</v>
      </c>
      <c r="P2625">
        <f t="shared" si="161"/>
        <v>36.770000000000003</v>
      </c>
      <c r="Q2625" s="11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3.5" hidden="1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s="7">
        <f t="shared" si="160"/>
        <v>1379</v>
      </c>
      <c r="G2626" t="s">
        <v>8218</v>
      </c>
      <c r="H2626" t="s">
        <v>8223</v>
      </c>
      <c r="I2626" t="s">
        <v>8245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t="s">
        <v>8299</v>
      </c>
      <c r="P2626">
        <f t="shared" si="161"/>
        <v>31.82</v>
      </c>
      <c r="Q2626" s="11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58" hidden="1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s="7">
        <f t="shared" ref="F2627:F2690" si="164">ROUND(E2627/D2627*100,0)</f>
        <v>956</v>
      </c>
      <c r="G2627" t="s">
        <v>8218</v>
      </c>
      <c r="H2627" t="s">
        <v>8235</v>
      </c>
      <c r="I2627" t="s">
        <v>8248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t="s">
        <v>8299</v>
      </c>
      <c r="P2627">
        <f t="shared" ref="P2627:P2690" si="165">IFERROR(ROUND(E2627/M2627,2),0)</f>
        <v>27.58</v>
      </c>
      <c r="Q2627" s="11" t="s">
        <v>8317</v>
      </c>
      <c r="R2627" t="s">
        <v>8353</v>
      </c>
      <c r="S2627" s="15">
        <f t="shared" ref="S2627:S2690" si="166">(((K2627/60)/60)/24)+DATE(1970,1,1)</f>
        <v>42658.810277777782</v>
      </c>
      <c r="T2627" s="15">
        <f t="shared" ref="T2627:T2690" si="167">(((J2627/60)/60)/24)+DATE(1970,1,1)</f>
        <v>42683.851944444439</v>
      </c>
    </row>
    <row r="2628" spans="1:20" ht="43.5" hidden="1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s="7">
        <f t="shared" si="164"/>
        <v>112</v>
      </c>
      <c r="G2628" t="s">
        <v>8218</v>
      </c>
      <c r="H2628" t="s">
        <v>8223</v>
      </c>
      <c r="I2628" t="s">
        <v>8245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t="s">
        <v>8299</v>
      </c>
      <c r="P2628">
        <f t="shared" si="165"/>
        <v>56</v>
      </c>
      <c r="Q2628" s="11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3.5" hidden="1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s="7">
        <f t="shared" si="164"/>
        <v>647</v>
      </c>
      <c r="G2629" t="s">
        <v>8218</v>
      </c>
      <c r="H2629" t="s">
        <v>8223</v>
      </c>
      <c r="I2629" t="s">
        <v>8245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t="s">
        <v>8299</v>
      </c>
      <c r="P2629">
        <f t="shared" si="165"/>
        <v>21.56</v>
      </c>
      <c r="Q2629" s="11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3.5" hidden="1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s="7">
        <f t="shared" si="164"/>
        <v>110</v>
      </c>
      <c r="G2630" t="s">
        <v>8218</v>
      </c>
      <c r="H2630" t="s">
        <v>8223</v>
      </c>
      <c r="I2630" t="s">
        <v>8245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t="s">
        <v>8299</v>
      </c>
      <c r="P2630">
        <f t="shared" si="165"/>
        <v>44.1</v>
      </c>
      <c r="Q2630" s="11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29" hidden="1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s="7">
        <f t="shared" si="164"/>
        <v>128</v>
      </c>
      <c r="G2631" t="s">
        <v>8218</v>
      </c>
      <c r="H2631" t="s">
        <v>8224</v>
      </c>
      <c r="I2631" t="s">
        <v>8246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t="s">
        <v>8299</v>
      </c>
      <c r="P2631">
        <f t="shared" si="165"/>
        <v>63.87</v>
      </c>
      <c r="Q2631" s="11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3.5" hidden="1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s="7">
        <f t="shared" si="164"/>
        <v>158</v>
      </c>
      <c r="G2632" t="s">
        <v>8218</v>
      </c>
      <c r="H2632" t="s">
        <v>8225</v>
      </c>
      <c r="I2632" t="s">
        <v>8247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t="s">
        <v>8299</v>
      </c>
      <c r="P2632">
        <f t="shared" si="165"/>
        <v>38.99</v>
      </c>
      <c r="Q2632" s="11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3.5" hidden="1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s="7">
        <f t="shared" si="164"/>
        <v>115</v>
      </c>
      <c r="G2633" t="s">
        <v>8218</v>
      </c>
      <c r="H2633" t="s">
        <v>8223</v>
      </c>
      <c r="I2633" t="s">
        <v>8245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t="s">
        <v>8299</v>
      </c>
      <c r="P2633">
        <f t="shared" si="165"/>
        <v>80.19</v>
      </c>
      <c r="Q2633" s="11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3.5" hidden="1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s="7">
        <f t="shared" si="164"/>
        <v>137</v>
      </c>
      <c r="G2634" t="s">
        <v>8218</v>
      </c>
      <c r="H2634" t="s">
        <v>8223</v>
      </c>
      <c r="I2634" t="s">
        <v>8245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t="s">
        <v>8299</v>
      </c>
      <c r="P2634">
        <f t="shared" si="165"/>
        <v>34.9</v>
      </c>
      <c r="Q2634" s="11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3.5" hidden="1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s="7">
        <f t="shared" si="164"/>
        <v>355</v>
      </c>
      <c r="G2635" t="s">
        <v>8218</v>
      </c>
      <c r="H2635" t="s">
        <v>8223</v>
      </c>
      <c r="I2635" t="s">
        <v>8245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t="s">
        <v>8299</v>
      </c>
      <c r="P2635">
        <f t="shared" si="165"/>
        <v>89.1</v>
      </c>
      <c r="Q2635" s="11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3.5" hidden="1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s="7">
        <f t="shared" si="164"/>
        <v>106</v>
      </c>
      <c r="G2636" t="s">
        <v>8218</v>
      </c>
      <c r="H2636" t="s">
        <v>8223</v>
      </c>
      <c r="I2636" t="s">
        <v>8245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t="s">
        <v>8299</v>
      </c>
      <c r="P2636">
        <f t="shared" si="165"/>
        <v>39.44</v>
      </c>
      <c r="Q2636" s="11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3.5" hidden="1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s="7">
        <f t="shared" si="164"/>
        <v>100</v>
      </c>
      <c r="G2637" t="s">
        <v>8218</v>
      </c>
      <c r="H2637" t="s">
        <v>8228</v>
      </c>
      <c r="I2637" t="s">
        <v>8250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t="s">
        <v>8299</v>
      </c>
      <c r="P2637">
        <f t="shared" si="165"/>
        <v>136.9</v>
      </c>
      <c r="Q2637" s="11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58" hidden="1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s="7">
        <f t="shared" si="164"/>
        <v>187</v>
      </c>
      <c r="G2638" t="s">
        <v>8218</v>
      </c>
      <c r="H2638" t="s">
        <v>8223</v>
      </c>
      <c r="I2638" t="s">
        <v>8245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t="s">
        <v>8299</v>
      </c>
      <c r="P2638">
        <f t="shared" si="165"/>
        <v>37.46</v>
      </c>
      <c r="Q2638" s="11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29" hidden="1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s="7">
        <f t="shared" si="164"/>
        <v>166</v>
      </c>
      <c r="G2639" t="s">
        <v>8218</v>
      </c>
      <c r="H2639" t="s">
        <v>8223</v>
      </c>
      <c r="I2639" t="s">
        <v>8245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t="s">
        <v>8299</v>
      </c>
      <c r="P2639">
        <f t="shared" si="165"/>
        <v>31.96</v>
      </c>
      <c r="Q2639" s="11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3.5" hidden="1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s="7">
        <f t="shared" si="164"/>
        <v>102</v>
      </c>
      <c r="G2640" t="s">
        <v>8218</v>
      </c>
      <c r="H2640" t="s">
        <v>8223</v>
      </c>
      <c r="I2640" t="s">
        <v>8245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t="s">
        <v>8299</v>
      </c>
      <c r="P2640">
        <f t="shared" si="165"/>
        <v>25.21</v>
      </c>
      <c r="Q2640" s="11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3.5" hidden="1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s="7">
        <f t="shared" si="164"/>
        <v>164</v>
      </c>
      <c r="G2641" t="s">
        <v>8218</v>
      </c>
      <c r="H2641" t="s">
        <v>8224</v>
      </c>
      <c r="I2641" t="s">
        <v>8246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t="s">
        <v>8299</v>
      </c>
      <c r="P2641">
        <f t="shared" si="165"/>
        <v>10.039999999999999</v>
      </c>
      <c r="Q2641" s="11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58" hidden="1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s="7">
        <f t="shared" si="164"/>
        <v>106</v>
      </c>
      <c r="G2642" t="s">
        <v>8218</v>
      </c>
      <c r="H2642" t="s">
        <v>8223</v>
      </c>
      <c r="I2642" t="s">
        <v>8245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t="s">
        <v>8299</v>
      </c>
      <c r="P2642">
        <f t="shared" si="165"/>
        <v>45.94</v>
      </c>
      <c r="Q2642" s="11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29" hidden="1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s="7">
        <f t="shared" si="164"/>
        <v>1</v>
      </c>
      <c r="G2643" t="s">
        <v>8220</v>
      </c>
      <c r="H2643" t="s">
        <v>8223</v>
      </c>
      <c r="I2643" t="s">
        <v>8245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t="s">
        <v>8299</v>
      </c>
      <c r="P2643">
        <f t="shared" si="165"/>
        <v>15</v>
      </c>
      <c r="Q2643" s="11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58" hidden="1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s="7">
        <f t="shared" si="164"/>
        <v>0</v>
      </c>
      <c r="G2644" t="s">
        <v>8220</v>
      </c>
      <c r="H2644" t="s">
        <v>8235</v>
      </c>
      <c r="I2644" t="s">
        <v>8248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t="s">
        <v>8299</v>
      </c>
      <c r="P2644">
        <f t="shared" si="165"/>
        <v>0</v>
      </c>
      <c r="Q2644" s="11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58" hidden="1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s="7">
        <f t="shared" si="164"/>
        <v>34</v>
      </c>
      <c r="G2645" t="s">
        <v>8219</v>
      </c>
      <c r="H2645" t="s">
        <v>8223</v>
      </c>
      <c r="I2645" t="s">
        <v>8245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t="s">
        <v>8299</v>
      </c>
      <c r="P2645">
        <f t="shared" si="165"/>
        <v>223.58</v>
      </c>
      <c r="Q2645" s="11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3.5" hidden="1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s="7">
        <f t="shared" si="164"/>
        <v>2</v>
      </c>
      <c r="G2646" t="s">
        <v>8219</v>
      </c>
      <c r="H2646" t="s">
        <v>8223</v>
      </c>
      <c r="I2646" t="s">
        <v>8245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t="s">
        <v>8299</v>
      </c>
      <c r="P2646">
        <f t="shared" si="165"/>
        <v>39.479999999999997</v>
      </c>
      <c r="Q2646" s="11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3.5" hidden="1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s="7">
        <f t="shared" si="164"/>
        <v>11</v>
      </c>
      <c r="G2647" t="s">
        <v>8219</v>
      </c>
      <c r="H2647" t="s">
        <v>8225</v>
      </c>
      <c r="I2647" t="s">
        <v>8247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t="s">
        <v>8299</v>
      </c>
      <c r="P2647">
        <f t="shared" si="165"/>
        <v>91.3</v>
      </c>
      <c r="Q2647" s="11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3.5" hidden="1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s="7">
        <f t="shared" si="164"/>
        <v>8</v>
      </c>
      <c r="G2648" t="s">
        <v>8219</v>
      </c>
      <c r="H2648" t="s">
        <v>8223</v>
      </c>
      <c r="I2648" t="s">
        <v>8245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t="s">
        <v>8299</v>
      </c>
      <c r="P2648">
        <f t="shared" si="165"/>
        <v>78.67</v>
      </c>
      <c r="Q2648" s="11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3.5" hidden="1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s="7">
        <f t="shared" si="164"/>
        <v>1</v>
      </c>
      <c r="G2649" t="s">
        <v>8219</v>
      </c>
      <c r="H2649" t="s">
        <v>8228</v>
      </c>
      <c r="I2649" t="s">
        <v>8250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t="s">
        <v>8299</v>
      </c>
      <c r="P2649">
        <f t="shared" si="165"/>
        <v>12</v>
      </c>
      <c r="Q2649" s="11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58" hidden="1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s="7">
        <f t="shared" si="164"/>
        <v>1</v>
      </c>
      <c r="G2650" t="s">
        <v>8219</v>
      </c>
      <c r="H2650" t="s">
        <v>8223</v>
      </c>
      <c r="I2650" t="s">
        <v>8245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t="s">
        <v>8299</v>
      </c>
      <c r="P2650">
        <f t="shared" si="165"/>
        <v>17.670000000000002</v>
      </c>
      <c r="Q2650" s="11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29" hidden="1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s="7">
        <f t="shared" si="164"/>
        <v>0</v>
      </c>
      <c r="G2651" t="s">
        <v>8219</v>
      </c>
      <c r="H2651" t="s">
        <v>8223</v>
      </c>
      <c r="I2651" t="s">
        <v>8245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t="s">
        <v>8299</v>
      </c>
      <c r="P2651">
        <f t="shared" si="165"/>
        <v>41.33</v>
      </c>
      <c r="Q2651" s="11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58" hidden="1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s="7">
        <f t="shared" si="164"/>
        <v>1</v>
      </c>
      <c r="G2652" t="s">
        <v>8219</v>
      </c>
      <c r="H2652" t="s">
        <v>8223</v>
      </c>
      <c r="I2652" t="s">
        <v>8245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t="s">
        <v>8299</v>
      </c>
      <c r="P2652">
        <f t="shared" si="165"/>
        <v>71.599999999999994</v>
      </c>
      <c r="Q2652" s="11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3.5" hidden="1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s="7">
        <f t="shared" si="164"/>
        <v>2</v>
      </c>
      <c r="G2653" t="s">
        <v>8219</v>
      </c>
      <c r="H2653" t="s">
        <v>8223</v>
      </c>
      <c r="I2653" t="s">
        <v>8245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t="s">
        <v>8299</v>
      </c>
      <c r="P2653">
        <f t="shared" si="165"/>
        <v>307.82</v>
      </c>
      <c r="Q2653" s="11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3.5" hidden="1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s="7">
        <f t="shared" si="164"/>
        <v>1</v>
      </c>
      <c r="G2654" t="s">
        <v>8219</v>
      </c>
      <c r="H2654" t="s">
        <v>8225</v>
      </c>
      <c r="I2654" t="s">
        <v>8247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t="s">
        <v>8299</v>
      </c>
      <c r="P2654">
        <f t="shared" si="165"/>
        <v>80.45</v>
      </c>
      <c r="Q2654" s="11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3.5" hidden="1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s="7">
        <f t="shared" si="164"/>
        <v>12</v>
      </c>
      <c r="G2655" t="s">
        <v>8219</v>
      </c>
      <c r="H2655" t="s">
        <v>8223</v>
      </c>
      <c r="I2655" t="s">
        <v>8245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t="s">
        <v>8299</v>
      </c>
      <c r="P2655">
        <f t="shared" si="165"/>
        <v>83.94</v>
      </c>
      <c r="Q2655" s="11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3.5" hidden="1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s="7">
        <f t="shared" si="164"/>
        <v>0</v>
      </c>
      <c r="G2656" t="s">
        <v>8219</v>
      </c>
      <c r="H2656" t="s">
        <v>8223</v>
      </c>
      <c r="I2656" t="s">
        <v>8245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t="s">
        <v>8299</v>
      </c>
      <c r="P2656">
        <f t="shared" si="165"/>
        <v>8.5</v>
      </c>
      <c r="Q2656" s="11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s="7">
        <f t="shared" si="164"/>
        <v>21</v>
      </c>
      <c r="G2657" t="s">
        <v>8219</v>
      </c>
      <c r="H2657" t="s">
        <v>8223</v>
      </c>
      <c r="I2657" t="s">
        <v>8245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t="s">
        <v>8299</v>
      </c>
      <c r="P2657">
        <f t="shared" si="165"/>
        <v>73.37</v>
      </c>
      <c r="Q2657" s="11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29" hidden="1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s="7">
        <f t="shared" si="164"/>
        <v>11</v>
      </c>
      <c r="G2658" t="s">
        <v>8219</v>
      </c>
      <c r="H2658" t="s">
        <v>8223</v>
      </c>
      <c r="I2658" t="s">
        <v>8245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t="s">
        <v>8299</v>
      </c>
      <c r="P2658">
        <f t="shared" si="165"/>
        <v>112.86</v>
      </c>
      <c r="Q2658" s="11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3.5" hidden="1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s="7">
        <f t="shared" si="164"/>
        <v>19</v>
      </c>
      <c r="G2659" t="s">
        <v>8219</v>
      </c>
      <c r="H2659" t="s">
        <v>8223</v>
      </c>
      <c r="I2659" t="s">
        <v>8245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t="s">
        <v>8299</v>
      </c>
      <c r="P2659">
        <f t="shared" si="165"/>
        <v>95.28</v>
      </c>
      <c r="Q2659" s="11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3.5" hidden="1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s="7">
        <f t="shared" si="164"/>
        <v>0</v>
      </c>
      <c r="G2660" t="s">
        <v>8219</v>
      </c>
      <c r="H2660" t="s">
        <v>8223</v>
      </c>
      <c r="I2660" t="s">
        <v>8245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t="s">
        <v>8299</v>
      </c>
      <c r="P2660">
        <f t="shared" si="165"/>
        <v>22.75</v>
      </c>
      <c r="Q2660" s="11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s="7">
        <f t="shared" si="164"/>
        <v>3</v>
      </c>
      <c r="G2661" t="s">
        <v>8219</v>
      </c>
      <c r="H2661" t="s">
        <v>8223</v>
      </c>
      <c r="I2661" t="s">
        <v>8245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t="s">
        <v>8299</v>
      </c>
      <c r="P2661">
        <f t="shared" si="165"/>
        <v>133.30000000000001</v>
      </c>
      <c r="Q2661" s="11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58" hidden="1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s="7">
        <f t="shared" si="164"/>
        <v>0</v>
      </c>
      <c r="G2662" t="s">
        <v>8219</v>
      </c>
      <c r="H2662" t="s">
        <v>8223</v>
      </c>
      <c r="I2662" t="s">
        <v>8245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t="s">
        <v>8299</v>
      </c>
      <c r="P2662">
        <f t="shared" si="165"/>
        <v>3.8</v>
      </c>
      <c r="Q2662" s="11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3.5" hidden="1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s="7">
        <f t="shared" si="164"/>
        <v>103</v>
      </c>
      <c r="G2663" t="s">
        <v>8218</v>
      </c>
      <c r="H2663" t="s">
        <v>8223</v>
      </c>
      <c r="I2663" t="s">
        <v>8245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t="s">
        <v>8300</v>
      </c>
      <c r="P2663">
        <f t="shared" si="165"/>
        <v>85.75</v>
      </c>
      <c r="Q2663" s="11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3.5" hidden="1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s="7">
        <f t="shared" si="164"/>
        <v>107</v>
      </c>
      <c r="G2664" t="s">
        <v>8218</v>
      </c>
      <c r="H2664" t="s">
        <v>8223</v>
      </c>
      <c r="I2664" t="s">
        <v>8245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t="s">
        <v>8300</v>
      </c>
      <c r="P2664">
        <f t="shared" si="165"/>
        <v>267</v>
      </c>
      <c r="Q2664" s="11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3.5" hidden="1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s="7">
        <f t="shared" si="164"/>
        <v>105</v>
      </c>
      <c r="G2665" t="s">
        <v>8218</v>
      </c>
      <c r="H2665" t="s">
        <v>8228</v>
      </c>
      <c r="I2665" t="s">
        <v>8250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t="s">
        <v>8300</v>
      </c>
      <c r="P2665">
        <f t="shared" si="165"/>
        <v>373.56</v>
      </c>
      <c r="Q2665" s="11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3.5" hidden="1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s="7">
        <f t="shared" si="164"/>
        <v>103</v>
      </c>
      <c r="G2666" t="s">
        <v>8218</v>
      </c>
      <c r="H2666" t="s">
        <v>8223</v>
      </c>
      <c r="I2666" t="s">
        <v>8245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t="s">
        <v>8300</v>
      </c>
      <c r="P2666">
        <f t="shared" si="165"/>
        <v>174.04</v>
      </c>
      <c r="Q2666" s="11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3.5" hidden="1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s="7">
        <f t="shared" si="164"/>
        <v>123</v>
      </c>
      <c r="G2667" t="s">
        <v>8218</v>
      </c>
      <c r="H2667" t="s">
        <v>8223</v>
      </c>
      <c r="I2667" t="s">
        <v>8245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t="s">
        <v>8300</v>
      </c>
      <c r="P2667">
        <f t="shared" si="165"/>
        <v>93.7</v>
      </c>
      <c r="Q2667" s="11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3.5" hidden="1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s="7">
        <f t="shared" si="164"/>
        <v>159</v>
      </c>
      <c r="G2668" t="s">
        <v>8218</v>
      </c>
      <c r="H2668" t="s">
        <v>8223</v>
      </c>
      <c r="I2668" t="s">
        <v>8245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t="s">
        <v>8300</v>
      </c>
      <c r="P2668">
        <f t="shared" si="165"/>
        <v>77.33</v>
      </c>
      <c r="Q2668" s="11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58" hidden="1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s="7">
        <f t="shared" si="164"/>
        <v>111</v>
      </c>
      <c r="G2669" t="s">
        <v>8218</v>
      </c>
      <c r="H2669" t="s">
        <v>8223</v>
      </c>
      <c r="I2669" t="s">
        <v>8245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t="s">
        <v>8300</v>
      </c>
      <c r="P2669">
        <f t="shared" si="165"/>
        <v>92.22</v>
      </c>
      <c r="Q2669" s="11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29" hidden="1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s="7">
        <f t="shared" si="164"/>
        <v>171</v>
      </c>
      <c r="G2670" t="s">
        <v>8218</v>
      </c>
      <c r="H2670" t="s">
        <v>8228</v>
      </c>
      <c r="I2670" t="s">
        <v>8250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t="s">
        <v>8300</v>
      </c>
      <c r="P2670">
        <f t="shared" si="165"/>
        <v>60.96</v>
      </c>
      <c r="Q2670" s="11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3.5" hidden="1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s="7">
        <f t="shared" si="164"/>
        <v>125</v>
      </c>
      <c r="G2671" t="s">
        <v>8218</v>
      </c>
      <c r="H2671" t="s">
        <v>8223</v>
      </c>
      <c r="I2671" t="s">
        <v>8245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t="s">
        <v>8300</v>
      </c>
      <c r="P2671">
        <f t="shared" si="165"/>
        <v>91</v>
      </c>
      <c r="Q2671" s="11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3.5" hidden="1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s="7">
        <f t="shared" si="164"/>
        <v>6</v>
      </c>
      <c r="G2672" t="s">
        <v>8220</v>
      </c>
      <c r="H2672" t="s">
        <v>8225</v>
      </c>
      <c r="I2672" t="s">
        <v>8247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t="s">
        <v>8300</v>
      </c>
      <c r="P2672">
        <f t="shared" si="165"/>
        <v>41.58</v>
      </c>
      <c r="Q2672" s="11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3.5" hidden="1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s="7">
        <f t="shared" si="164"/>
        <v>11</v>
      </c>
      <c r="G2673" t="s">
        <v>8220</v>
      </c>
      <c r="H2673" t="s">
        <v>8223</v>
      </c>
      <c r="I2673" t="s">
        <v>8245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t="s">
        <v>8300</v>
      </c>
      <c r="P2673">
        <f t="shared" si="165"/>
        <v>33.76</v>
      </c>
      <c r="Q2673" s="11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58" hidden="1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s="7">
        <f t="shared" si="164"/>
        <v>33</v>
      </c>
      <c r="G2674" t="s">
        <v>8220</v>
      </c>
      <c r="H2674" t="s">
        <v>8223</v>
      </c>
      <c r="I2674" t="s">
        <v>8245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t="s">
        <v>8300</v>
      </c>
      <c r="P2674">
        <f t="shared" si="165"/>
        <v>70.62</v>
      </c>
      <c r="Q2674" s="11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58" hidden="1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s="7">
        <f t="shared" si="164"/>
        <v>28</v>
      </c>
      <c r="G2675" t="s">
        <v>8220</v>
      </c>
      <c r="H2675" t="s">
        <v>8223</v>
      </c>
      <c r="I2675" t="s">
        <v>8245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t="s">
        <v>8300</v>
      </c>
      <c r="P2675">
        <f t="shared" si="165"/>
        <v>167.15</v>
      </c>
      <c r="Q2675" s="11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58" hidden="1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s="7">
        <f t="shared" si="164"/>
        <v>63</v>
      </c>
      <c r="G2676" t="s">
        <v>8220</v>
      </c>
      <c r="H2676" t="s">
        <v>8223</v>
      </c>
      <c r="I2676" t="s">
        <v>8245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t="s">
        <v>8300</v>
      </c>
      <c r="P2676">
        <f t="shared" si="165"/>
        <v>128.62</v>
      </c>
      <c r="Q2676" s="11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58" hidden="1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s="7">
        <f t="shared" si="164"/>
        <v>8</v>
      </c>
      <c r="G2677" t="s">
        <v>8220</v>
      </c>
      <c r="H2677" t="s">
        <v>8223</v>
      </c>
      <c r="I2677" t="s">
        <v>8245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t="s">
        <v>8300</v>
      </c>
      <c r="P2677">
        <f t="shared" si="165"/>
        <v>65.41</v>
      </c>
      <c r="Q2677" s="11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3.5" hidden="1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s="7">
        <f t="shared" si="164"/>
        <v>50</v>
      </c>
      <c r="G2678" t="s">
        <v>8220</v>
      </c>
      <c r="H2678" t="s">
        <v>8228</v>
      </c>
      <c r="I2678" t="s">
        <v>8250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t="s">
        <v>8300</v>
      </c>
      <c r="P2678">
        <f t="shared" si="165"/>
        <v>117.56</v>
      </c>
      <c r="Q2678" s="11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3.5" hidden="1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s="7">
        <f t="shared" si="164"/>
        <v>18</v>
      </c>
      <c r="G2679" t="s">
        <v>8220</v>
      </c>
      <c r="H2679" t="s">
        <v>8223</v>
      </c>
      <c r="I2679" t="s">
        <v>8245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t="s">
        <v>8300</v>
      </c>
      <c r="P2679">
        <f t="shared" si="165"/>
        <v>126.48</v>
      </c>
      <c r="Q2679" s="11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3.5" hidden="1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s="7">
        <f t="shared" si="164"/>
        <v>0</v>
      </c>
      <c r="G2680" t="s">
        <v>8220</v>
      </c>
      <c r="H2680" t="s">
        <v>8226</v>
      </c>
      <c r="I2680" t="s">
        <v>8248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t="s">
        <v>8300</v>
      </c>
      <c r="P2680">
        <f t="shared" si="165"/>
        <v>550</v>
      </c>
      <c r="Q2680" s="11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58" hidden="1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s="7">
        <f t="shared" si="164"/>
        <v>0</v>
      </c>
      <c r="G2681" t="s">
        <v>8220</v>
      </c>
      <c r="H2681" t="s">
        <v>8223</v>
      </c>
      <c r="I2681" t="s">
        <v>8245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t="s">
        <v>8300</v>
      </c>
      <c r="P2681">
        <f t="shared" si="165"/>
        <v>44</v>
      </c>
      <c r="Q2681" s="11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s="7">
        <f t="shared" si="164"/>
        <v>1</v>
      </c>
      <c r="G2682" t="s">
        <v>8220</v>
      </c>
      <c r="H2682" t="s">
        <v>8226</v>
      </c>
      <c r="I2682" t="s">
        <v>8248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t="s">
        <v>8300</v>
      </c>
      <c r="P2682">
        <f t="shared" si="165"/>
        <v>69</v>
      </c>
      <c r="Q2682" s="11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3.5" hidden="1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s="7">
        <f t="shared" si="164"/>
        <v>1</v>
      </c>
      <c r="G2683" t="s">
        <v>8220</v>
      </c>
      <c r="H2683" t="s">
        <v>8223</v>
      </c>
      <c r="I2683" t="s">
        <v>8245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t="s">
        <v>8282</v>
      </c>
      <c r="P2683">
        <f t="shared" si="165"/>
        <v>27.5</v>
      </c>
      <c r="Q2683" s="11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3.5" hidden="1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s="7">
        <f t="shared" si="164"/>
        <v>28</v>
      </c>
      <c r="G2684" t="s">
        <v>8220</v>
      </c>
      <c r="H2684" t="s">
        <v>8223</v>
      </c>
      <c r="I2684" t="s">
        <v>8245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t="s">
        <v>8282</v>
      </c>
      <c r="P2684">
        <f t="shared" si="165"/>
        <v>84.9</v>
      </c>
      <c r="Q2684" s="11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3.5" hidden="1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s="7">
        <f t="shared" si="164"/>
        <v>0</v>
      </c>
      <c r="G2685" t="s">
        <v>8220</v>
      </c>
      <c r="H2685" t="s">
        <v>8223</v>
      </c>
      <c r="I2685" t="s">
        <v>8245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t="s">
        <v>8282</v>
      </c>
      <c r="P2685">
        <f t="shared" si="165"/>
        <v>12</v>
      </c>
      <c r="Q2685" s="11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3.5" hidden="1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s="7">
        <f t="shared" si="164"/>
        <v>1</v>
      </c>
      <c r="G2686" t="s">
        <v>8220</v>
      </c>
      <c r="H2686" t="s">
        <v>8223</v>
      </c>
      <c r="I2686" t="s">
        <v>8245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t="s">
        <v>8282</v>
      </c>
      <c r="P2686">
        <f t="shared" si="165"/>
        <v>200</v>
      </c>
      <c r="Q2686" s="11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3.5" hidden="1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s="7">
        <f t="shared" si="164"/>
        <v>0</v>
      </c>
      <c r="G2687" t="s">
        <v>8220</v>
      </c>
      <c r="H2687" t="s">
        <v>8223</v>
      </c>
      <c r="I2687" t="s">
        <v>8245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t="s">
        <v>8282</v>
      </c>
      <c r="P2687">
        <f t="shared" si="165"/>
        <v>10</v>
      </c>
      <c r="Q2687" s="11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3.5" hidden="1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s="7">
        <f t="shared" si="164"/>
        <v>0</v>
      </c>
      <c r="G2688" t="s">
        <v>8220</v>
      </c>
      <c r="H2688" t="s">
        <v>8223</v>
      </c>
      <c r="I2688" t="s">
        <v>8245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t="s">
        <v>8282</v>
      </c>
      <c r="P2688">
        <f t="shared" si="165"/>
        <v>0</v>
      </c>
      <c r="Q2688" s="11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3.5" hidden="1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s="7">
        <f t="shared" si="164"/>
        <v>0</v>
      </c>
      <c r="G2689" t="s">
        <v>8220</v>
      </c>
      <c r="H2689" t="s">
        <v>8223</v>
      </c>
      <c r="I2689" t="s">
        <v>8245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t="s">
        <v>8282</v>
      </c>
      <c r="P2689">
        <f t="shared" si="165"/>
        <v>0</v>
      </c>
      <c r="Q2689" s="11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29" hidden="1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s="7">
        <f t="shared" si="164"/>
        <v>0</v>
      </c>
      <c r="G2690" t="s">
        <v>8220</v>
      </c>
      <c r="H2690" t="s">
        <v>8223</v>
      </c>
      <c r="I2690" t="s">
        <v>8245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t="s">
        <v>8282</v>
      </c>
      <c r="P2690">
        <f t="shared" si="165"/>
        <v>5.29</v>
      </c>
      <c r="Q2690" s="11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3.5" hidden="1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s="7">
        <f t="shared" ref="F2691:F2754" si="168">ROUND(E2691/D2691*100,0)</f>
        <v>0</v>
      </c>
      <c r="G2691" t="s">
        <v>8220</v>
      </c>
      <c r="H2691" t="s">
        <v>8223</v>
      </c>
      <c r="I2691" t="s">
        <v>8245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t="s">
        <v>8282</v>
      </c>
      <c r="P2691">
        <f t="shared" ref="P2691:P2754" si="169">IFERROR(ROUND(E2691/M2691,2),0)</f>
        <v>1</v>
      </c>
      <c r="Q2691" s="11" t="s">
        <v>8334</v>
      </c>
      <c r="R2691" t="s">
        <v>8335</v>
      </c>
      <c r="S2691" s="15">
        <f t="shared" ref="S2691:S2754" si="170">(((K2691/60)/60)/24)+DATE(1970,1,1)</f>
        <v>42551.961689814809</v>
      </c>
      <c r="T2691" s="15">
        <f t="shared" ref="T2691:T2754" si="171">(((J2691/60)/60)/24)+DATE(1970,1,1)</f>
        <v>42581.961689814809</v>
      </c>
    </row>
    <row r="2692" spans="1:20" ht="58" hidden="1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s="7">
        <f t="shared" si="168"/>
        <v>11</v>
      </c>
      <c r="G2692" t="s">
        <v>8220</v>
      </c>
      <c r="H2692" t="s">
        <v>8223</v>
      </c>
      <c r="I2692" t="s">
        <v>8245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t="s">
        <v>8282</v>
      </c>
      <c r="P2692">
        <f t="shared" si="169"/>
        <v>72.760000000000005</v>
      </c>
      <c r="Q2692" s="11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29" hidden="1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s="7">
        <f t="shared" si="168"/>
        <v>0</v>
      </c>
      <c r="G2693" t="s">
        <v>8220</v>
      </c>
      <c r="H2693" t="s">
        <v>8228</v>
      </c>
      <c r="I2693" t="s">
        <v>8250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t="s">
        <v>8282</v>
      </c>
      <c r="P2693">
        <f t="shared" si="169"/>
        <v>17.5</v>
      </c>
      <c r="Q2693" s="11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3.5" hidden="1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s="7">
        <f t="shared" si="168"/>
        <v>1</v>
      </c>
      <c r="G2694" t="s">
        <v>8220</v>
      </c>
      <c r="H2694" t="s">
        <v>8223</v>
      </c>
      <c r="I2694" t="s">
        <v>8245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t="s">
        <v>8282</v>
      </c>
      <c r="P2694">
        <f t="shared" si="169"/>
        <v>25</v>
      </c>
      <c r="Q2694" s="11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3.5" hidden="1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s="7">
        <f t="shared" si="168"/>
        <v>1</v>
      </c>
      <c r="G2695" t="s">
        <v>8220</v>
      </c>
      <c r="H2695" t="s">
        <v>8223</v>
      </c>
      <c r="I2695" t="s">
        <v>8245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t="s">
        <v>8282</v>
      </c>
      <c r="P2695">
        <f t="shared" si="169"/>
        <v>13.33</v>
      </c>
      <c r="Q2695" s="11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58" hidden="1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s="7">
        <f t="shared" si="168"/>
        <v>0</v>
      </c>
      <c r="G2696" t="s">
        <v>8220</v>
      </c>
      <c r="H2696" t="s">
        <v>8223</v>
      </c>
      <c r="I2696" t="s">
        <v>8245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t="s">
        <v>8282</v>
      </c>
      <c r="P2696">
        <f t="shared" si="169"/>
        <v>1</v>
      </c>
      <c r="Q2696" s="11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3.5" hidden="1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s="7">
        <f t="shared" si="168"/>
        <v>0</v>
      </c>
      <c r="G2697" t="s">
        <v>8220</v>
      </c>
      <c r="H2697" t="s">
        <v>8223</v>
      </c>
      <c r="I2697" t="s">
        <v>8245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t="s">
        <v>8282</v>
      </c>
      <c r="P2697">
        <f t="shared" si="169"/>
        <v>23.67</v>
      </c>
      <c r="Q2697" s="11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58" hidden="1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s="7">
        <f t="shared" si="168"/>
        <v>6</v>
      </c>
      <c r="G2698" t="s">
        <v>8220</v>
      </c>
      <c r="H2698" t="s">
        <v>8223</v>
      </c>
      <c r="I2698" t="s">
        <v>8245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t="s">
        <v>8282</v>
      </c>
      <c r="P2698">
        <f t="shared" si="169"/>
        <v>89.21</v>
      </c>
      <c r="Q2698" s="11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3.5" hidden="1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s="7">
        <f t="shared" si="168"/>
        <v>26</v>
      </c>
      <c r="G2699" t="s">
        <v>8220</v>
      </c>
      <c r="H2699" t="s">
        <v>8223</v>
      </c>
      <c r="I2699" t="s">
        <v>8245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t="s">
        <v>8282</v>
      </c>
      <c r="P2699">
        <f t="shared" si="169"/>
        <v>116.56</v>
      </c>
      <c r="Q2699" s="11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3.5" hidden="1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s="7">
        <f t="shared" si="168"/>
        <v>0</v>
      </c>
      <c r="G2700" t="s">
        <v>8220</v>
      </c>
      <c r="H2700" t="s">
        <v>8223</v>
      </c>
      <c r="I2700" t="s">
        <v>8245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t="s">
        <v>8282</v>
      </c>
      <c r="P2700">
        <f t="shared" si="169"/>
        <v>13.01</v>
      </c>
      <c r="Q2700" s="11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3.5" hidden="1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s="7">
        <f t="shared" si="168"/>
        <v>0</v>
      </c>
      <c r="G2701" t="s">
        <v>8220</v>
      </c>
      <c r="H2701" t="s">
        <v>8228</v>
      </c>
      <c r="I2701" t="s">
        <v>8250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t="s">
        <v>8282</v>
      </c>
      <c r="P2701">
        <f t="shared" si="169"/>
        <v>0</v>
      </c>
      <c r="Q2701" s="11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3.5" hidden="1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s="7">
        <f t="shared" si="168"/>
        <v>1</v>
      </c>
      <c r="G2702" t="s">
        <v>8220</v>
      </c>
      <c r="H2702" t="s">
        <v>8223</v>
      </c>
      <c r="I2702" t="s">
        <v>8245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t="s">
        <v>8282</v>
      </c>
      <c r="P2702">
        <f t="shared" si="169"/>
        <v>17.5</v>
      </c>
      <c r="Q2702" s="11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3.5" hidden="1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s="7">
        <f t="shared" si="168"/>
        <v>46</v>
      </c>
      <c r="G2703" t="s">
        <v>8221</v>
      </c>
      <c r="H2703" t="s">
        <v>8240</v>
      </c>
      <c r="I2703" t="s">
        <v>8248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t="s">
        <v>8301</v>
      </c>
      <c r="P2703">
        <f t="shared" si="169"/>
        <v>34.130000000000003</v>
      </c>
      <c r="Q2703" s="11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3.5" hidden="1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s="7">
        <f t="shared" si="168"/>
        <v>34</v>
      </c>
      <c r="G2704" t="s">
        <v>8221</v>
      </c>
      <c r="H2704" t="s">
        <v>8223</v>
      </c>
      <c r="I2704" t="s">
        <v>8245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t="s">
        <v>8301</v>
      </c>
      <c r="P2704">
        <f t="shared" si="169"/>
        <v>132.35</v>
      </c>
      <c r="Q2704" s="11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29" hidden="1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s="7">
        <f t="shared" si="168"/>
        <v>104</v>
      </c>
      <c r="G2705" t="s">
        <v>8221</v>
      </c>
      <c r="H2705" t="s">
        <v>8237</v>
      </c>
      <c r="I2705" t="s">
        <v>8255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t="s">
        <v>8301</v>
      </c>
      <c r="P2705">
        <f t="shared" si="169"/>
        <v>922.22</v>
      </c>
      <c r="Q2705" s="11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3.5" hidden="1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s="7">
        <f t="shared" si="168"/>
        <v>6</v>
      </c>
      <c r="G2706" t="s">
        <v>8221</v>
      </c>
      <c r="H2706" t="s">
        <v>8223</v>
      </c>
      <c r="I2706" t="s">
        <v>8245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t="s">
        <v>8301</v>
      </c>
      <c r="P2706">
        <f t="shared" si="169"/>
        <v>163.57</v>
      </c>
      <c r="Q2706" s="11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29" hidden="1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s="7">
        <f t="shared" si="168"/>
        <v>11</v>
      </c>
      <c r="G2707" t="s">
        <v>8221</v>
      </c>
      <c r="H2707" t="s">
        <v>8223</v>
      </c>
      <c r="I2707" t="s">
        <v>8245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t="s">
        <v>8301</v>
      </c>
      <c r="P2707">
        <f t="shared" si="169"/>
        <v>217.38</v>
      </c>
      <c r="Q2707" s="11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3.5" hidden="1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s="7">
        <f t="shared" si="168"/>
        <v>112</v>
      </c>
      <c r="G2708" t="s">
        <v>8218</v>
      </c>
      <c r="H2708" t="s">
        <v>8223</v>
      </c>
      <c r="I2708" t="s">
        <v>8245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t="s">
        <v>8301</v>
      </c>
      <c r="P2708">
        <f t="shared" si="169"/>
        <v>149.44</v>
      </c>
      <c r="Q2708" s="11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3.5" hidden="1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s="7">
        <f t="shared" si="168"/>
        <v>351</v>
      </c>
      <c r="G2709" t="s">
        <v>8218</v>
      </c>
      <c r="H2709" t="s">
        <v>8223</v>
      </c>
      <c r="I2709" t="s">
        <v>8245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t="s">
        <v>8301</v>
      </c>
      <c r="P2709">
        <f t="shared" si="169"/>
        <v>71.239999999999995</v>
      </c>
      <c r="Q2709" s="11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3.5" hidden="1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s="7">
        <f t="shared" si="168"/>
        <v>233</v>
      </c>
      <c r="G2710" t="s">
        <v>8218</v>
      </c>
      <c r="H2710" t="s">
        <v>8224</v>
      </c>
      <c r="I2710" t="s">
        <v>8246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t="s">
        <v>8301</v>
      </c>
      <c r="P2710">
        <f t="shared" si="169"/>
        <v>44.46</v>
      </c>
      <c r="Q2710" s="11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3.5" hidden="1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s="7">
        <f t="shared" si="168"/>
        <v>102</v>
      </c>
      <c r="G2711" t="s">
        <v>8218</v>
      </c>
      <c r="H2711" t="s">
        <v>8223</v>
      </c>
      <c r="I2711" t="s">
        <v>8245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t="s">
        <v>8301</v>
      </c>
      <c r="P2711">
        <f t="shared" si="169"/>
        <v>164.94</v>
      </c>
      <c r="Q2711" s="11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29" hidden="1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s="7">
        <f t="shared" si="168"/>
        <v>154</v>
      </c>
      <c r="G2712" t="s">
        <v>8218</v>
      </c>
      <c r="H2712" t="s">
        <v>8223</v>
      </c>
      <c r="I2712" t="s">
        <v>8245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t="s">
        <v>8301</v>
      </c>
      <c r="P2712">
        <f t="shared" si="169"/>
        <v>84.87</v>
      </c>
      <c r="Q2712" s="11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3.5" hidden="1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s="7">
        <f t="shared" si="168"/>
        <v>101</v>
      </c>
      <c r="G2713" t="s">
        <v>8218</v>
      </c>
      <c r="H2713" t="s">
        <v>8224</v>
      </c>
      <c r="I2713" t="s">
        <v>8246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t="s">
        <v>8301</v>
      </c>
      <c r="P2713">
        <f t="shared" si="169"/>
        <v>53.95</v>
      </c>
      <c r="Q2713" s="11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3.5" hidden="1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s="7">
        <f t="shared" si="168"/>
        <v>131</v>
      </c>
      <c r="G2714" t="s">
        <v>8218</v>
      </c>
      <c r="H2714" t="s">
        <v>8223</v>
      </c>
      <c r="I2714" t="s">
        <v>8245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t="s">
        <v>8301</v>
      </c>
      <c r="P2714">
        <f t="shared" si="169"/>
        <v>50.53</v>
      </c>
      <c r="Q2714" s="11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58" hidden="1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s="7">
        <f t="shared" si="168"/>
        <v>102</v>
      </c>
      <c r="G2715" t="s">
        <v>8218</v>
      </c>
      <c r="H2715" t="s">
        <v>8223</v>
      </c>
      <c r="I2715" t="s">
        <v>8245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t="s">
        <v>8301</v>
      </c>
      <c r="P2715">
        <f t="shared" si="169"/>
        <v>108</v>
      </c>
      <c r="Q2715" s="11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29" hidden="1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s="7">
        <f t="shared" si="168"/>
        <v>116</v>
      </c>
      <c r="G2716" t="s">
        <v>8218</v>
      </c>
      <c r="H2716" t="s">
        <v>8223</v>
      </c>
      <c r="I2716" t="s">
        <v>8245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t="s">
        <v>8301</v>
      </c>
      <c r="P2716">
        <f t="shared" si="169"/>
        <v>95.37</v>
      </c>
      <c r="Q2716" s="11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3.5" hidden="1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s="7">
        <f t="shared" si="168"/>
        <v>265</v>
      </c>
      <c r="G2717" t="s">
        <v>8218</v>
      </c>
      <c r="H2717" t="s">
        <v>8223</v>
      </c>
      <c r="I2717" t="s">
        <v>8245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t="s">
        <v>8301</v>
      </c>
      <c r="P2717">
        <f t="shared" si="169"/>
        <v>57.63</v>
      </c>
      <c r="Q2717" s="11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2.5" hidden="1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s="7">
        <f t="shared" si="168"/>
        <v>120</v>
      </c>
      <c r="G2718" t="s">
        <v>8218</v>
      </c>
      <c r="H2718" t="s">
        <v>8235</v>
      </c>
      <c r="I2718" t="s">
        <v>8248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t="s">
        <v>8301</v>
      </c>
      <c r="P2718">
        <f t="shared" si="169"/>
        <v>64.16</v>
      </c>
      <c r="Q2718" s="11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3.5" hidden="1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s="7">
        <f t="shared" si="168"/>
        <v>120</v>
      </c>
      <c r="G2719" t="s">
        <v>8218</v>
      </c>
      <c r="H2719" t="s">
        <v>8223</v>
      </c>
      <c r="I2719" t="s">
        <v>8245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t="s">
        <v>8301</v>
      </c>
      <c r="P2719">
        <f t="shared" si="169"/>
        <v>92.39</v>
      </c>
      <c r="Q2719" s="11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3.5" hidden="1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s="7">
        <f t="shared" si="168"/>
        <v>104</v>
      </c>
      <c r="G2720" t="s">
        <v>8218</v>
      </c>
      <c r="H2720" t="s">
        <v>8223</v>
      </c>
      <c r="I2720" t="s">
        <v>8245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t="s">
        <v>8301</v>
      </c>
      <c r="P2720">
        <f t="shared" si="169"/>
        <v>125.98</v>
      </c>
      <c r="Q2720" s="11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58" hidden="1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s="7">
        <f t="shared" si="168"/>
        <v>109</v>
      </c>
      <c r="G2721" t="s">
        <v>8218</v>
      </c>
      <c r="H2721" t="s">
        <v>8223</v>
      </c>
      <c r="I2721" t="s">
        <v>8245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t="s">
        <v>8301</v>
      </c>
      <c r="P2721">
        <f t="shared" si="169"/>
        <v>94.64</v>
      </c>
      <c r="Q2721" s="11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3.5" hidden="1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s="7">
        <f t="shared" si="168"/>
        <v>118</v>
      </c>
      <c r="G2722" t="s">
        <v>8218</v>
      </c>
      <c r="H2722" t="s">
        <v>8223</v>
      </c>
      <c r="I2722" t="s">
        <v>8245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t="s">
        <v>8301</v>
      </c>
      <c r="P2722">
        <f t="shared" si="169"/>
        <v>170.7</v>
      </c>
      <c r="Q2722" s="11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3.5" hidden="1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s="7">
        <f t="shared" si="168"/>
        <v>1462</v>
      </c>
      <c r="G2723" t="s">
        <v>8218</v>
      </c>
      <c r="H2723" t="s">
        <v>8224</v>
      </c>
      <c r="I2723" t="s">
        <v>8246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t="s">
        <v>8293</v>
      </c>
      <c r="P2723">
        <f t="shared" si="169"/>
        <v>40.76</v>
      </c>
      <c r="Q2723" s="11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3.5" hidden="1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s="7">
        <f t="shared" si="168"/>
        <v>253</v>
      </c>
      <c r="G2724" t="s">
        <v>8218</v>
      </c>
      <c r="H2724" t="s">
        <v>8223</v>
      </c>
      <c r="I2724" t="s">
        <v>8245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t="s">
        <v>8293</v>
      </c>
      <c r="P2724">
        <f t="shared" si="169"/>
        <v>68.25</v>
      </c>
      <c r="Q2724" s="11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58" hidden="1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s="7">
        <f t="shared" si="168"/>
        <v>140</v>
      </c>
      <c r="G2725" t="s">
        <v>8218</v>
      </c>
      <c r="H2725" t="s">
        <v>8223</v>
      </c>
      <c r="I2725" t="s">
        <v>8245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t="s">
        <v>8293</v>
      </c>
      <c r="P2725">
        <f t="shared" si="169"/>
        <v>95.49</v>
      </c>
      <c r="Q2725" s="11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3.5" hidden="1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s="7">
        <f t="shared" si="168"/>
        <v>297</v>
      </c>
      <c r="G2726" t="s">
        <v>8218</v>
      </c>
      <c r="H2726" t="s">
        <v>8224</v>
      </c>
      <c r="I2726" t="s">
        <v>8246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t="s">
        <v>8293</v>
      </c>
      <c r="P2726">
        <f t="shared" si="169"/>
        <v>7.19</v>
      </c>
      <c r="Q2726" s="11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3.5" hidden="1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s="7">
        <f t="shared" si="168"/>
        <v>145</v>
      </c>
      <c r="G2727" t="s">
        <v>8218</v>
      </c>
      <c r="H2727" t="s">
        <v>8228</v>
      </c>
      <c r="I2727" t="s">
        <v>8250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t="s">
        <v>8293</v>
      </c>
      <c r="P2727">
        <f t="shared" si="169"/>
        <v>511.65</v>
      </c>
      <c r="Q2727" s="11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s="7">
        <f t="shared" si="168"/>
        <v>106</v>
      </c>
      <c r="G2728" t="s">
        <v>8218</v>
      </c>
      <c r="H2728" t="s">
        <v>8223</v>
      </c>
      <c r="I2728" t="s">
        <v>8245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t="s">
        <v>8293</v>
      </c>
      <c r="P2728">
        <f t="shared" si="169"/>
        <v>261.75</v>
      </c>
      <c r="Q2728" s="11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3.5" hidden="1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s="7">
        <f t="shared" si="168"/>
        <v>493</v>
      </c>
      <c r="G2729" t="s">
        <v>8218</v>
      </c>
      <c r="H2729" t="s">
        <v>8223</v>
      </c>
      <c r="I2729" t="s">
        <v>8245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t="s">
        <v>8293</v>
      </c>
      <c r="P2729">
        <f t="shared" si="169"/>
        <v>69.760000000000005</v>
      </c>
      <c r="Q2729" s="11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29" hidden="1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s="7">
        <f t="shared" si="168"/>
        <v>202</v>
      </c>
      <c r="G2730" t="s">
        <v>8218</v>
      </c>
      <c r="H2730" t="s">
        <v>8223</v>
      </c>
      <c r="I2730" t="s">
        <v>8245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t="s">
        <v>8293</v>
      </c>
      <c r="P2730">
        <f t="shared" si="169"/>
        <v>77.23</v>
      </c>
      <c r="Q2730" s="11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29" hidden="1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s="7">
        <f t="shared" si="168"/>
        <v>104</v>
      </c>
      <c r="G2731" t="s">
        <v>8218</v>
      </c>
      <c r="H2731" t="s">
        <v>8223</v>
      </c>
      <c r="I2731" t="s">
        <v>8245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t="s">
        <v>8293</v>
      </c>
      <c r="P2731">
        <f t="shared" si="169"/>
        <v>340.57</v>
      </c>
      <c r="Q2731" s="11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3.5" hidden="1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s="7">
        <f t="shared" si="168"/>
        <v>170</v>
      </c>
      <c r="G2732" t="s">
        <v>8218</v>
      </c>
      <c r="H2732" t="s">
        <v>8223</v>
      </c>
      <c r="I2732" t="s">
        <v>8245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t="s">
        <v>8293</v>
      </c>
      <c r="P2732">
        <f t="shared" si="169"/>
        <v>67.42</v>
      </c>
      <c r="Q2732" s="11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58" hidden="1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s="7">
        <f t="shared" si="168"/>
        <v>104</v>
      </c>
      <c r="G2733" t="s">
        <v>8218</v>
      </c>
      <c r="H2733" t="s">
        <v>8223</v>
      </c>
      <c r="I2733" t="s">
        <v>8245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t="s">
        <v>8293</v>
      </c>
      <c r="P2733">
        <f t="shared" si="169"/>
        <v>845.7</v>
      </c>
      <c r="Q2733" s="11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3.5" hidden="1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s="7">
        <f t="shared" si="168"/>
        <v>118</v>
      </c>
      <c r="G2734" t="s">
        <v>8218</v>
      </c>
      <c r="H2734" t="s">
        <v>8223</v>
      </c>
      <c r="I2734" t="s">
        <v>8245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t="s">
        <v>8293</v>
      </c>
      <c r="P2734">
        <f t="shared" si="169"/>
        <v>97.19</v>
      </c>
      <c r="Q2734" s="11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58" hidden="1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s="7">
        <f t="shared" si="168"/>
        <v>108</v>
      </c>
      <c r="G2735" t="s">
        <v>8218</v>
      </c>
      <c r="H2735" t="s">
        <v>8223</v>
      </c>
      <c r="I2735" t="s">
        <v>8245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t="s">
        <v>8293</v>
      </c>
      <c r="P2735">
        <f t="shared" si="169"/>
        <v>451.84</v>
      </c>
      <c r="Q2735" s="11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3.5" hidden="1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s="7">
        <f t="shared" si="168"/>
        <v>2260300</v>
      </c>
      <c r="G2736" t="s">
        <v>8218</v>
      </c>
      <c r="H2736" t="s">
        <v>8223</v>
      </c>
      <c r="I2736" t="s">
        <v>8245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t="s">
        <v>8293</v>
      </c>
      <c r="P2736">
        <f t="shared" si="169"/>
        <v>138.66999999999999</v>
      </c>
      <c r="Q2736" s="11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3.5" hidden="1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s="7">
        <f t="shared" si="168"/>
        <v>978</v>
      </c>
      <c r="G2737" t="s">
        <v>8218</v>
      </c>
      <c r="H2737" t="s">
        <v>8224</v>
      </c>
      <c r="I2737" t="s">
        <v>8246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t="s">
        <v>8293</v>
      </c>
      <c r="P2737">
        <f t="shared" si="169"/>
        <v>21.64</v>
      </c>
      <c r="Q2737" s="11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72.5" hidden="1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s="7">
        <f t="shared" si="168"/>
        <v>123</v>
      </c>
      <c r="G2738" t="s">
        <v>8218</v>
      </c>
      <c r="H2738" t="s">
        <v>8228</v>
      </c>
      <c r="I2738" t="s">
        <v>8250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t="s">
        <v>8293</v>
      </c>
      <c r="P2738">
        <f t="shared" si="169"/>
        <v>169.52</v>
      </c>
      <c r="Q2738" s="11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3.5" hidden="1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s="7">
        <f t="shared" si="168"/>
        <v>246</v>
      </c>
      <c r="G2739" t="s">
        <v>8218</v>
      </c>
      <c r="H2739" t="s">
        <v>8223</v>
      </c>
      <c r="I2739" t="s">
        <v>8245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t="s">
        <v>8293</v>
      </c>
      <c r="P2739">
        <f t="shared" si="169"/>
        <v>161.88</v>
      </c>
      <c r="Q2739" s="11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3.5" hidden="1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s="7">
        <f t="shared" si="168"/>
        <v>148</v>
      </c>
      <c r="G2740" t="s">
        <v>8218</v>
      </c>
      <c r="H2740" t="s">
        <v>8223</v>
      </c>
      <c r="I2740" t="s">
        <v>8245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t="s">
        <v>8293</v>
      </c>
      <c r="P2740">
        <f t="shared" si="169"/>
        <v>493.13</v>
      </c>
      <c r="Q2740" s="11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3.5" hidden="1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s="7">
        <f t="shared" si="168"/>
        <v>384</v>
      </c>
      <c r="G2741" t="s">
        <v>8218</v>
      </c>
      <c r="H2741" t="s">
        <v>8224</v>
      </c>
      <c r="I2741" t="s">
        <v>8246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t="s">
        <v>8293</v>
      </c>
      <c r="P2741">
        <f t="shared" si="169"/>
        <v>22.12</v>
      </c>
      <c r="Q2741" s="11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3.5" hidden="1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s="7">
        <f t="shared" si="168"/>
        <v>103</v>
      </c>
      <c r="G2742" t="s">
        <v>8218</v>
      </c>
      <c r="H2742" t="s">
        <v>8223</v>
      </c>
      <c r="I2742" t="s">
        <v>8245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t="s">
        <v>8293</v>
      </c>
      <c r="P2742">
        <f t="shared" si="169"/>
        <v>18.239999999999998</v>
      </c>
      <c r="Q2742" s="11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29" hidden="1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s="7">
        <f t="shared" si="168"/>
        <v>0</v>
      </c>
      <c r="G2743" t="s">
        <v>8220</v>
      </c>
      <c r="H2743" t="s">
        <v>8223</v>
      </c>
      <c r="I2743" t="s">
        <v>8245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t="s">
        <v>8302</v>
      </c>
      <c r="P2743">
        <f t="shared" si="169"/>
        <v>8.75</v>
      </c>
      <c r="Q2743" s="11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3.5" hidden="1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s="7">
        <f t="shared" si="168"/>
        <v>29</v>
      </c>
      <c r="G2744" t="s">
        <v>8220</v>
      </c>
      <c r="H2744" t="s">
        <v>8223</v>
      </c>
      <c r="I2744" t="s">
        <v>8245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t="s">
        <v>8302</v>
      </c>
      <c r="P2744">
        <f t="shared" si="169"/>
        <v>40.61</v>
      </c>
      <c r="Q2744" s="11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58" hidden="1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s="7">
        <f t="shared" si="168"/>
        <v>0</v>
      </c>
      <c r="G2745" t="s">
        <v>8220</v>
      </c>
      <c r="H2745" t="s">
        <v>8223</v>
      </c>
      <c r="I2745" t="s">
        <v>8245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t="s">
        <v>8302</v>
      </c>
      <c r="P2745">
        <f t="shared" si="169"/>
        <v>0</v>
      </c>
      <c r="Q2745" s="11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3.5" hidden="1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s="7">
        <f t="shared" si="168"/>
        <v>5</v>
      </c>
      <c r="G2746" t="s">
        <v>8220</v>
      </c>
      <c r="H2746" t="s">
        <v>8223</v>
      </c>
      <c r="I2746" t="s">
        <v>8245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t="s">
        <v>8302</v>
      </c>
      <c r="P2746">
        <f t="shared" si="169"/>
        <v>37.950000000000003</v>
      </c>
      <c r="Q2746" s="11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3.5" hidden="1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s="7">
        <f t="shared" si="168"/>
        <v>22</v>
      </c>
      <c r="G2747" t="s">
        <v>8220</v>
      </c>
      <c r="H2747" t="s">
        <v>8223</v>
      </c>
      <c r="I2747" t="s">
        <v>8245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t="s">
        <v>8302</v>
      </c>
      <c r="P2747">
        <f t="shared" si="169"/>
        <v>35.729999999999997</v>
      </c>
      <c r="Q2747" s="11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3.5" hidden="1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s="7">
        <f t="shared" si="168"/>
        <v>27</v>
      </c>
      <c r="G2748" t="s">
        <v>8220</v>
      </c>
      <c r="H2748" t="s">
        <v>8223</v>
      </c>
      <c r="I2748" t="s">
        <v>8245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t="s">
        <v>8302</v>
      </c>
      <c r="P2748">
        <f t="shared" si="169"/>
        <v>42.16</v>
      </c>
      <c r="Q2748" s="11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3.5" hidden="1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s="7">
        <f t="shared" si="168"/>
        <v>28</v>
      </c>
      <c r="G2749" t="s">
        <v>8220</v>
      </c>
      <c r="H2749" t="s">
        <v>8223</v>
      </c>
      <c r="I2749" t="s">
        <v>8245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t="s">
        <v>8302</v>
      </c>
      <c r="P2749">
        <f t="shared" si="169"/>
        <v>35</v>
      </c>
      <c r="Q2749" s="11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3.5" hidden="1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s="7">
        <f t="shared" si="168"/>
        <v>1</v>
      </c>
      <c r="G2750" t="s">
        <v>8220</v>
      </c>
      <c r="H2750" t="s">
        <v>8223</v>
      </c>
      <c r="I2750" t="s">
        <v>8245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t="s">
        <v>8302</v>
      </c>
      <c r="P2750">
        <f t="shared" si="169"/>
        <v>13.25</v>
      </c>
      <c r="Q2750" s="11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29" hidden="1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s="7">
        <f t="shared" si="168"/>
        <v>1</v>
      </c>
      <c r="G2751" t="s">
        <v>8220</v>
      </c>
      <c r="H2751" t="s">
        <v>8223</v>
      </c>
      <c r="I2751" t="s">
        <v>8245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t="s">
        <v>8302</v>
      </c>
      <c r="P2751">
        <f t="shared" si="169"/>
        <v>55</v>
      </c>
      <c r="Q2751" s="11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3.5" hidden="1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s="7">
        <f t="shared" si="168"/>
        <v>0</v>
      </c>
      <c r="G2752" t="s">
        <v>8220</v>
      </c>
      <c r="H2752" t="s">
        <v>8223</v>
      </c>
      <c r="I2752" t="s">
        <v>8245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t="s">
        <v>8302</v>
      </c>
      <c r="P2752">
        <f t="shared" si="169"/>
        <v>0</v>
      </c>
      <c r="Q2752" s="11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3.5" hidden="1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s="7">
        <f t="shared" si="168"/>
        <v>0</v>
      </c>
      <c r="G2753" t="s">
        <v>8220</v>
      </c>
      <c r="H2753" t="s">
        <v>8223</v>
      </c>
      <c r="I2753" t="s">
        <v>8245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t="s">
        <v>8302</v>
      </c>
      <c r="P2753">
        <f t="shared" si="169"/>
        <v>0</v>
      </c>
      <c r="Q2753" s="11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3.5" hidden="1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s="7">
        <f t="shared" si="168"/>
        <v>11</v>
      </c>
      <c r="G2754" t="s">
        <v>8220</v>
      </c>
      <c r="H2754" t="s">
        <v>8223</v>
      </c>
      <c r="I2754" t="s">
        <v>8245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t="s">
        <v>8302</v>
      </c>
      <c r="P2754">
        <f t="shared" si="169"/>
        <v>39.29</v>
      </c>
      <c r="Q2754" s="11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3.5" hidden="1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s="7">
        <f t="shared" ref="F2755:F2818" si="172">ROUND(E2755/D2755*100,0)</f>
        <v>19</v>
      </c>
      <c r="G2755" t="s">
        <v>8220</v>
      </c>
      <c r="H2755" t="s">
        <v>8223</v>
      </c>
      <c r="I2755" t="s">
        <v>8245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t="s">
        <v>8302</v>
      </c>
      <c r="P2755">
        <f t="shared" ref="P2755:P2818" si="173">IFERROR(ROUND(E2755/M2755,2),0)</f>
        <v>47.5</v>
      </c>
      <c r="Q2755" s="11" t="s">
        <v>8320</v>
      </c>
      <c r="R2755" t="s">
        <v>8356</v>
      </c>
      <c r="S2755" s="15">
        <f t="shared" ref="S2755:S2818" si="174">(((K2755/60)/60)/24)+DATE(1970,1,1)</f>
        <v>41117.900729166664</v>
      </c>
      <c r="T2755" s="15">
        <f t="shared" ref="T2755:T2818" si="175">(((J2755/60)/60)/24)+DATE(1970,1,1)</f>
        <v>41147.900729166664</v>
      </c>
    </row>
    <row r="2756" spans="1:20" ht="43.5" hidden="1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s="7">
        <f t="shared" si="172"/>
        <v>0</v>
      </c>
      <c r="G2756" t="s">
        <v>8220</v>
      </c>
      <c r="H2756" t="s">
        <v>8223</v>
      </c>
      <c r="I2756" t="s">
        <v>8245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t="s">
        <v>8302</v>
      </c>
      <c r="P2756">
        <f t="shared" si="173"/>
        <v>0</v>
      </c>
      <c r="Q2756" s="11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3.5" hidden="1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s="7">
        <f t="shared" si="172"/>
        <v>52</v>
      </c>
      <c r="G2757" t="s">
        <v>8220</v>
      </c>
      <c r="H2757" t="s">
        <v>8240</v>
      </c>
      <c r="I2757" t="s">
        <v>8248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t="s">
        <v>8302</v>
      </c>
      <c r="P2757">
        <f t="shared" si="173"/>
        <v>17.329999999999998</v>
      </c>
      <c r="Q2757" s="11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3.5" hidden="1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s="7">
        <f t="shared" si="172"/>
        <v>10</v>
      </c>
      <c r="G2758" t="s">
        <v>8220</v>
      </c>
      <c r="H2758" t="s">
        <v>8223</v>
      </c>
      <c r="I2758" t="s">
        <v>8245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t="s">
        <v>8302</v>
      </c>
      <c r="P2758">
        <f t="shared" si="173"/>
        <v>31.76</v>
      </c>
      <c r="Q2758" s="11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29" hidden="1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s="7">
        <f t="shared" si="172"/>
        <v>1</v>
      </c>
      <c r="G2759" t="s">
        <v>8220</v>
      </c>
      <c r="H2759" t="s">
        <v>8223</v>
      </c>
      <c r="I2759" t="s">
        <v>8245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t="s">
        <v>8302</v>
      </c>
      <c r="P2759">
        <f t="shared" si="173"/>
        <v>5</v>
      </c>
      <c r="Q2759" s="11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58" hidden="1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s="7">
        <f t="shared" si="172"/>
        <v>12</v>
      </c>
      <c r="G2760" t="s">
        <v>8220</v>
      </c>
      <c r="H2760" t="s">
        <v>8225</v>
      </c>
      <c r="I2760" t="s">
        <v>8247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t="s">
        <v>8302</v>
      </c>
      <c r="P2760">
        <f t="shared" si="173"/>
        <v>39</v>
      </c>
      <c r="Q2760" s="11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3.5" hidden="1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s="7">
        <f t="shared" si="172"/>
        <v>11</v>
      </c>
      <c r="G2761" t="s">
        <v>8220</v>
      </c>
      <c r="H2761" t="s">
        <v>8225</v>
      </c>
      <c r="I2761" t="s">
        <v>8247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t="s">
        <v>8302</v>
      </c>
      <c r="P2761">
        <f t="shared" si="173"/>
        <v>52.5</v>
      </c>
      <c r="Q2761" s="11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58" hidden="1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s="7">
        <f t="shared" si="172"/>
        <v>0</v>
      </c>
      <c r="G2762" t="s">
        <v>8220</v>
      </c>
      <c r="H2762" t="s">
        <v>8224</v>
      </c>
      <c r="I2762" t="s">
        <v>8246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t="s">
        <v>8302</v>
      </c>
      <c r="P2762">
        <f t="shared" si="173"/>
        <v>0</v>
      </c>
      <c r="Q2762" s="11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29" hidden="1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s="7">
        <f t="shared" si="172"/>
        <v>1</v>
      </c>
      <c r="G2763" t="s">
        <v>8220</v>
      </c>
      <c r="H2763" t="s">
        <v>8223</v>
      </c>
      <c r="I2763" t="s">
        <v>8245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t="s">
        <v>8302</v>
      </c>
      <c r="P2763">
        <f t="shared" si="173"/>
        <v>9</v>
      </c>
      <c r="Q2763" s="11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3.5" hidden="1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s="7">
        <f t="shared" si="172"/>
        <v>1</v>
      </c>
      <c r="G2764" t="s">
        <v>8220</v>
      </c>
      <c r="H2764" t="s">
        <v>8223</v>
      </c>
      <c r="I2764" t="s">
        <v>8245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t="s">
        <v>8302</v>
      </c>
      <c r="P2764">
        <f t="shared" si="173"/>
        <v>25</v>
      </c>
      <c r="Q2764" s="11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29" hidden="1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s="7">
        <f t="shared" si="172"/>
        <v>0</v>
      </c>
      <c r="G2765" t="s">
        <v>8220</v>
      </c>
      <c r="H2765" t="s">
        <v>8223</v>
      </c>
      <c r="I2765" t="s">
        <v>8245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t="s">
        <v>8302</v>
      </c>
      <c r="P2765">
        <f t="shared" si="173"/>
        <v>30</v>
      </c>
      <c r="Q2765" s="11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3.5" hidden="1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s="7">
        <f t="shared" si="172"/>
        <v>1</v>
      </c>
      <c r="G2766" t="s">
        <v>8220</v>
      </c>
      <c r="H2766" t="s">
        <v>8223</v>
      </c>
      <c r="I2766" t="s">
        <v>8245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t="s">
        <v>8302</v>
      </c>
      <c r="P2766">
        <f t="shared" si="173"/>
        <v>11.25</v>
      </c>
      <c r="Q2766" s="11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3.5" hidden="1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s="7">
        <f t="shared" si="172"/>
        <v>0</v>
      </c>
      <c r="G2767" t="s">
        <v>8220</v>
      </c>
      <c r="H2767" t="s">
        <v>8223</v>
      </c>
      <c r="I2767" t="s">
        <v>8245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t="s">
        <v>8302</v>
      </c>
      <c r="P2767">
        <f t="shared" si="173"/>
        <v>0</v>
      </c>
      <c r="Q2767" s="11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3.5" hidden="1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s="7">
        <f t="shared" si="172"/>
        <v>2</v>
      </c>
      <c r="G2768" t="s">
        <v>8220</v>
      </c>
      <c r="H2768" t="s">
        <v>8223</v>
      </c>
      <c r="I2768" t="s">
        <v>8245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t="s">
        <v>8302</v>
      </c>
      <c r="P2768">
        <f t="shared" si="173"/>
        <v>25</v>
      </c>
      <c r="Q2768" s="11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3.5" hidden="1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s="7">
        <f t="shared" si="172"/>
        <v>1</v>
      </c>
      <c r="G2769" t="s">
        <v>8220</v>
      </c>
      <c r="H2769" t="s">
        <v>8228</v>
      </c>
      <c r="I2769" t="s">
        <v>8250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t="s">
        <v>8302</v>
      </c>
      <c r="P2769">
        <f t="shared" si="173"/>
        <v>11.33</v>
      </c>
      <c r="Q2769" s="11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3.5" hidden="1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s="7">
        <f t="shared" si="172"/>
        <v>14</v>
      </c>
      <c r="G2770" t="s">
        <v>8220</v>
      </c>
      <c r="H2770" t="s">
        <v>8223</v>
      </c>
      <c r="I2770" t="s">
        <v>8245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t="s">
        <v>8302</v>
      </c>
      <c r="P2770">
        <f t="shared" si="173"/>
        <v>29.47</v>
      </c>
      <c r="Q2770" s="11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3.5" hidden="1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s="7">
        <f t="shared" si="172"/>
        <v>0</v>
      </c>
      <c r="G2771" t="s">
        <v>8220</v>
      </c>
      <c r="H2771" t="s">
        <v>8224</v>
      </c>
      <c r="I2771" t="s">
        <v>8246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t="s">
        <v>8302</v>
      </c>
      <c r="P2771">
        <f t="shared" si="173"/>
        <v>1</v>
      </c>
      <c r="Q2771" s="11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3.5" hidden="1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s="7">
        <f t="shared" si="172"/>
        <v>10</v>
      </c>
      <c r="G2772" t="s">
        <v>8220</v>
      </c>
      <c r="H2772" t="s">
        <v>8223</v>
      </c>
      <c r="I2772" t="s">
        <v>8245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t="s">
        <v>8302</v>
      </c>
      <c r="P2772">
        <f t="shared" si="173"/>
        <v>63.1</v>
      </c>
      <c r="Q2772" s="11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3.5" hidden="1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s="7">
        <f t="shared" si="172"/>
        <v>0</v>
      </c>
      <c r="G2773" t="s">
        <v>8220</v>
      </c>
      <c r="H2773" t="s">
        <v>8223</v>
      </c>
      <c r="I2773" t="s">
        <v>8245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t="s">
        <v>8302</v>
      </c>
      <c r="P2773">
        <f t="shared" si="173"/>
        <v>0</v>
      </c>
      <c r="Q2773" s="11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3.5" hidden="1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s="7">
        <f t="shared" si="172"/>
        <v>0</v>
      </c>
      <c r="G2774" t="s">
        <v>8220</v>
      </c>
      <c r="H2774" t="s">
        <v>8223</v>
      </c>
      <c r="I2774" t="s">
        <v>8245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t="s">
        <v>8302</v>
      </c>
      <c r="P2774">
        <f t="shared" si="173"/>
        <v>0</v>
      </c>
      <c r="Q2774" s="11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3.5" hidden="1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s="7">
        <f t="shared" si="172"/>
        <v>0</v>
      </c>
      <c r="G2775" t="s">
        <v>8220</v>
      </c>
      <c r="H2775" t="s">
        <v>8228</v>
      </c>
      <c r="I2775" t="s">
        <v>8250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t="s">
        <v>8302</v>
      </c>
      <c r="P2775">
        <f t="shared" si="173"/>
        <v>1</v>
      </c>
      <c r="Q2775" s="11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3.5" hidden="1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s="7">
        <f t="shared" si="172"/>
        <v>14</v>
      </c>
      <c r="G2776" t="s">
        <v>8220</v>
      </c>
      <c r="H2776" t="s">
        <v>8223</v>
      </c>
      <c r="I2776" t="s">
        <v>8245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t="s">
        <v>8302</v>
      </c>
      <c r="P2776">
        <f t="shared" si="173"/>
        <v>43.85</v>
      </c>
      <c r="Q2776" s="11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3.5" hidden="1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s="7">
        <f t="shared" si="172"/>
        <v>3</v>
      </c>
      <c r="G2777" t="s">
        <v>8220</v>
      </c>
      <c r="H2777" t="s">
        <v>8223</v>
      </c>
      <c r="I2777" t="s">
        <v>8245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t="s">
        <v>8302</v>
      </c>
      <c r="P2777">
        <f t="shared" si="173"/>
        <v>75</v>
      </c>
      <c r="Q2777" s="11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58" hidden="1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s="7">
        <f t="shared" si="172"/>
        <v>8</v>
      </c>
      <c r="G2778" t="s">
        <v>8220</v>
      </c>
      <c r="H2778" t="s">
        <v>8223</v>
      </c>
      <c r="I2778" t="s">
        <v>8245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t="s">
        <v>8302</v>
      </c>
      <c r="P2778">
        <f t="shared" si="173"/>
        <v>45.97</v>
      </c>
      <c r="Q2778" s="11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3.5" hidden="1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s="7">
        <f t="shared" si="172"/>
        <v>0</v>
      </c>
      <c r="G2779" t="s">
        <v>8220</v>
      </c>
      <c r="H2779" t="s">
        <v>8223</v>
      </c>
      <c r="I2779" t="s">
        <v>8245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t="s">
        <v>8302</v>
      </c>
      <c r="P2779">
        <f t="shared" si="173"/>
        <v>10</v>
      </c>
      <c r="Q2779" s="11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58" hidden="1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s="7">
        <f t="shared" si="172"/>
        <v>26</v>
      </c>
      <c r="G2780" t="s">
        <v>8220</v>
      </c>
      <c r="H2780" t="s">
        <v>8223</v>
      </c>
      <c r="I2780" t="s">
        <v>8245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t="s">
        <v>8302</v>
      </c>
      <c r="P2780">
        <f t="shared" si="173"/>
        <v>93.67</v>
      </c>
      <c r="Q2780" s="11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3.5" hidden="1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s="7">
        <f t="shared" si="172"/>
        <v>2</v>
      </c>
      <c r="G2781" t="s">
        <v>8220</v>
      </c>
      <c r="H2781" t="s">
        <v>8223</v>
      </c>
      <c r="I2781" t="s">
        <v>8245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t="s">
        <v>8302</v>
      </c>
      <c r="P2781">
        <f t="shared" si="173"/>
        <v>53</v>
      </c>
      <c r="Q2781" s="11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29" hidden="1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s="7">
        <f t="shared" si="172"/>
        <v>0</v>
      </c>
      <c r="G2782" t="s">
        <v>8220</v>
      </c>
      <c r="H2782" t="s">
        <v>8236</v>
      </c>
      <c r="I2782" t="s">
        <v>8248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t="s">
        <v>8302</v>
      </c>
      <c r="P2782">
        <f t="shared" si="173"/>
        <v>0</v>
      </c>
      <c r="Q2782" s="11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3.5" hidden="1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s="7">
        <f t="shared" si="172"/>
        <v>105</v>
      </c>
      <c r="G2783" t="s">
        <v>8218</v>
      </c>
      <c r="H2783" t="s">
        <v>8223</v>
      </c>
      <c r="I2783" t="s">
        <v>8245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t="s">
        <v>8269</v>
      </c>
      <c r="P2783">
        <f t="shared" si="173"/>
        <v>47</v>
      </c>
      <c r="Q2783" s="11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29" hidden="1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s="7">
        <f t="shared" si="172"/>
        <v>120</v>
      </c>
      <c r="G2784" t="s">
        <v>8218</v>
      </c>
      <c r="H2784" t="s">
        <v>8223</v>
      </c>
      <c r="I2784" t="s">
        <v>8245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t="s">
        <v>8269</v>
      </c>
      <c r="P2784">
        <f t="shared" si="173"/>
        <v>66.67</v>
      </c>
      <c r="Q2784" s="11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3.5" hidden="1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s="7">
        <f t="shared" si="172"/>
        <v>115</v>
      </c>
      <c r="G2785" t="s">
        <v>8218</v>
      </c>
      <c r="H2785" t="s">
        <v>8224</v>
      </c>
      <c r="I2785" t="s">
        <v>8246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t="s">
        <v>8269</v>
      </c>
      <c r="P2785">
        <f t="shared" si="173"/>
        <v>18.77</v>
      </c>
      <c r="Q2785" s="11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3.5" hidden="1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s="7">
        <f t="shared" si="172"/>
        <v>119</v>
      </c>
      <c r="G2786" t="s">
        <v>8218</v>
      </c>
      <c r="H2786" t="s">
        <v>8223</v>
      </c>
      <c r="I2786" t="s">
        <v>8245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t="s">
        <v>8269</v>
      </c>
      <c r="P2786">
        <f t="shared" si="173"/>
        <v>66.11</v>
      </c>
      <c r="Q2786" s="11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3.5" hidden="1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s="7">
        <f t="shared" si="172"/>
        <v>105</v>
      </c>
      <c r="G2787" t="s">
        <v>8218</v>
      </c>
      <c r="H2787" t="s">
        <v>8223</v>
      </c>
      <c r="I2787" t="s">
        <v>8245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t="s">
        <v>8269</v>
      </c>
      <c r="P2787">
        <f t="shared" si="173"/>
        <v>36.86</v>
      </c>
      <c r="Q2787" s="11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29" hidden="1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s="7">
        <f t="shared" si="172"/>
        <v>118</v>
      </c>
      <c r="G2788" t="s">
        <v>8218</v>
      </c>
      <c r="H2788" t="s">
        <v>8224</v>
      </c>
      <c r="I2788" t="s">
        <v>8246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t="s">
        <v>8269</v>
      </c>
      <c r="P2788">
        <f t="shared" si="173"/>
        <v>39.81</v>
      </c>
      <c r="Q2788" s="11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3.5" hidden="1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s="7">
        <f t="shared" si="172"/>
        <v>120</v>
      </c>
      <c r="G2789" t="s">
        <v>8218</v>
      </c>
      <c r="H2789" t="s">
        <v>8223</v>
      </c>
      <c r="I2789" t="s">
        <v>8245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t="s">
        <v>8269</v>
      </c>
      <c r="P2789">
        <f t="shared" si="173"/>
        <v>31.5</v>
      </c>
      <c r="Q2789" s="11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3.5" hidden="1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s="7">
        <f t="shared" si="172"/>
        <v>103</v>
      </c>
      <c r="G2790" t="s">
        <v>8218</v>
      </c>
      <c r="H2790" t="s">
        <v>8223</v>
      </c>
      <c r="I2790" t="s">
        <v>8245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t="s">
        <v>8269</v>
      </c>
      <c r="P2790">
        <f t="shared" si="173"/>
        <v>102.5</v>
      </c>
      <c r="Q2790" s="11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29" hidden="1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s="7">
        <f t="shared" si="172"/>
        <v>101</v>
      </c>
      <c r="G2791" t="s">
        <v>8218</v>
      </c>
      <c r="H2791" t="s">
        <v>8223</v>
      </c>
      <c r="I2791" t="s">
        <v>8245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t="s">
        <v>8269</v>
      </c>
      <c r="P2791">
        <f t="shared" si="173"/>
        <v>126.46</v>
      </c>
      <c r="Q2791" s="11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3.5" hidden="1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s="7">
        <f t="shared" si="172"/>
        <v>105</v>
      </c>
      <c r="G2792" t="s">
        <v>8218</v>
      </c>
      <c r="H2792" t="s">
        <v>8223</v>
      </c>
      <c r="I2792" t="s">
        <v>8245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t="s">
        <v>8269</v>
      </c>
      <c r="P2792">
        <f t="shared" si="173"/>
        <v>47.88</v>
      </c>
      <c r="Q2792" s="11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58" hidden="1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s="7">
        <f t="shared" si="172"/>
        <v>103</v>
      </c>
      <c r="G2793" t="s">
        <v>8218</v>
      </c>
      <c r="H2793" t="s">
        <v>8223</v>
      </c>
      <c r="I2793" t="s">
        <v>8245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t="s">
        <v>8269</v>
      </c>
      <c r="P2793">
        <f t="shared" si="173"/>
        <v>73.209999999999994</v>
      </c>
      <c r="Q2793" s="11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3.5" hidden="1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s="7">
        <f t="shared" si="172"/>
        <v>108</v>
      </c>
      <c r="G2794" t="s">
        <v>8218</v>
      </c>
      <c r="H2794" t="s">
        <v>8223</v>
      </c>
      <c r="I2794" t="s">
        <v>8245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t="s">
        <v>8269</v>
      </c>
      <c r="P2794">
        <f t="shared" si="173"/>
        <v>89.67</v>
      </c>
      <c r="Q2794" s="11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58" hidden="1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s="7">
        <f t="shared" si="172"/>
        <v>111</v>
      </c>
      <c r="G2795" t="s">
        <v>8218</v>
      </c>
      <c r="H2795" t="s">
        <v>8225</v>
      </c>
      <c r="I2795" t="s">
        <v>8247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t="s">
        <v>8269</v>
      </c>
      <c r="P2795">
        <f t="shared" si="173"/>
        <v>151.46</v>
      </c>
      <c r="Q2795" s="11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58" hidden="1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s="7">
        <f t="shared" si="172"/>
        <v>150</v>
      </c>
      <c r="G2796" t="s">
        <v>8218</v>
      </c>
      <c r="H2796" t="s">
        <v>8224</v>
      </c>
      <c r="I2796" t="s">
        <v>8246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t="s">
        <v>8269</v>
      </c>
      <c r="P2796">
        <f t="shared" si="173"/>
        <v>25</v>
      </c>
      <c r="Q2796" s="11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3.5" hidden="1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s="7">
        <f t="shared" si="172"/>
        <v>104</v>
      </c>
      <c r="G2797" t="s">
        <v>8218</v>
      </c>
      <c r="H2797" t="s">
        <v>8223</v>
      </c>
      <c r="I2797" t="s">
        <v>8245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t="s">
        <v>8269</v>
      </c>
      <c r="P2797">
        <f t="shared" si="173"/>
        <v>36.5</v>
      </c>
      <c r="Q2797" s="11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3.5" hidden="1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s="7">
        <f t="shared" si="172"/>
        <v>116</v>
      </c>
      <c r="G2798" t="s">
        <v>8218</v>
      </c>
      <c r="H2798" t="s">
        <v>8224</v>
      </c>
      <c r="I2798" t="s">
        <v>8246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t="s">
        <v>8269</v>
      </c>
      <c r="P2798">
        <f t="shared" si="173"/>
        <v>44</v>
      </c>
      <c r="Q2798" s="11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3.5" hidden="1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s="7">
        <f t="shared" si="172"/>
        <v>103</v>
      </c>
      <c r="G2799" t="s">
        <v>8218</v>
      </c>
      <c r="H2799" t="s">
        <v>8224</v>
      </c>
      <c r="I2799" t="s">
        <v>8246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t="s">
        <v>8269</v>
      </c>
      <c r="P2799">
        <f t="shared" si="173"/>
        <v>87.36</v>
      </c>
      <c r="Q2799" s="11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58" hidden="1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s="7">
        <f t="shared" si="172"/>
        <v>101</v>
      </c>
      <c r="G2800" t="s">
        <v>8218</v>
      </c>
      <c r="H2800" t="s">
        <v>8224</v>
      </c>
      <c r="I2800" t="s">
        <v>8246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t="s">
        <v>8269</v>
      </c>
      <c r="P2800">
        <f t="shared" si="173"/>
        <v>36.47</v>
      </c>
      <c r="Q2800" s="11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58" hidden="1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s="7">
        <f t="shared" si="172"/>
        <v>117</v>
      </c>
      <c r="G2801" t="s">
        <v>8218</v>
      </c>
      <c r="H2801" t="s">
        <v>8224</v>
      </c>
      <c r="I2801" t="s">
        <v>8246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t="s">
        <v>8269</v>
      </c>
      <c r="P2801">
        <f t="shared" si="173"/>
        <v>44.86</v>
      </c>
      <c r="Q2801" s="11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3.5" hidden="1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s="7">
        <f t="shared" si="172"/>
        <v>133</v>
      </c>
      <c r="G2802" t="s">
        <v>8218</v>
      </c>
      <c r="H2802" t="s">
        <v>8224</v>
      </c>
      <c r="I2802" t="s">
        <v>8246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t="s">
        <v>8269</v>
      </c>
      <c r="P2802">
        <f t="shared" si="173"/>
        <v>42.9</v>
      </c>
      <c r="Q2802" s="11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3.5" hidden="1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s="7">
        <f t="shared" si="172"/>
        <v>133</v>
      </c>
      <c r="G2803" t="s">
        <v>8218</v>
      </c>
      <c r="H2803" t="s">
        <v>8225</v>
      </c>
      <c r="I2803" t="s">
        <v>8247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t="s">
        <v>8269</v>
      </c>
      <c r="P2803">
        <f t="shared" si="173"/>
        <v>51.23</v>
      </c>
      <c r="Q2803" s="11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3.5" hidden="1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s="7">
        <f t="shared" si="172"/>
        <v>102</v>
      </c>
      <c r="G2804" t="s">
        <v>8218</v>
      </c>
      <c r="H2804" t="s">
        <v>8224</v>
      </c>
      <c r="I2804" t="s">
        <v>8246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t="s">
        <v>8269</v>
      </c>
      <c r="P2804">
        <f t="shared" si="173"/>
        <v>33.94</v>
      </c>
      <c r="Q2804" s="11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3.5" hidden="1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s="7">
        <f t="shared" si="172"/>
        <v>128</v>
      </c>
      <c r="G2805" t="s">
        <v>8218</v>
      </c>
      <c r="H2805" t="s">
        <v>8223</v>
      </c>
      <c r="I2805" t="s">
        <v>8245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t="s">
        <v>8269</v>
      </c>
      <c r="P2805">
        <f t="shared" si="173"/>
        <v>90.74</v>
      </c>
      <c r="Q2805" s="11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3.5" hidden="1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s="7">
        <f t="shared" si="172"/>
        <v>115</v>
      </c>
      <c r="G2806" t="s">
        <v>8218</v>
      </c>
      <c r="H2806" t="s">
        <v>8224</v>
      </c>
      <c r="I2806" t="s">
        <v>8246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t="s">
        <v>8269</v>
      </c>
      <c r="P2806">
        <f t="shared" si="173"/>
        <v>50</v>
      </c>
      <c r="Q2806" s="11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58" hidden="1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s="7">
        <f t="shared" si="172"/>
        <v>110</v>
      </c>
      <c r="G2807" t="s">
        <v>8218</v>
      </c>
      <c r="H2807" t="s">
        <v>8224</v>
      </c>
      <c r="I2807" t="s">
        <v>8246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t="s">
        <v>8269</v>
      </c>
      <c r="P2807">
        <f t="shared" si="173"/>
        <v>24.44</v>
      </c>
      <c r="Q2807" s="11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3.5" hidden="1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s="7">
        <f t="shared" si="172"/>
        <v>112</v>
      </c>
      <c r="G2808" t="s">
        <v>8218</v>
      </c>
      <c r="H2808" t="s">
        <v>8224</v>
      </c>
      <c r="I2808" t="s">
        <v>8246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t="s">
        <v>8269</v>
      </c>
      <c r="P2808">
        <f t="shared" si="173"/>
        <v>44.25</v>
      </c>
      <c r="Q2808" s="11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idden="1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s="7">
        <f t="shared" si="172"/>
        <v>126</v>
      </c>
      <c r="G2809" t="s">
        <v>8218</v>
      </c>
      <c r="H2809" t="s">
        <v>8223</v>
      </c>
      <c r="I2809" t="s">
        <v>8245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t="s">
        <v>8269</v>
      </c>
      <c r="P2809">
        <f t="shared" si="173"/>
        <v>67.739999999999995</v>
      </c>
      <c r="Q2809" s="11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58" hidden="1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s="7">
        <f t="shared" si="172"/>
        <v>100</v>
      </c>
      <c r="G2810" t="s">
        <v>8218</v>
      </c>
      <c r="H2810" t="s">
        <v>8223</v>
      </c>
      <c r="I2810" t="s">
        <v>8245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t="s">
        <v>8269</v>
      </c>
      <c r="P2810">
        <f t="shared" si="173"/>
        <v>65.38</v>
      </c>
      <c r="Q2810" s="11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3.5" hidden="1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s="7">
        <f t="shared" si="172"/>
        <v>102</v>
      </c>
      <c r="G2811" t="s">
        <v>8218</v>
      </c>
      <c r="H2811" t="s">
        <v>8223</v>
      </c>
      <c r="I2811" t="s">
        <v>8245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t="s">
        <v>8269</v>
      </c>
      <c r="P2811">
        <f t="shared" si="173"/>
        <v>121.9</v>
      </c>
      <c r="Q2811" s="11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3.5" hidden="1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s="7">
        <f t="shared" si="172"/>
        <v>108</v>
      </c>
      <c r="G2812" t="s">
        <v>8218</v>
      </c>
      <c r="H2812" t="s">
        <v>8223</v>
      </c>
      <c r="I2812" t="s">
        <v>8245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t="s">
        <v>8269</v>
      </c>
      <c r="P2812">
        <f t="shared" si="173"/>
        <v>47.46</v>
      </c>
      <c r="Q2812" s="11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3.5" hidden="1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s="7">
        <f t="shared" si="172"/>
        <v>100</v>
      </c>
      <c r="G2813" t="s">
        <v>8218</v>
      </c>
      <c r="H2813" t="s">
        <v>8224</v>
      </c>
      <c r="I2813" t="s">
        <v>8246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t="s">
        <v>8269</v>
      </c>
      <c r="P2813">
        <f t="shared" si="173"/>
        <v>92.84</v>
      </c>
      <c r="Q2813" s="11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3.5" hidden="1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s="7">
        <f t="shared" si="172"/>
        <v>113</v>
      </c>
      <c r="G2814" t="s">
        <v>8218</v>
      </c>
      <c r="H2814" t="s">
        <v>8228</v>
      </c>
      <c r="I2814" t="s">
        <v>8250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t="s">
        <v>8269</v>
      </c>
      <c r="P2814">
        <f t="shared" si="173"/>
        <v>68.25</v>
      </c>
      <c r="Q2814" s="11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3.5" hidden="1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s="7">
        <f t="shared" si="172"/>
        <v>128</v>
      </c>
      <c r="G2815" t="s">
        <v>8218</v>
      </c>
      <c r="H2815" t="s">
        <v>8223</v>
      </c>
      <c r="I2815" t="s">
        <v>8245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t="s">
        <v>8269</v>
      </c>
      <c r="P2815">
        <f t="shared" si="173"/>
        <v>37.21</v>
      </c>
      <c r="Q2815" s="11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3.5" hidden="1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s="7">
        <f t="shared" si="172"/>
        <v>108</v>
      </c>
      <c r="G2816" t="s">
        <v>8218</v>
      </c>
      <c r="H2816" t="s">
        <v>8224</v>
      </c>
      <c r="I2816" t="s">
        <v>8246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t="s">
        <v>8269</v>
      </c>
      <c r="P2816">
        <f t="shared" si="173"/>
        <v>25.25</v>
      </c>
      <c r="Q2816" s="11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3.5" hidden="1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s="7">
        <f t="shared" si="172"/>
        <v>242</v>
      </c>
      <c r="G2817" t="s">
        <v>8218</v>
      </c>
      <c r="H2817" t="s">
        <v>8228</v>
      </c>
      <c r="I2817" t="s">
        <v>8250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t="s">
        <v>8269</v>
      </c>
      <c r="P2817">
        <f t="shared" si="173"/>
        <v>43.21</v>
      </c>
      <c r="Q2817" s="11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3.5" hidden="1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s="7">
        <f t="shared" si="172"/>
        <v>142</v>
      </c>
      <c r="G2818" t="s">
        <v>8218</v>
      </c>
      <c r="H2818" t="s">
        <v>8224</v>
      </c>
      <c r="I2818" t="s">
        <v>8246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t="s">
        <v>8269</v>
      </c>
      <c r="P2818">
        <f t="shared" si="173"/>
        <v>25.13</v>
      </c>
      <c r="Q2818" s="11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58" hidden="1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s="7">
        <f t="shared" ref="F2819:F2882" si="176">ROUND(E2819/D2819*100,0)</f>
        <v>130</v>
      </c>
      <c r="G2819" t="s">
        <v>8218</v>
      </c>
      <c r="H2819" t="s">
        <v>8224</v>
      </c>
      <c r="I2819" t="s">
        <v>8246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t="s">
        <v>8269</v>
      </c>
      <c r="P2819">
        <f t="shared" ref="P2819:P2882" si="177">IFERROR(ROUND(E2819/M2819,2),0)</f>
        <v>23.64</v>
      </c>
      <c r="Q2819" s="11" t="s">
        <v>8315</v>
      </c>
      <c r="R2819" t="s">
        <v>8316</v>
      </c>
      <c r="S2819" s="15">
        <f t="shared" ref="S2819:S2882" si="178">(((K2819/60)/60)/24)+DATE(1970,1,1)</f>
        <v>42023.634976851856</v>
      </c>
      <c r="T2819" s="15">
        <f t="shared" ref="T2819:T2882" si="179">(((J2819/60)/60)/24)+DATE(1970,1,1)</f>
        <v>42063.634976851856</v>
      </c>
    </row>
    <row r="2820" spans="1:20" ht="43.5" hidden="1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s="7">
        <f t="shared" si="176"/>
        <v>106</v>
      </c>
      <c r="G2820" t="s">
        <v>8218</v>
      </c>
      <c r="H2820" t="s">
        <v>8223</v>
      </c>
      <c r="I2820" t="s">
        <v>8245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t="s">
        <v>8269</v>
      </c>
      <c r="P2820">
        <f t="shared" si="177"/>
        <v>103.95</v>
      </c>
      <c r="Q2820" s="11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3.5" hidden="1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s="7">
        <f t="shared" si="176"/>
        <v>105</v>
      </c>
      <c r="G2821" t="s">
        <v>8218</v>
      </c>
      <c r="H2821" t="s">
        <v>8224</v>
      </c>
      <c r="I2821" t="s">
        <v>8246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t="s">
        <v>8269</v>
      </c>
      <c r="P2821">
        <f t="shared" si="177"/>
        <v>50.38</v>
      </c>
      <c r="Q2821" s="11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3.5" hidden="1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s="7">
        <f t="shared" si="176"/>
        <v>136</v>
      </c>
      <c r="G2822" t="s">
        <v>8218</v>
      </c>
      <c r="H2822" t="s">
        <v>8224</v>
      </c>
      <c r="I2822" t="s">
        <v>8246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t="s">
        <v>8269</v>
      </c>
      <c r="P2822">
        <f t="shared" si="177"/>
        <v>13.6</v>
      </c>
      <c r="Q2822" s="11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58" hidden="1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s="7">
        <f t="shared" si="176"/>
        <v>100</v>
      </c>
      <c r="G2823" t="s">
        <v>8218</v>
      </c>
      <c r="H2823" t="s">
        <v>8224</v>
      </c>
      <c r="I2823" t="s">
        <v>8246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t="s">
        <v>8269</v>
      </c>
      <c r="P2823">
        <f t="shared" si="177"/>
        <v>28.57</v>
      </c>
      <c r="Q2823" s="11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58" hidden="1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s="7">
        <f t="shared" si="176"/>
        <v>100</v>
      </c>
      <c r="G2824" t="s">
        <v>8218</v>
      </c>
      <c r="H2824" t="s">
        <v>8223</v>
      </c>
      <c r="I2824" t="s">
        <v>8245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t="s">
        <v>8269</v>
      </c>
      <c r="P2824">
        <f t="shared" si="177"/>
        <v>63.83</v>
      </c>
      <c r="Q2824" s="11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58" hidden="1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s="7">
        <f t="shared" si="176"/>
        <v>124</v>
      </c>
      <c r="G2825" t="s">
        <v>8218</v>
      </c>
      <c r="H2825" t="s">
        <v>8224</v>
      </c>
      <c r="I2825" t="s">
        <v>8246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t="s">
        <v>8269</v>
      </c>
      <c r="P2825">
        <f t="shared" si="177"/>
        <v>8.86</v>
      </c>
      <c r="Q2825" s="11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3.5" hidden="1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s="7">
        <f t="shared" si="176"/>
        <v>117</v>
      </c>
      <c r="G2826" t="s">
        <v>8218</v>
      </c>
      <c r="H2826" t="s">
        <v>8223</v>
      </c>
      <c r="I2826" t="s">
        <v>8245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t="s">
        <v>8269</v>
      </c>
      <c r="P2826">
        <f t="shared" si="177"/>
        <v>50.67</v>
      </c>
      <c r="Q2826" s="11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58" hidden="1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s="7">
        <f t="shared" si="176"/>
        <v>103</v>
      </c>
      <c r="G2827" t="s">
        <v>8218</v>
      </c>
      <c r="H2827" t="s">
        <v>8224</v>
      </c>
      <c r="I2827" t="s">
        <v>8246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t="s">
        <v>8269</v>
      </c>
      <c r="P2827">
        <f t="shared" si="177"/>
        <v>60.78</v>
      </c>
      <c r="Q2827" s="11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58" hidden="1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s="7">
        <f t="shared" si="176"/>
        <v>108</v>
      </c>
      <c r="G2828" t="s">
        <v>8218</v>
      </c>
      <c r="H2828" t="s">
        <v>8223</v>
      </c>
      <c r="I2828" t="s">
        <v>8245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t="s">
        <v>8269</v>
      </c>
      <c r="P2828">
        <f t="shared" si="177"/>
        <v>113.42</v>
      </c>
      <c r="Q2828" s="11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58" hidden="1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s="7">
        <f t="shared" si="176"/>
        <v>120</v>
      </c>
      <c r="G2829" t="s">
        <v>8218</v>
      </c>
      <c r="H2829" t="s">
        <v>8223</v>
      </c>
      <c r="I2829" t="s">
        <v>8245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t="s">
        <v>8269</v>
      </c>
      <c r="P2829">
        <f t="shared" si="177"/>
        <v>104.57</v>
      </c>
      <c r="Q2829" s="11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3.5" hidden="1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s="7">
        <f t="shared" si="176"/>
        <v>100</v>
      </c>
      <c r="G2830" t="s">
        <v>8218</v>
      </c>
      <c r="H2830" t="s">
        <v>8224</v>
      </c>
      <c r="I2830" t="s">
        <v>8246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t="s">
        <v>8269</v>
      </c>
      <c r="P2830">
        <f t="shared" si="177"/>
        <v>98.31</v>
      </c>
      <c r="Q2830" s="11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3.5" hidden="1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s="7">
        <f t="shared" si="176"/>
        <v>107</v>
      </c>
      <c r="G2831" t="s">
        <v>8218</v>
      </c>
      <c r="H2831" t="s">
        <v>8224</v>
      </c>
      <c r="I2831" t="s">
        <v>8246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t="s">
        <v>8269</v>
      </c>
      <c r="P2831">
        <f t="shared" si="177"/>
        <v>35.04</v>
      </c>
      <c r="Q2831" s="11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29" hidden="1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s="7">
        <f t="shared" si="176"/>
        <v>100</v>
      </c>
      <c r="G2832" t="s">
        <v>8218</v>
      </c>
      <c r="H2832" t="s">
        <v>8223</v>
      </c>
      <c r="I2832" t="s">
        <v>8245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t="s">
        <v>8269</v>
      </c>
      <c r="P2832">
        <f t="shared" si="177"/>
        <v>272.73</v>
      </c>
      <c r="Q2832" s="11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3.5" hidden="1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s="7">
        <f t="shared" si="176"/>
        <v>111</v>
      </c>
      <c r="G2833" t="s">
        <v>8218</v>
      </c>
      <c r="H2833" t="s">
        <v>8223</v>
      </c>
      <c r="I2833" t="s">
        <v>8245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t="s">
        <v>8269</v>
      </c>
      <c r="P2833">
        <f t="shared" si="177"/>
        <v>63.85</v>
      </c>
      <c r="Q2833" s="11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58" hidden="1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s="7">
        <f t="shared" si="176"/>
        <v>115</v>
      </c>
      <c r="G2834" t="s">
        <v>8218</v>
      </c>
      <c r="H2834" t="s">
        <v>8224</v>
      </c>
      <c r="I2834" t="s">
        <v>8246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t="s">
        <v>8269</v>
      </c>
      <c r="P2834">
        <f t="shared" si="177"/>
        <v>30.19</v>
      </c>
      <c r="Q2834" s="11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s="7">
        <f t="shared" si="176"/>
        <v>108</v>
      </c>
      <c r="G2835" t="s">
        <v>8218</v>
      </c>
      <c r="H2835" t="s">
        <v>8223</v>
      </c>
      <c r="I2835" t="s">
        <v>8245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t="s">
        <v>8269</v>
      </c>
      <c r="P2835">
        <f t="shared" si="177"/>
        <v>83.51</v>
      </c>
      <c r="Q2835" s="11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3.5" hidden="1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s="7">
        <f t="shared" si="176"/>
        <v>170</v>
      </c>
      <c r="G2836" t="s">
        <v>8218</v>
      </c>
      <c r="H2836" t="s">
        <v>8224</v>
      </c>
      <c r="I2836" t="s">
        <v>8246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t="s">
        <v>8269</v>
      </c>
      <c r="P2836">
        <f t="shared" si="177"/>
        <v>64.760000000000005</v>
      </c>
      <c r="Q2836" s="11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3.5" hidden="1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s="7">
        <f t="shared" si="176"/>
        <v>187</v>
      </c>
      <c r="G2837" t="s">
        <v>8218</v>
      </c>
      <c r="H2837" t="s">
        <v>8224</v>
      </c>
      <c r="I2837" t="s">
        <v>8246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t="s">
        <v>8269</v>
      </c>
      <c r="P2837">
        <f t="shared" si="177"/>
        <v>20.12</v>
      </c>
      <c r="Q2837" s="11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58" hidden="1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s="7">
        <f t="shared" si="176"/>
        <v>108</v>
      </c>
      <c r="G2838" t="s">
        <v>8218</v>
      </c>
      <c r="H2838" t="s">
        <v>8223</v>
      </c>
      <c r="I2838" t="s">
        <v>8245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t="s">
        <v>8269</v>
      </c>
      <c r="P2838">
        <f t="shared" si="177"/>
        <v>44.09</v>
      </c>
      <c r="Q2838" s="11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58" hidden="1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s="7">
        <f t="shared" si="176"/>
        <v>100</v>
      </c>
      <c r="G2839" t="s">
        <v>8218</v>
      </c>
      <c r="H2839" t="s">
        <v>8228</v>
      </c>
      <c r="I2839" t="s">
        <v>8250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t="s">
        <v>8269</v>
      </c>
      <c r="P2839">
        <f t="shared" si="177"/>
        <v>40.479999999999997</v>
      </c>
      <c r="Q2839" s="11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3.5" hidden="1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s="7">
        <f t="shared" si="176"/>
        <v>120</v>
      </c>
      <c r="G2840" t="s">
        <v>8218</v>
      </c>
      <c r="H2840" t="s">
        <v>8223</v>
      </c>
      <c r="I2840" t="s">
        <v>8245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t="s">
        <v>8269</v>
      </c>
      <c r="P2840">
        <f t="shared" si="177"/>
        <v>44.54</v>
      </c>
      <c r="Q2840" s="11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3.5" hidden="1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s="7">
        <f t="shared" si="176"/>
        <v>111</v>
      </c>
      <c r="G2841" t="s">
        <v>8218</v>
      </c>
      <c r="H2841" t="s">
        <v>8223</v>
      </c>
      <c r="I2841" t="s">
        <v>8245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t="s">
        <v>8269</v>
      </c>
      <c r="P2841">
        <f t="shared" si="177"/>
        <v>125.81</v>
      </c>
      <c r="Q2841" s="11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58" hidden="1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s="7">
        <f t="shared" si="176"/>
        <v>104</v>
      </c>
      <c r="G2842" t="s">
        <v>8218</v>
      </c>
      <c r="H2842" t="s">
        <v>8224</v>
      </c>
      <c r="I2842" t="s">
        <v>8246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t="s">
        <v>8269</v>
      </c>
      <c r="P2842">
        <f t="shared" si="177"/>
        <v>19.7</v>
      </c>
      <c r="Q2842" s="11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58" hidden="1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s="7">
        <f t="shared" si="176"/>
        <v>1</v>
      </c>
      <c r="G2843" t="s">
        <v>8220</v>
      </c>
      <c r="H2843" t="s">
        <v>8224</v>
      </c>
      <c r="I2843" t="s">
        <v>8246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t="s">
        <v>8269</v>
      </c>
      <c r="P2843">
        <f t="shared" si="177"/>
        <v>10</v>
      </c>
      <c r="Q2843" s="11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3.5" hidden="1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s="7">
        <f t="shared" si="176"/>
        <v>0</v>
      </c>
      <c r="G2844" t="s">
        <v>8220</v>
      </c>
      <c r="H2844" t="s">
        <v>8224</v>
      </c>
      <c r="I2844" t="s">
        <v>8246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t="s">
        <v>8269</v>
      </c>
      <c r="P2844">
        <f t="shared" si="177"/>
        <v>0</v>
      </c>
      <c r="Q2844" s="11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3.5" hidden="1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s="7">
        <f t="shared" si="176"/>
        <v>0</v>
      </c>
      <c r="G2845" t="s">
        <v>8220</v>
      </c>
      <c r="H2845" t="s">
        <v>8223</v>
      </c>
      <c r="I2845" t="s">
        <v>8245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t="s">
        <v>8269</v>
      </c>
      <c r="P2845">
        <f t="shared" si="177"/>
        <v>0</v>
      </c>
      <c r="Q2845" s="11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3.5" hidden="1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s="7">
        <f t="shared" si="176"/>
        <v>5</v>
      </c>
      <c r="G2846" t="s">
        <v>8220</v>
      </c>
      <c r="H2846" t="s">
        <v>8238</v>
      </c>
      <c r="I2846" t="s">
        <v>8248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t="s">
        <v>8269</v>
      </c>
      <c r="P2846">
        <f t="shared" si="177"/>
        <v>30</v>
      </c>
      <c r="Q2846" s="11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3.5" hidden="1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s="7">
        <f t="shared" si="176"/>
        <v>32</v>
      </c>
      <c r="G2847" t="s">
        <v>8220</v>
      </c>
      <c r="H2847" t="s">
        <v>8223</v>
      </c>
      <c r="I2847" t="s">
        <v>8245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t="s">
        <v>8269</v>
      </c>
      <c r="P2847">
        <f t="shared" si="177"/>
        <v>60.67</v>
      </c>
      <c r="Q2847" s="11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58" hidden="1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s="7">
        <f t="shared" si="176"/>
        <v>0</v>
      </c>
      <c r="G2848" t="s">
        <v>8220</v>
      </c>
      <c r="H2848" t="s">
        <v>8223</v>
      </c>
      <c r="I2848" t="s">
        <v>8245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t="s">
        <v>8269</v>
      </c>
      <c r="P2848">
        <f t="shared" si="177"/>
        <v>0</v>
      </c>
      <c r="Q2848" s="11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3.5" hidden="1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s="7">
        <f t="shared" si="176"/>
        <v>0</v>
      </c>
      <c r="G2849" t="s">
        <v>8220</v>
      </c>
      <c r="H2849" t="s">
        <v>8223</v>
      </c>
      <c r="I2849" t="s">
        <v>8245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t="s">
        <v>8269</v>
      </c>
      <c r="P2849">
        <f t="shared" si="177"/>
        <v>0</v>
      </c>
      <c r="Q2849" s="11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58" hidden="1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s="7">
        <f t="shared" si="176"/>
        <v>0</v>
      </c>
      <c r="G2850" t="s">
        <v>8220</v>
      </c>
      <c r="H2850" t="s">
        <v>8223</v>
      </c>
      <c r="I2850" t="s">
        <v>8245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t="s">
        <v>8269</v>
      </c>
      <c r="P2850">
        <f t="shared" si="177"/>
        <v>23.33</v>
      </c>
      <c r="Q2850" s="11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3.5" hidden="1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s="7">
        <f t="shared" si="176"/>
        <v>1</v>
      </c>
      <c r="G2851" t="s">
        <v>8220</v>
      </c>
      <c r="H2851" t="s">
        <v>8224</v>
      </c>
      <c r="I2851" t="s">
        <v>8246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t="s">
        <v>8269</v>
      </c>
      <c r="P2851">
        <f t="shared" si="177"/>
        <v>5</v>
      </c>
      <c r="Q2851" s="11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3.5" hidden="1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s="7">
        <f t="shared" si="176"/>
        <v>4</v>
      </c>
      <c r="G2852" t="s">
        <v>8220</v>
      </c>
      <c r="H2852" t="s">
        <v>8223</v>
      </c>
      <c r="I2852" t="s">
        <v>8245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t="s">
        <v>8269</v>
      </c>
      <c r="P2852">
        <f t="shared" si="177"/>
        <v>23.92</v>
      </c>
      <c r="Q2852" s="11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3.5" hidden="1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s="7">
        <f t="shared" si="176"/>
        <v>0</v>
      </c>
      <c r="G2853" t="s">
        <v>8220</v>
      </c>
      <c r="H2853" t="s">
        <v>8240</v>
      </c>
      <c r="I2853" t="s">
        <v>8248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t="s">
        <v>8269</v>
      </c>
      <c r="P2853">
        <f t="shared" si="177"/>
        <v>0</v>
      </c>
      <c r="Q2853" s="11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3.5" hidden="1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s="7">
        <f t="shared" si="176"/>
        <v>2</v>
      </c>
      <c r="G2854" t="s">
        <v>8220</v>
      </c>
      <c r="H2854" t="s">
        <v>8223</v>
      </c>
      <c r="I2854" t="s">
        <v>8245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t="s">
        <v>8269</v>
      </c>
      <c r="P2854">
        <f t="shared" si="177"/>
        <v>15.83</v>
      </c>
      <c r="Q2854" s="11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3.5" hidden="1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s="7">
        <f t="shared" si="176"/>
        <v>0</v>
      </c>
      <c r="G2855" t="s">
        <v>8220</v>
      </c>
      <c r="H2855" t="s">
        <v>8228</v>
      </c>
      <c r="I2855" t="s">
        <v>8250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t="s">
        <v>8269</v>
      </c>
      <c r="P2855">
        <f t="shared" si="177"/>
        <v>0</v>
      </c>
      <c r="Q2855" s="11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3.5" hidden="1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s="7">
        <f t="shared" si="176"/>
        <v>42</v>
      </c>
      <c r="G2856" t="s">
        <v>8220</v>
      </c>
      <c r="H2856" t="s">
        <v>8224</v>
      </c>
      <c r="I2856" t="s">
        <v>8246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t="s">
        <v>8269</v>
      </c>
      <c r="P2856">
        <f t="shared" si="177"/>
        <v>29.79</v>
      </c>
      <c r="Q2856" s="11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58" hidden="1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s="7">
        <f t="shared" si="176"/>
        <v>50</v>
      </c>
      <c r="G2857" t="s">
        <v>8220</v>
      </c>
      <c r="H2857" t="s">
        <v>8223</v>
      </c>
      <c r="I2857" t="s">
        <v>8245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t="s">
        <v>8269</v>
      </c>
      <c r="P2857">
        <f t="shared" si="177"/>
        <v>60</v>
      </c>
      <c r="Q2857" s="11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3.5" hidden="1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s="7">
        <f t="shared" si="176"/>
        <v>5</v>
      </c>
      <c r="G2858" t="s">
        <v>8220</v>
      </c>
      <c r="H2858" t="s">
        <v>8223</v>
      </c>
      <c r="I2858" t="s">
        <v>8245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t="s">
        <v>8269</v>
      </c>
      <c r="P2858">
        <f t="shared" si="177"/>
        <v>24.33</v>
      </c>
      <c r="Q2858" s="11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58" hidden="1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s="7">
        <f t="shared" si="176"/>
        <v>20</v>
      </c>
      <c r="G2859" t="s">
        <v>8220</v>
      </c>
      <c r="H2859" t="s">
        <v>8237</v>
      </c>
      <c r="I2859" t="s">
        <v>8255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t="s">
        <v>8269</v>
      </c>
      <c r="P2859">
        <f t="shared" si="177"/>
        <v>500</v>
      </c>
      <c r="Q2859" s="11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3.5" hidden="1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s="7">
        <f t="shared" si="176"/>
        <v>0</v>
      </c>
      <c r="G2860" t="s">
        <v>8220</v>
      </c>
      <c r="H2860" t="s">
        <v>8232</v>
      </c>
      <c r="I2860" t="s">
        <v>8248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t="s">
        <v>8269</v>
      </c>
      <c r="P2860">
        <f t="shared" si="177"/>
        <v>0</v>
      </c>
      <c r="Q2860" s="11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3.5" hidden="1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s="7">
        <f t="shared" si="176"/>
        <v>2</v>
      </c>
      <c r="G2861" t="s">
        <v>8220</v>
      </c>
      <c r="H2861" t="s">
        <v>8225</v>
      </c>
      <c r="I2861" t="s">
        <v>8247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t="s">
        <v>8269</v>
      </c>
      <c r="P2861">
        <f t="shared" si="177"/>
        <v>35</v>
      </c>
      <c r="Q2861" s="11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58" hidden="1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s="7">
        <f t="shared" si="176"/>
        <v>7</v>
      </c>
      <c r="G2862" t="s">
        <v>8220</v>
      </c>
      <c r="H2862" t="s">
        <v>8223</v>
      </c>
      <c r="I2862" t="s">
        <v>8245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t="s">
        <v>8269</v>
      </c>
      <c r="P2862">
        <f t="shared" si="177"/>
        <v>29.56</v>
      </c>
      <c r="Q2862" s="11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3.5" hidden="1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s="7">
        <f t="shared" si="176"/>
        <v>32</v>
      </c>
      <c r="G2863" t="s">
        <v>8220</v>
      </c>
      <c r="H2863" t="s">
        <v>8225</v>
      </c>
      <c r="I2863" t="s">
        <v>8247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t="s">
        <v>8269</v>
      </c>
      <c r="P2863">
        <f t="shared" si="177"/>
        <v>26.67</v>
      </c>
      <c r="Q2863" s="11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3.5" hidden="1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s="7">
        <f t="shared" si="176"/>
        <v>0</v>
      </c>
      <c r="G2864" t="s">
        <v>8220</v>
      </c>
      <c r="H2864" t="s">
        <v>8223</v>
      </c>
      <c r="I2864" t="s">
        <v>8245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t="s">
        <v>8269</v>
      </c>
      <c r="P2864">
        <f t="shared" si="177"/>
        <v>18.329999999999998</v>
      </c>
      <c r="Q2864" s="11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3.5" hidden="1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s="7">
        <f t="shared" si="176"/>
        <v>0</v>
      </c>
      <c r="G2865" t="s">
        <v>8220</v>
      </c>
      <c r="H2865" t="s">
        <v>8223</v>
      </c>
      <c r="I2865" t="s">
        <v>8245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t="s">
        <v>8269</v>
      </c>
      <c r="P2865">
        <f t="shared" si="177"/>
        <v>20</v>
      </c>
      <c r="Q2865" s="11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s="7">
        <f t="shared" si="176"/>
        <v>2</v>
      </c>
      <c r="G2866" t="s">
        <v>8220</v>
      </c>
      <c r="H2866" t="s">
        <v>8224</v>
      </c>
      <c r="I2866" t="s">
        <v>8246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t="s">
        <v>8269</v>
      </c>
      <c r="P2866">
        <f t="shared" si="177"/>
        <v>13.33</v>
      </c>
      <c r="Q2866" s="11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3.5" hidden="1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s="7">
        <f t="shared" si="176"/>
        <v>0</v>
      </c>
      <c r="G2867" t="s">
        <v>8220</v>
      </c>
      <c r="H2867" t="s">
        <v>8223</v>
      </c>
      <c r="I2867" t="s">
        <v>8245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t="s">
        <v>8269</v>
      </c>
      <c r="P2867">
        <f t="shared" si="177"/>
        <v>0</v>
      </c>
      <c r="Q2867" s="11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3.5" hidden="1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s="7">
        <f t="shared" si="176"/>
        <v>1</v>
      </c>
      <c r="G2868" t="s">
        <v>8220</v>
      </c>
      <c r="H2868" t="s">
        <v>8223</v>
      </c>
      <c r="I2868" t="s">
        <v>8245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t="s">
        <v>8269</v>
      </c>
      <c r="P2868">
        <f t="shared" si="177"/>
        <v>22.5</v>
      </c>
      <c r="Q2868" s="11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58" hidden="1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s="7">
        <f t="shared" si="176"/>
        <v>20</v>
      </c>
      <c r="G2869" t="s">
        <v>8220</v>
      </c>
      <c r="H2869" t="s">
        <v>8223</v>
      </c>
      <c r="I2869" t="s">
        <v>8245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t="s">
        <v>8269</v>
      </c>
      <c r="P2869">
        <f t="shared" si="177"/>
        <v>50.4</v>
      </c>
      <c r="Q2869" s="11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58" hidden="1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s="7">
        <f t="shared" si="176"/>
        <v>42</v>
      </c>
      <c r="G2870" t="s">
        <v>8220</v>
      </c>
      <c r="H2870" t="s">
        <v>8223</v>
      </c>
      <c r="I2870" t="s">
        <v>8245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t="s">
        <v>8269</v>
      </c>
      <c r="P2870">
        <f t="shared" si="177"/>
        <v>105.03</v>
      </c>
      <c r="Q2870" s="11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58" hidden="1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s="7">
        <f t="shared" si="176"/>
        <v>1</v>
      </c>
      <c r="G2871" t="s">
        <v>8220</v>
      </c>
      <c r="H2871" t="s">
        <v>8223</v>
      </c>
      <c r="I2871" t="s">
        <v>8245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t="s">
        <v>8269</v>
      </c>
      <c r="P2871">
        <f t="shared" si="177"/>
        <v>35.4</v>
      </c>
      <c r="Q2871" s="11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58" hidden="1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s="7">
        <f t="shared" si="176"/>
        <v>15</v>
      </c>
      <c r="G2872" t="s">
        <v>8220</v>
      </c>
      <c r="H2872" t="s">
        <v>8223</v>
      </c>
      <c r="I2872" t="s">
        <v>8245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t="s">
        <v>8269</v>
      </c>
      <c r="P2872">
        <f t="shared" si="177"/>
        <v>83.33</v>
      </c>
      <c r="Q2872" s="11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3.5" hidden="1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s="7">
        <f t="shared" si="176"/>
        <v>5</v>
      </c>
      <c r="G2873" t="s">
        <v>8220</v>
      </c>
      <c r="H2873" t="s">
        <v>8223</v>
      </c>
      <c r="I2873" t="s">
        <v>8245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t="s">
        <v>8269</v>
      </c>
      <c r="P2873">
        <f t="shared" si="177"/>
        <v>35.92</v>
      </c>
      <c r="Q2873" s="11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3.5" hidden="1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s="7">
        <f t="shared" si="176"/>
        <v>0</v>
      </c>
      <c r="G2874" t="s">
        <v>8220</v>
      </c>
      <c r="H2874" t="s">
        <v>8223</v>
      </c>
      <c r="I2874" t="s">
        <v>8245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t="s">
        <v>8269</v>
      </c>
      <c r="P2874">
        <f t="shared" si="177"/>
        <v>0</v>
      </c>
      <c r="Q2874" s="11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58" hidden="1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s="7">
        <f t="shared" si="176"/>
        <v>38</v>
      </c>
      <c r="G2875" t="s">
        <v>8220</v>
      </c>
      <c r="H2875" t="s">
        <v>8223</v>
      </c>
      <c r="I2875" t="s">
        <v>8245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t="s">
        <v>8269</v>
      </c>
      <c r="P2875">
        <f t="shared" si="177"/>
        <v>119.13</v>
      </c>
      <c r="Q2875" s="11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3.5" hidden="1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s="7">
        <f t="shared" si="176"/>
        <v>5</v>
      </c>
      <c r="G2876" t="s">
        <v>8220</v>
      </c>
      <c r="H2876" t="s">
        <v>8223</v>
      </c>
      <c r="I2876" t="s">
        <v>8245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t="s">
        <v>8269</v>
      </c>
      <c r="P2876">
        <f t="shared" si="177"/>
        <v>90.33</v>
      </c>
      <c r="Q2876" s="11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3.5" hidden="1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s="7">
        <f t="shared" si="176"/>
        <v>0</v>
      </c>
      <c r="G2877" t="s">
        <v>8220</v>
      </c>
      <c r="H2877" t="s">
        <v>8223</v>
      </c>
      <c r="I2877" t="s">
        <v>8245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t="s">
        <v>8269</v>
      </c>
      <c r="P2877">
        <f t="shared" si="177"/>
        <v>2.33</v>
      </c>
      <c r="Q2877" s="11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3.5" hidden="1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s="7">
        <f t="shared" si="176"/>
        <v>0</v>
      </c>
      <c r="G2878" t="s">
        <v>8220</v>
      </c>
      <c r="H2878" t="s">
        <v>8223</v>
      </c>
      <c r="I2878" t="s">
        <v>8245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t="s">
        <v>8269</v>
      </c>
      <c r="P2878">
        <f t="shared" si="177"/>
        <v>0</v>
      </c>
      <c r="Q2878" s="11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3.5" hidden="1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s="7">
        <f t="shared" si="176"/>
        <v>11</v>
      </c>
      <c r="G2879" t="s">
        <v>8220</v>
      </c>
      <c r="H2879" t="s">
        <v>8223</v>
      </c>
      <c r="I2879" t="s">
        <v>8245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t="s">
        <v>8269</v>
      </c>
      <c r="P2879">
        <f t="shared" si="177"/>
        <v>108.33</v>
      </c>
      <c r="Q2879" s="11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3.5" hidden="1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s="7">
        <f t="shared" si="176"/>
        <v>2</v>
      </c>
      <c r="G2880" t="s">
        <v>8220</v>
      </c>
      <c r="H2880" t="s">
        <v>8224</v>
      </c>
      <c r="I2880" t="s">
        <v>8246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t="s">
        <v>8269</v>
      </c>
      <c r="P2880">
        <f t="shared" si="177"/>
        <v>15.75</v>
      </c>
      <c r="Q2880" s="11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3.5" hidden="1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s="7">
        <f t="shared" si="176"/>
        <v>0</v>
      </c>
      <c r="G2881" t="s">
        <v>8220</v>
      </c>
      <c r="H2881" t="s">
        <v>8223</v>
      </c>
      <c r="I2881" t="s">
        <v>8245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t="s">
        <v>8269</v>
      </c>
      <c r="P2881">
        <f t="shared" si="177"/>
        <v>29</v>
      </c>
      <c r="Q2881" s="11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3.5" hidden="1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s="7">
        <f t="shared" si="176"/>
        <v>23</v>
      </c>
      <c r="G2882" t="s">
        <v>8220</v>
      </c>
      <c r="H2882" t="s">
        <v>8223</v>
      </c>
      <c r="I2882" t="s">
        <v>8245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t="s">
        <v>8269</v>
      </c>
      <c r="P2882">
        <f t="shared" si="177"/>
        <v>96.55</v>
      </c>
      <c r="Q2882" s="11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3.5" hidden="1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s="7">
        <f t="shared" ref="F2883:F2946" si="180">ROUND(E2883/D2883*100,0)</f>
        <v>0</v>
      </c>
      <c r="G2883" t="s">
        <v>8220</v>
      </c>
      <c r="H2883" t="s">
        <v>8223</v>
      </c>
      <c r="I2883" t="s">
        <v>8245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t="s">
        <v>8269</v>
      </c>
      <c r="P2883">
        <f t="shared" ref="P2883:P2946" si="181">IFERROR(ROUND(E2883/M2883,2),0)</f>
        <v>0</v>
      </c>
      <c r="Q2883" s="11" t="s">
        <v>8315</v>
      </c>
      <c r="R2883" t="s">
        <v>8316</v>
      </c>
      <c r="S2883" s="15">
        <f t="shared" ref="S2883:S2946" si="182">(((K2883/60)/60)/24)+DATE(1970,1,1)</f>
        <v>41916.597638888888</v>
      </c>
      <c r="T2883" s="15">
        <f t="shared" ref="T2883:T2946" si="183">(((J2883/60)/60)/24)+DATE(1970,1,1)</f>
        <v>41976.639305555553</v>
      </c>
    </row>
    <row r="2884" spans="1:20" ht="43.5" hidden="1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s="7">
        <f t="shared" si="180"/>
        <v>34</v>
      </c>
      <c r="G2884" t="s">
        <v>8220</v>
      </c>
      <c r="H2884" t="s">
        <v>8223</v>
      </c>
      <c r="I2884" t="s">
        <v>8245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t="s">
        <v>8269</v>
      </c>
      <c r="P2884">
        <f t="shared" si="181"/>
        <v>63</v>
      </c>
      <c r="Q2884" s="11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58" hidden="1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s="7">
        <f t="shared" si="180"/>
        <v>19</v>
      </c>
      <c r="G2885" t="s">
        <v>8220</v>
      </c>
      <c r="H2885" t="s">
        <v>8223</v>
      </c>
      <c r="I2885" t="s">
        <v>8245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t="s">
        <v>8269</v>
      </c>
      <c r="P2885">
        <f t="shared" si="181"/>
        <v>381.6</v>
      </c>
      <c r="Q2885" s="11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29" hidden="1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s="7">
        <f t="shared" si="180"/>
        <v>0</v>
      </c>
      <c r="G2886" t="s">
        <v>8220</v>
      </c>
      <c r="H2886" t="s">
        <v>8223</v>
      </c>
      <c r="I2886" t="s">
        <v>8245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t="s">
        <v>8269</v>
      </c>
      <c r="P2886">
        <f t="shared" si="181"/>
        <v>46.25</v>
      </c>
      <c r="Q2886" s="11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29" hidden="1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s="7">
        <f t="shared" si="180"/>
        <v>33</v>
      </c>
      <c r="G2887" t="s">
        <v>8220</v>
      </c>
      <c r="H2887" t="s">
        <v>8223</v>
      </c>
      <c r="I2887" t="s">
        <v>8245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t="s">
        <v>8269</v>
      </c>
      <c r="P2887">
        <f t="shared" si="181"/>
        <v>26</v>
      </c>
      <c r="Q2887" s="11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3.5" hidden="1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s="7">
        <f t="shared" si="180"/>
        <v>5</v>
      </c>
      <c r="G2888" t="s">
        <v>8220</v>
      </c>
      <c r="H2888" t="s">
        <v>8223</v>
      </c>
      <c r="I2888" t="s">
        <v>8245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t="s">
        <v>8269</v>
      </c>
      <c r="P2888">
        <f t="shared" si="181"/>
        <v>10</v>
      </c>
      <c r="Q2888" s="11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3.5" hidden="1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s="7">
        <f t="shared" si="180"/>
        <v>0</v>
      </c>
      <c r="G2889" t="s">
        <v>8220</v>
      </c>
      <c r="H2889" t="s">
        <v>8223</v>
      </c>
      <c r="I2889" t="s">
        <v>8245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t="s">
        <v>8269</v>
      </c>
      <c r="P2889">
        <f t="shared" si="181"/>
        <v>5</v>
      </c>
      <c r="Q2889" s="11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3.5" hidden="1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s="7">
        <f t="shared" si="180"/>
        <v>0</v>
      </c>
      <c r="G2890" t="s">
        <v>8220</v>
      </c>
      <c r="H2890" t="s">
        <v>8223</v>
      </c>
      <c r="I2890" t="s">
        <v>8245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t="s">
        <v>8269</v>
      </c>
      <c r="P2890">
        <f t="shared" si="181"/>
        <v>0</v>
      </c>
      <c r="Q2890" s="11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3.5" hidden="1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s="7">
        <f t="shared" si="180"/>
        <v>38</v>
      </c>
      <c r="G2891" t="s">
        <v>8220</v>
      </c>
      <c r="H2891" t="s">
        <v>8223</v>
      </c>
      <c r="I2891" t="s">
        <v>8245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t="s">
        <v>8269</v>
      </c>
      <c r="P2891">
        <f t="shared" si="181"/>
        <v>81.569999999999993</v>
      </c>
      <c r="Q2891" s="11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3.5" hidden="1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s="7">
        <f t="shared" si="180"/>
        <v>1</v>
      </c>
      <c r="G2892" t="s">
        <v>8220</v>
      </c>
      <c r="H2892" t="s">
        <v>8223</v>
      </c>
      <c r="I2892" t="s">
        <v>8245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t="s">
        <v>8269</v>
      </c>
      <c r="P2892">
        <f t="shared" si="181"/>
        <v>7</v>
      </c>
      <c r="Q2892" s="11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3.5" hidden="1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s="7">
        <f t="shared" si="180"/>
        <v>3</v>
      </c>
      <c r="G2893" t="s">
        <v>8220</v>
      </c>
      <c r="H2893" t="s">
        <v>8223</v>
      </c>
      <c r="I2893" t="s">
        <v>8245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t="s">
        <v>8269</v>
      </c>
      <c r="P2893">
        <f t="shared" si="181"/>
        <v>27.3</v>
      </c>
      <c r="Q2893" s="11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3.5" hidden="1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s="7">
        <f t="shared" si="180"/>
        <v>9</v>
      </c>
      <c r="G2894" t="s">
        <v>8220</v>
      </c>
      <c r="H2894" t="s">
        <v>8223</v>
      </c>
      <c r="I2894" t="s">
        <v>8245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t="s">
        <v>8269</v>
      </c>
      <c r="P2894">
        <f t="shared" si="181"/>
        <v>29.41</v>
      </c>
      <c r="Q2894" s="11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idden="1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s="7">
        <f t="shared" si="180"/>
        <v>1</v>
      </c>
      <c r="G2895" t="s">
        <v>8220</v>
      </c>
      <c r="H2895" t="s">
        <v>8223</v>
      </c>
      <c r="I2895" t="s">
        <v>8245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t="s">
        <v>8269</v>
      </c>
      <c r="P2895">
        <f t="shared" si="181"/>
        <v>12.5</v>
      </c>
      <c r="Q2895" s="11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29" hidden="1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s="7">
        <f t="shared" si="180"/>
        <v>0</v>
      </c>
      <c r="G2896" t="s">
        <v>8220</v>
      </c>
      <c r="H2896" t="s">
        <v>8223</v>
      </c>
      <c r="I2896" t="s">
        <v>8245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t="s">
        <v>8269</v>
      </c>
      <c r="P2896">
        <f t="shared" si="181"/>
        <v>0</v>
      </c>
      <c r="Q2896" s="11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3.5" hidden="1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s="7">
        <f t="shared" si="180"/>
        <v>5</v>
      </c>
      <c r="G2897" t="s">
        <v>8220</v>
      </c>
      <c r="H2897" t="s">
        <v>8223</v>
      </c>
      <c r="I2897" t="s">
        <v>8245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t="s">
        <v>8269</v>
      </c>
      <c r="P2897">
        <f t="shared" si="181"/>
        <v>5.75</v>
      </c>
      <c r="Q2897" s="11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3.5" hidden="1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s="7">
        <f t="shared" si="180"/>
        <v>21</v>
      </c>
      <c r="G2898" t="s">
        <v>8220</v>
      </c>
      <c r="H2898" t="s">
        <v>8223</v>
      </c>
      <c r="I2898" t="s">
        <v>8245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t="s">
        <v>8269</v>
      </c>
      <c r="P2898">
        <f t="shared" si="181"/>
        <v>52.08</v>
      </c>
      <c r="Q2898" s="11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3.5" hidden="1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s="7">
        <f t="shared" si="180"/>
        <v>5</v>
      </c>
      <c r="G2899" t="s">
        <v>8220</v>
      </c>
      <c r="H2899" t="s">
        <v>8223</v>
      </c>
      <c r="I2899" t="s">
        <v>8245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t="s">
        <v>8269</v>
      </c>
      <c r="P2899">
        <f t="shared" si="181"/>
        <v>183.33</v>
      </c>
      <c r="Q2899" s="11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3.5" hidden="1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s="7">
        <f t="shared" si="180"/>
        <v>4</v>
      </c>
      <c r="G2900" t="s">
        <v>8220</v>
      </c>
      <c r="H2900" t="s">
        <v>8223</v>
      </c>
      <c r="I2900" t="s">
        <v>8245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t="s">
        <v>8269</v>
      </c>
      <c r="P2900">
        <f t="shared" si="181"/>
        <v>26.33</v>
      </c>
      <c r="Q2900" s="11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3.5" hidden="1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s="7">
        <f t="shared" si="180"/>
        <v>0</v>
      </c>
      <c r="G2901" t="s">
        <v>8220</v>
      </c>
      <c r="H2901" t="s">
        <v>8223</v>
      </c>
      <c r="I2901" t="s">
        <v>8245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t="s">
        <v>8269</v>
      </c>
      <c r="P2901">
        <f t="shared" si="181"/>
        <v>0</v>
      </c>
      <c r="Q2901" s="11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58" hidden="1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s="7">
        <f t="shared" si="180"/>
        <v>62</v>
      </c>
      <c r="G2902" t="s">
        <v>8220</v>
      </c>
      <c r="H2902" t="s">
        <v>8223</v>
      </c>
      <c r="I2902" t="s">
        <v>8245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t="s">
        <v>8269</v>
      </c>
      <c r="P2902">
        <f t="shared" si="181"/>
        <v>486.43</v>
      </c>
      <c r="Q2902" s="11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3.5" hidden="1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s="7">
        <f t="shared" si="180"/>
        <v>1</v>
      </c>
      <c r="G2903" t="s">
        <v>8220</v>
      </c>
      <c r="H2903" t="s">
        <v>8223</v>
      </c>
      <c r="I2903" t="s">
        <v>8245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t="s">
        <v>8269</v>
      </c>
      <c r="P2903">
        <f t="shared" si="181"/>
        <v>3</v>
      </c>
      <c r="Q2903" s="11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3.5" hidden="1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s="7">
        <f t="shared" si="180"/>
        <v>0</v>
      </c>
      <c r="G2904" t="s">
        <v>8220</v>
      </c>
      <c r="H2904" t="s">
        <v>8223</v>
      </c>
      <c r="I2904" t="s">
        <v>8245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t="s">
        <v>8269</v>
      </c>
      <c r="P2904">
        <f t="shared" si="181"/>
        <v>25</v>
      </c>
      <c r="Q2904" s="11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3.5" hidden="1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s="7">
        <f t="shared" si="180"/>
        <v>1</v>
      </c>
      <c r="G2905" t="s">
        <v>8220</v>
      </c>
      <c r="H2905" t="s">
        <v>8223</v>
      </c>
      <c r="I2905" t="s">
        <v>8245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t="s">
        <v>8269</v>
      </c>
      <c r="P2905">
        <f t="shared" si="181"/>
        <v>9.75</v>
      </c>
      <c r="Q2905" s="11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3.5" hidden="1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s="7">
        <f t="shared" si="180"/>
        <v>5</v>
      </c>
      <c r="G2906" t="s">
        <v>8220</v>
      </c>
      <c r="H2906" t="s">
        <v>8224</v>
      </c>
      <c r="I2906" t="s">
        <v>8246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t="s">
        <v>8269</v>
      </c>
      <c r="P2906">
        <f t="shared" si="181"/>
        <v>18.75</v>
      </c>
      <c r="Q2906" s="11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3.5" hidden="1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s="7">
        <f t="shared" si="180"/>
        <v>18</v>
      </c>
      <c r="G2907" t="s">
        <v>8220</v>
      </c>
      <c r="H2907" t="s">
        <v>8223</v>
      </c>
      <c r="I2907" t="s">
        <v>8245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t="s">
        <v>8269</v>
      </c>
      <c r="P2907">
        <f t="shared" si="181"/>
        <v>36.590000000000003</v>
      </c>
      <c r="Q2907" s="11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58" hidden="1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s="7">
        <f t="shared" si="180"/>
        <v>9</v>
      </c>
      <c r="G2908" t="s">
        <v>8220</v>
      </c>
      <c r="H2908" t="s">
        <v>8223</v>
      </c>
      <c r="I2908" t="s">
        <v>8245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t="s">
        <v>8269</v>
      </c>
      <c r="P2908">
        <f t="shared" si="181"/>
        <v>80.709999999999994</v>
      </c>
      <c r="Q2908" s="11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3.5" hidden="1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s="7">
        <f t="shared" si="180"/>
        <v>0</v>
      </c>
      <c r="G2909" t="s">
        <v>8220</v>
      </c>
      <c r="H2909" t="s">
        <v>8223</v>
      </c>
      <c r="I2909" t="s">
        <v>8245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t="s">
        <v>8269</v>
      </c>
      <c r="P2909">
        <f t="shared" si="181"/>
        <v>1</v>
      </c>
      <c r="Q2909" s="11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58" hidden="1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s="7">
        <f t="shared" si="180"/>
        <v>3</v>
      </c>
      <c r="G2910" t="s">
        <v>8220</v>
      </c>
      <c r="H2910" t="s">
        <v>8223</v>
      </c>
      <c r="I2910" t="s">
        <v>8245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t="s">
        <v>8269</v>
      </c>
      <c r="P2910">
        <f t="shared" si="181"/>
        <v>52.8</v>
      </c>
      <c r="Q2910" s="11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58" hidden="1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s="7">
        <f t="shared" si="180"/>
        <v>0</v>
      </c>
      <c r="G2911" t="s">
        <v>8220</v>
      </c>
      <c r="H2911" t="s">
        <v>8223</v>
      </c>
      <c r="I2911" t="s">
        <v>8245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t="s">
        <v>8269</v>
      </c>
      <c r="P2911">
        <f t="shared" si="181"/>
        <v>20</v>
      </c>
      <c r="Q2911" s="11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3.5" hidden="1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s="7">
        <f t="shared" si="180"/>
        <v>0</v>
      </c>
      <c r="G2912" t="s">
        <v>8220</v>
      </c>
      <c r="H2912" t="s">
        <v>8224</v>
      </c>
      <c r="I2912" t="s">
        <v>8246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t="s">
        <v>8269</v>
      </c>
      <c r="P2912">
        <f t="shared" si="181"/>
        <v>1</v>
      </c>
      <c r="Q2912" s="11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58" hidden="1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s="7">
        <f t="shared" si="180"/>
        <v>37</v>
      </c>
      <c r="G2913" t="s">
        <v>8220</v>
      </c>
      <c r="H2913" t="s">
        <v>8223</v>
      </c>
      <c r="I2913" t="s">
        <v>8245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t="s">
        <v>8269</v>
      </c>
      <c r="P2913">
        <f t="shared" si="181"/>
        <v>46.93</v>
      </c>
      <c r="Q2913" s="11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3.5" hidden="1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s="7">
        <f t="shared" si="180"/>
        <v>14</v>
      </c>
      <c r="G2914" t="s">
        <v>8220</v>
      </c>
      <c r="H2914" t="s">
        <v>8223</v>
      </c>
      <c r="I2914" t="s">
        <v>8245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t="s">
        <v>8269</v>
      </c>
      <c r="P2914">
        <f t="shared" si="181"/>
        <v>78.08</v>
      </c>
      <c r="Q2914" s="11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3.5" hidden="1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s="7">
        <f t="shared" si="180"/>
        <v>0</v>
      </c>
      <c r="G2915" t="s">
        <v>8220</v>
      </c>
      <c r="H2915" t="s">
        <v>8223</v>
      </c>
      <c r="I2915" t="s">
        <v>8245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t="s">
        <v>8269</v>
      </c>
      <c r="P2915">
        <f t="shared" si="181"/>
        <v>1</v>
      </c>
      <c r="Q2915" s="11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29" hidden="1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s="7">
        <f t="shared" si="180"/>
        <v>0</v>
      </c>
      <c r="G2916" t="s">
        <v>8220</v>
      </c>
      <c r="H2916" t="s">
        <v>8224</v>
      </c>
      <c r="I2916" t="s">
        <v>8246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t="s">
        <v>8269</v>
      </c>
      <c r="P2916">
        <f t="shared" si="181"/>
        <v>1</v>
      </c>
      <c r="Q2916" s="11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3.5" hidden="1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s="7">
        <f t="shared" si="180"/>
        <v>61</v>
      </c>
      <c r="G2917" t="s">
        <v>8220</v>
      </c>
      <c r="H2917" t="s">
        <v>8224</v>
      </c>
      <c r="I2917" t="s">
        <v>8246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t="s">
        <v>8269</v>
      </c>
      <c r="P2917">
        <f t="shared" si="181"/>
        <v>203.67</v>
      </c>
      <c r="Q2917" s="11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3.5" hidden="1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s="7">
        <f t="shared" si="180"/>
        <v>8</v>
      </c>
      <c r="G2918" t="s">
        <v>8220</v>
      </c>
      <c r="H2918" t="s">
        <v>8224</v>
      </c>
      <c r="I2918" t="s">
        <v>8246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t="s">
        <v>8269</v>
      </c>
      <c r="P2918">
        <f t="shared" si="181"/>
        <v>20.71</v>
      </c>
      <c r="Q2918" s="11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3.5" hidden="1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s="7">
        <f t="shared" si="180"/>
        <v>22</v>
      </c>
      <c r="G2919" t="s">
        <v>8220</v>
      </c>
      <c r="H2919" t="s">
        <v>8223</v>
      </c>
      <c r="I2919" t="s">
        <v>8245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t="s">
        <v>8269</v>
      </c>
      <c r="P2919">
        <f t="shared" si="181"/>
        <v>48.56</v>
      </c>
      <c r="Q2919" s="11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3.5" hidden="1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s="7">
        <f t="shared" si="180"/>
        <v>27</v>
      </c>
      <c r="G2920" t="s">
        <v>8220</v>
      </c>
      <c r="H2920" t="s">
        <v>8223</v>
      </c>
      <c r="I2920" t="s">
        <v>8245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t="s">
        <v>8269</v>
      </c>
      <c r="P2920">
        <f t="shared" si="181"/>
        <v>68.099999999999994</v>
      </c>
      <c r="Q2920" s="11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3.5" hidden="1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s="7">
        <f t="shared" si="180"/>
        <v>9</v>
      </c>
      <c r="G2921" t="s">
        <v>8220</v>
      </c>
      <c r="H2921" t="s">
        <v>8223</v>
      </c>
      <c r="I2921" t="s">
        <v>8245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t="s">
        <v>8269</v>
      </c>
      <c r="P2921">
        <f t="shared" si="181"/>
        <v>8.5</v>
      </c>
      <c r="Q2921" s="11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3.5" hidden="1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s="7">
        <f t="shared" si="180"/>
        <v>27</v>
      </c>
      <c r="G2922" t="s">
        <v>8220</v>
      </c>
      <c r="H2922" t="s">
        <v>8228</v>
      </c>
      <c r="I2922" t="s">
        <v>8250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t="s">
        <v>8269</v>
      </c>
      <c r="P2922">
        <f t="shared" si="181"/>
        <v>51.62</v>
      </c>
      <c r="Q2922" s="11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29" hidden="1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s="7">
        <f t="shared" si="180"/>
        <v>129</v>
      </c>
      <c r="G2923" t="s">
        <v>8218</v>
      </c>
      <c r="H2923" t="s">
        <v>8223</v>
      </c>
      <c r="I2923" t="s">
        <v>8245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t="s">
        <v>8303</v>
      </c>
      <c r="P2923">
        <f t="shared" si="181"/>
        <v>43</v>
      </c>
      <c r="Q2923" s="11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58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s="7">
        <f t="shared" si="180"/>
        <v>100</v>
      </c>
      <c r="G2924" t="s">
        <v>8218</v>
      </c>
      <c r="H2924" t="s">
        <v>8224</v>
      </c>
      <c r="I2924" t="s">
        <v>8246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t="s">
        <v>8303</v>
      </c>
      <c r="P2924">
        <f t="shared" si="181"/>
        <v>83.33</v>
      </c>
      <c r="Q2924" s="11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3.5" hidden="1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s="7">
        <f t="shared" si="180"/>
        <v>100</v>
      </c>
      <c r="G2925" t="s">
        <v>8218</v>
      </c>
      <c r="H2925" t="s">
        <v>8223</v>
      </c>
      <c r="I2925" t="s">
        <v>8245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t="s">
        <v>8303</v>
      </c>
      <c r="P2925">
        <f t="shared" si="181"/>
        <v>30</v>
      </c>
      <c r="Q2925" s="11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3.5" hidden="1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s="7">
        <f t="shared" si="180"/>
        <v>103</v>
      </c>
      <c r="G2926" t="s">
        <v>8218</v>
      </c>
      <c r="H2926" t="s">
        <v>8223</v>
      </c>
      <c r="I2926" t="s">
        <v>8245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t="s">
        <v>8303</v>
      </c>
      <c r="P2926">
        <f t="shared" si="181"/>
        <v>175.51</v>
      </c>
      <c r="Q2926" s="11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3.5" hidden="1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s="7">
        <f t="shared" si="180"/>
        <v>102</v>
      </c>
      <c r="G2927" t="s">
        <v>8218</v>
      </c>
      <c r="H2927" t="s">
        <v>8223</v>
      </c>
      <c r="I2927" t="s">
        <v>8245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t="s">
        <v>8303</v>
      </c>
      <c r="P2927">
        <f t="shared" si="181"/>
        <v>231.66</v>
      </c>
      <c r="Q2927" s="11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3.5" hidden="1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s="7">
        <f t="shared" si="180"/>
        <v>125</v>
      </c>
      <c r="G2928" t="s">
        <v>8218</v>
      </c>
      <c r="H2928" t="s">
        <v>8223</v>
      </c>
      <c r="I2928" t="s">
        <v>8245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t="s">
        <v>8303</v>
      </c>
      <c r="P2928">
        <f t="shared" si="181"/>
        <v>75</v>
      </c>
      <c r="Q2928" s="11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3.5" hidden="1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s="7">
        <f t="shared" si="180"/>
        <v>131</v>
      </c>
      <c r="G2929" t="s">
        <v>8218</v>
      </c>
      <c r="H2929" t="s">
        <v>8223</v>
      </c>
      <c r="I2929" t="s">
        <v>8245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t="s">
        <v>8303</v>
      </c>
      <c r="P2929">
        <f t="shared" si="181"/>
        <v>112.14</v>
      </c>
      <c r="Q2929" s="11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29" hidden="1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s="7">
        <f t="shared" si="180"/>
        <v>100</v>
      </c>
      <c r="G2930" t="s">
        <v>8218</v>
      </c>
      <c r="H2930" t="s">
        <v>8223</v>
      </c>
      <c r="I2930" t="s">
        <v>8245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t="s">
        <v>8303</v>
      </c>
      <c r="P2930">
        <f t="shared" si="181"/>
        <v>41.67</v>
      </c>
      <c r="Q2930" s="11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3.5" hidden="1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s="7">
        <f t="shared" si="180"/>
        <v>102</v>
      </c>
      <c r="G2931" t="s">
        <v>8218</v>
      </c>
      <c r="H2931" t="s">
        <v>8223</v>
      </c>
      <c r="I2931" t="s">
        <v>8245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t="s">
        <v>8303</v>
      </c>
      <c r="P2931">
        <f t="shared" si="181"/>
        <v>255.17</v>
      </c>
      <c r="Q2931" s="11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3.5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s="7">
        <f t="shared" si="180"/>
        <v>101</v>
      </c>
      <c r="G2932" t="s">
        <v>8218</v>
      </c>
      <c r="H2932" t="s">
        <v>8224</v>
      </c>
      <c r="I2932" t="s">
        <v>8246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t="s">
        <v>8303</v>
      </c>
      <c r="P2932">
        <f t="shared" si="181"/>
        <v>162.77000000000001</v>
      </c>
      <c r="Q2932" s="11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58" hidden="1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s="7">
        <f t="shared" si="180"/>
        <v>106</v>
      </c>
      <c r="G2933" t="s">
        <v>8218</v>
      </c>
      <c r="H2933" t="s">
        <v>8228</v>
      </c>
      <c r="I2933" t="s">
        <v>8250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t="s">
        <v>8303</v>
      </c>
      <c r="P2933">
        <f t="shared" si="181"/>
        <v>88.33</v>
      </c>
      <c r="Q2933" s="11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3.5" hidden="1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s="7">
        <f t="shared" si="180"/>
        <v>105</v>
      </c>
      <c r="G2934" t="s">
        <v>8218</v>
      </c>
      <c r="H2934" t="s">
        <v>8225</v>
      </c>
      <c r="I2934" t="s">
        <v>8247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t="s">
        <v>8303</v>
      </c>
      <c r="P2934">
        <f t="shared" si="181"/>
        <v>85.74</v>
      </c>
      <c r="Q2934" s="11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3.5" hidden="1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s="7">
        <f t="shared" si="180"/>
        <v>103</v>
      </c>
      <c r="G2935" t="s">
        <v>8218</v>
      </c>
      <c r="H2935" t="s">
        <v>8223</v>
      </c>
      <c r="I2935" t="s">
        <v>8245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t="s">
        <v>8303</v>
      </c>
      <c r="P2935">
        <f t="shared" si="181"/>
        <v>47.57</v>
      </c>
      <c r="Q2935" s="11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3.5" hidden="1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s="7">
        <f t="shared" si="180"/>
        <v>108</v>
      </c>
      <c r="G2936" t="s">
        <v>8218</v>
      </c>
      <c r="H2936" t="s">
        <v>8228</v>
      </c>
      <c r="I2936" t="s">
        <v>8250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t="s">
        <v>8303</v>
      </c>
      <c r="P2936">
        <f t="shared" si="181"/>
        <v>72.97</v>
      </c>
      <c r="Q2936" s="11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3.5" hidden="1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s="7">
        <f t="shared" si="180"/>
        <v>101</v>
      </c>
      <c r="G2937" t="s">
        <v>8218</v>
      </c>
      <c r="H2937" t="s">
        <v>8223</v>
      </c>
      <c r="I2937" t="s">
        <v>8245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t="s">
        <v>8303</v>
      </c>
      <c r="P2937">
        <f t="shared" si="181"/>
        <v>90.54</v>
      </c>
      <c r="Q2937" s="11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3.5" hidden="1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s="7">
        <f t="shared" si="180"/>
        <v>128</v>
      </c>
      <c r="G2938" t="s">
        <v>8218</v>
      </c>
      <c r="H2938" t="s">
        <v>8223</v>
      </c>
      <c r="I2938" t="s">
        <v>8245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t="s">
        <v>8303</v>
      </c>
      <c r="P2938">
        <f t="shared" si="181"/>
        <v>37.65</v>
      </c>
      <c r="Q2938" s="11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29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s="7">
        <f t="shared" si="180"/>
        <v>133</v>
      </c>
      <c r="G2939" t="s">
        <v>8218</v>
      </c>
      <c r="H2939" t="s">
        <v>8224</v>
      </c>
      <c r="I2939" t="s">
        <v>8246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t="s">
        <v>8303</v>
      </c>
      <c r="P2939">
        <f t="shared" si="181"/>
        <v>36.36</v>
      </c>
      <c r="Q2939" s="11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3.5" hidden="1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s="7">
        <f t="shared" si="180"/>
        <v>101</v>
      </c>
      <c r="G2940" t="s">
        <v>8218</v>
      </c>
      <c r="H2940" t="s">
        <v>8223</v>
      </c>
      <c r="I2940" t="s">
        <v>8245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t="s">
        <v>8303</v>
      </c>
      <c r="P2940">
        <f t="shared" si="181"/>
        <v>126.72</v>
      </c>
      <c r="Q2940" s="11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3.5" hidden="1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s="7">
        <f t="shared" si="180"/>
        <v>103</v>
      </c>
      <c r="G2941" t="s">
        <v>8218</v>
      </c>
      <c r="H2941" t="s">
        <v>8223</v>
      </c>
      <c r="I2941" t="s">
        <v>8245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t="s">
        <v>8303</v>
      </c>
      <c r="P2941">
        <f t="shared" si="181"/>
        <v>329.2</v>
      </c>
      <c r="Q2941" s="11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3.5" hidden="1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s="7">
        <f t="shared" si="180"/>
        <v>107</v>
      </c>
      <c r="G2942" t="s">
        <v>8218</v>
      </c>
      <c r="H2942" t="s">
        <v>8223</v>
      </c>
      <c r="I2942" t="s">
        <v>8245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t="s">
        <v>8303</v>
      </c>
      <c r="P2942">
        <f t="shared" si="181"/>
        <v>81.239999999999995</v>
      </c>
      <c r="Q2942" s="11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3.5" hidden="1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s="7">
        <f t="shared" si="180"/>
        <v>0</v>
      </c>
      <c r="G2943" t="s">
        <v>8220</v>
      </c>
      <c r="H2943" t="s">
        <v>8223</v>
      </c>
      <c r="I2943" t="s">
        <v>8245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t="s">
        <v>8301</v>
      </c>
      <c r="P2943">
        <f t="shared" si="181"/>
        <v>1</v>
      </c>
      <c r="Q2943" s="11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3.5" hidden="1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s="7">
        <f t="shared" si="180"/>
        <v>20</v>
      </c>
      <c r="G2944" t="s">
        <v>8220</v>
      </c>
      <c r="H2944" t="s">
        <v>8228</v>
      </c>
      <c r="I2944" t="s">
        <v>8250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t="s">
        <v>8301</v>
      </c>
      <c r="P2944">
        <f t="shared" si="181"/>
        <v>202.23</v>
      </c>
      <c r="Q2944" s="11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3.5" hidden="1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s="7">
        <f t="shared" si="180"/>
        <v>0</v>
      </c>
      <c r="G2945" t="s">
        <v>8220</v>
      </c>
      <c r="H2945" t="s">
        <v>8223</v>
      </c>
      <c r="I2945" t="s">
        <v>8245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t="s">
        <v>8301</v>
      </c>
      <c r="P2945">
        <f t="shared" si="181"/>
        <v>0</v>
      </c>
      <c r="Q2945" s="11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3.5" hidden="1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s="7">
        <f t="shared" si="180"/>
        <v>1</v>
      </c>
      <c r="G2946" t="s">
        <v>8220</v>
      </c>
      <c r="H2946" t="s">
        <v>8223</v>
      </c>
      <c r="I2946" t="s">
        <v>8245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t="s">
        <v>8301</v>
      </c>
      <c r="P2946">
        <f t="shared" si="181"/>
        <v>100</v>
      </c>
      <c r="Q2946" s="11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58" hidden="1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s="7">
        <f t="shared" ref="F2947:F3010" si="184">ROUND(E2947/D2947*100,0)</f>
        <v>0</v>
      </c>
      <c r="G2947" t="s">
        <v>8220</v>
      </c>
      <c r="H2947" t="s">
        <v>8223</v>
      </c>
      <c r="I2947" t="s">
        <v>8245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t="s">
        <v>8301</v>
      </c>
      <c r="P2947">
        <f t="shared" ref="P2947:P3010" si="185">IFERROR(ROUND(E2947/M2947,2),0)</f>
        <v>0</v>
      </c>
      <c r="Q2947" s="11" t="s">
        <v>8315</v>
      </c>
      <c r="R2947" t="s">
        <v>8355</v>
      </c>
      <c r="S2947" s="15">
        <f t="shared" ref="S2947:S3010" si="186">(((K2947/60)/60)/24)+DATE(1970,1,1)</f>
        <v>42118.139583333337</v>
      </c>
      <c r="T2947" s="15">
        <f t="shared" ref="T2947:T3010" si="187">(((J2947/60)/60)/24)+DATE(1970,1,1)</f>
        <v>42148.139583333337</v>
      </c>
    </row>
    <row r="2948" spans="1:20" ht="43.5" hidden="1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s="7">
        <f t="shared" si="184"/>
        <v>0</v>
      </c>
      <c r="G2948" t="s">
        <v>8220</v>
      </c>
      <c r="H2948" t="s">
        <v>8224</v>
      </c>
      <c r="I2948" t="s">
        <v>8246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t="s">
        <v>8301</v>
      </c>
      <c r="P2948">
        <f t="shared" si="185"/>
        <v>1</v>
      </c>
      <c r="Q2948" s="11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58" hidden="1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s="7">
        <f t="shared" si="184"/>
        <v>4</v>
      </c>
      <c r="G2949" t="s">
        <v>8220</v>
      </c>
      <c r="H2949" t="s">
        <v>8223</v>
      </c>
      <c r="I2949" t="s">
        <v>8245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t="s">
        <v>8301</v>
      </c>
      <c r="P2949">
        <f t="shared" si="185"/>
        <v>82.46</v>
      </c>
      <c r="Q2949" s="11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58" hidden="1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s="7">
        <f t="shared" si="184"/>
        <v>0</v>
      </c>
      <c r="G2950" t="s">
        <v>8220</v>
      </c>
      <c r="H2950" t="s">
        <v>8223</v>
      </c>
      <c r="I2950" t="s">
        <v>8245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t="s">
        <v>8301</v>
      </c>
      <c r="P2950">
        <f t="shared" si="185"/>
        <v>2.67</v>
      </c>
      <c r="Q2950" s="11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3.5" hidden="1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s="7">
        <f t="shared" si="184"/>
        <v>3</v>
      </c>
      <c r="G2951" t="s">
        <v>8220</v>
      </c>
      <c r="H2951" t="s">
        <v>8223</v>
      </c>
      <c r="I2951" t="s">
        <v>8245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t="s">
        <v>8301</v>
      </c>
      <c r="P2951">
        <f t="shared" si="185"/>
        <v>12.5</v>
      </c>
      <c r="Q2951" s="11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3.5" hidden="1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s="7">
        <f t="shared" si="184"/>
        <v>0</v>
      </c>
      <c r="G2952" t="s">
        <v>8220</v>
      </c>
      <c r="H2952" t="s">
        <v>8223</v>
      </c>
      <c r="I2952" t="s">
        <v>8245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t="s">
        <v>8301</v>
      </c>
      <c r="P2952">
        <f t="shared" si="185"/>
        <v>0</v>
      </c>
      <c r="Q2952" s="11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58" hidden="1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s="7">
        <f t="shared" si="184"/>
        <v>2</v>
      </c>
      <c r="G2953" t="s">
        <v>8219</v>
      </c>
      <c r="H2953" t="s">
        <v>8223</v>
      </c>
      <c r="I2953" t="s">
        <v>8245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t="s">
        <v>8301</v>
      </c>
      <c r="P2953">
        <f t="shared" si="185"/>
        <v>18.899999999999999</v>
      </c>
      <c r="Q2953" s="11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3.5" hidden="1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s="7">
        <f t="shared" si="184"/>
        <v>8</v>
      </c>
      <c r="G2954" t="s">
        <v>8219</v>
      </c>
      <c r="H2954" t="s">
        <v>8223</v>
      </c>
      <c r="I2954" t="s">
        <v>8245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t="s">
        <v>8301</v>
      </c>
      <c r="P2954">
        <f t="shared" si="185"/>
        <v>200.63</v>
      </c>
      <c r="Q2954" s="11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3.5" hidden="1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s="7">
        <f t="shared" si="184"/>
        <v>0</v>
      </c>
      <c r="G2955" t="s">
        <v>8219</v>
      </c>
      <c r="H2955" t="s">
        <v>8223</v>
      </c>
      <c r="I2955" t="s">
        <v>8245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t="s">
        <v>8301</v>
      </c>
      <c r="P2955">
        <f t="shared" si="185"/>
        <v>201.67</v>
      </c>
      <c r="Q2955" s="11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3.5" hidden="1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s="7">
        <f t="shared" si="184"/>
        <v>0</v>
      </c>
      <c r="G2956" t="s">
        <v>8219</v>
      </c>
      <c r="H2956" t="s">
        <v>8223</v>
      </c>
      <c r="I2956" t="s">
        <v>8245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t="s">
        <v>8301</v>
      </c>
      <c r="P2956">
        <f t="shared" si="185"/>
        <v>0</v>
      </c>
      <c r="Q2956" s="11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29" hidden="1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s="7">
        <f t="shared" si="184"/>
        <v>60</v>
      </c>
      <c r="G2957" t="s">
        <v>8219</v>
      </c>
      <c r="H2957" t="s">
        <v>8223</v>
      </c>
      <c r="I2957" t="s">
        <v>8245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t="s">
        <v>8301</v>
      </c>
      <c r="P2957">
        <f t="shared" si="185"/>
        <v>65</v>
      </c>
      <c r="Q2957" s="11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3.5" hidden="1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s="7">
        <f t="shared" si="184"/>
        <v>17</v>
      </c>
      <c r="G2958" t="s">
        <v>8219</v>
      </c>
      <c r="H2958" t="s">
        <v>8223</v>
      </c>
      <c r="I2958" t="s">
        <v>8245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t="s">
        <v>8301</v>
      </c>
      <c r="P2958">
        <f t="shared" si="185"/>
        <v>66.099999999999994</v>
      </c>
      <c r="Q2958" s="11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3.5" hidden="1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s="7">
        <f t="shared" si="184"/>
        <v>2</v>
      </c>
      <c r="G2959" t="s">
        <v>8219</v>
      </c>
      <c r="H2959" t="s">
        <v>8223</v>
      </c>
      <c r="I2959" t="s">
        <v>8245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t="s">
        <v>8301</v>
      </c>
      <c r="P2959">
        <f t="shared" si="185"/>
        <v>93.33</v>
      </c>
      <c r="Q2959" s="11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3.5" hidden="1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s="7">
        <f t="shared" si="184"/>
        <v>0</v>
      </c>
      <c r="G2960" t="s">
        <v>8219</v>
      </c>
      <c r="H2960" t="s">
        <v>8223</v>
      </c>
      <c r="I2960" t="s">
        <v>8245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t="s">
        <v>8301</v>
      </c>
      <c r="P2960">
        <f t="shared" si="185"/>
        <v>0</v>
      </c>
      <c r="Q2960" s="11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3.5" hidden="1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s="7">
        <f t="shared" si="184"/>
        <v>0</v>
      </c>
      <c r="G2961" t="s">
        <v>8219</v>
      </c>
      <c r="H2961" t="s">
        <v>8224</v>
      </c>
      <c r="I2961" t="s">
        <v>8246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t="s">
        <v>8301</v>
      </c>
      <c r="P2961">
        <f t="shared" si="185"/>
        <v>0</v>
      </c>
      <c r="Q2961" s="11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3.5" hidden="1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s="7">
        <f t="shared" si="184"/>
        <v>0</v>
      </c>
      <c r="G2962" t="s">
        <v>8219</v>
      </c>
      <c r="H2962" t="s">
        <v>8223</v>
      </c>
      <c r="I2962" t="s">
        <v>8245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t="s">
        <v>8301</v>
      </c>
      <c r="P2962">
        <f t="shared" si="185"/>
        <v>0</v>
      </c>
      <c r="Q2962" s="11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58" hidden="1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s="7">
        <f t="shared" si="184"/>
        <v>110</v>
      </c>
      <c r="G2963" t="s">
        <v>8218</v>
      </c>
      <c r="H2963" t="s">
        <v>8223</v>
      </c>
      <c r="I2963" t="s">
        <v>8245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t="s">
        <v>8269</v>
      </c>
      <c r="P2963">
        <f t="shared" si="185"/>
        <v>50.75</v>
      </c>
      <c r="Q2963" s="11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3.5" hidden="1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s="7">
        <f t="shared" si="184"/>
        <v>122</v>
      </c>
      <c r="G2964" t="s">
        <v>8218</v>
      </c>
      <c r="H2964" t="s">
        <v>8223</v>
      </c>
      <c r="I2964" t="s">
        <v>8245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t="s">
        <v>8269</v>
      </c>
      <c r="P2964">
        <f t="shared" si="185"/>
        <v>60.9</v>
      </c>
      <c r="Q2964" s="11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58" hidden="1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s="7">
        <f t="shared" si="184"/>
        <v>107</v>
      </c>
      <c r="G2965" t="s">
        <v>8218</v>
      </c>
      <c r="H2965" t="s">
        <v>8223</v>
      </c>
      <c r="I2965" t="s">
        <v>8245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t="s">
        <v>8269</v>
      </c>
      <c r="P2965">
        <f t="shared" si="185"/>
        <v>109.03</v>
      </c>
      <c r="Q2965" s="11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3.5" hidden="1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s="7">
        <f t="shared" si="184"/>
        <v>101</v>
      </c>
      <c r="G2966" t="s">
        <v>8218</v>
      </c>
      <c r="H2966" t="s">
        <v>8223</v>
      </c>
      <c r="I2966" t="s">
        <v>8245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t="s">
        <v>8269</v>
      </c>
      <c r="P2966">
        <f t="shared" si="185"/>
        <v>25.69</v>
      </c>
      <c r="Q2966" s="11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58" hidden="1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s="7">
        <f t="shared" si="184"/>
        <v>109</v>
      </c>
      <c r="G2967" t="s">
        <v>8218</v>
      </c>
      <c r="H2967" t="s">
        <v>8223</v>
      </c>
      <c r="I2967" t="s">
        <v>8245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t="s">
        <v>8269</v>
      </c>
      <c r="P2967">
        <f t="shared" si="185"/>
        <v>41.92</v>
      </c>
      <c r="Q2967" s="11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3.5" hidden="1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s="7">
        <f t="shared" si="184"/>
        <v>114</v>
      </c>
      <c r="G2968" t="s">
        <v>8218</v>
      </c>
      <c r="H2968" t="s">
        <v>8223</v>
      </c>
      <c r="I2968" t="s">
        <v>8245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t="s">
        <v>8269</v>
      </c>
      <c r="P2968">
        <f t="shared" si="185"/>
        <v>88.77</v>
      </c>
      <c r="Q2968" s="11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3.5" hidden="1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s="7">
        <f t="shared" si="184"/>
        <v>114</v>
      </c>
      <c r="G2969" t="s">
        <v>8218</v>
      </c>
      <c r="H2969" t="s">
        <v>8223</v>
      </c>
      <c r="I2969" t="s">
        <v>8245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t="s">
        <v>8269</v>
      </c>
      <c r="P2969">
        <f t="shared" si="185"/>
        <v>80.23</v>
      </c>
      <c r="Q2969" s="11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29" hidden="1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s="7">
        <f t="shared" si="184"/>
        <v>106</v>
      </c>
      <c r="G2970" t="s">
        <v>8218</v>
      </c>
      <c r="H2970" t="s">
        <v>8223</v>
      </c>
      <c r="I2970" t="s">
        <v>8245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t="s">
        <v>8269</v>
      </c>
      <c r="P2970">
        <f t="shared" si="185"/>
        <v>78.94</v>
      </c>
      <c r="Q2970" s="11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3.5" hidden="1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s="7">
        <f t="shared" si="184"/>
        <v>163</v>
      </c>
      <c r="G2971" t="s">
        <v>8218</v>
      </c>
      <c r="H2971" t="s">
        <v>8228</v>
      </c>
      <c r="I2971" t="s">
        <v>8250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t="s">
        <v>8269</v>
      </c>
      <c r="P2971">
        <f t="shared" si="185"/>
        <v>95.59</v>
      </c>
      <c r="Q2971" s="11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3.5" hidden="1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s="7">
        <f t="shared" si="184"/>
        <v>106</v>
      </c>
      <c r="G2972" t="s">
        <v>8218</v>
      </c>
      <c r="H2972" t="s">
        <v>8223</v>
      </c>
      <c r="I2972" t="s">
        <v>8245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t="s">
        <v>8269</v>
      </c>
      <c r="P2972">
        <f t="shared" si="185"/>
        <v>69.89</v>
      </c>
      <c r="Q2972" s="11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3.5" hidden="1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s="7">
        <f t="shared" si="184"/>
        <v>100</v>
      </c>
      <c r="G2973" t="s">
        <v>8218</v>
      </c>
      <c r="H2973" t="s">
        <v>8223</v>
      </c>
      <c r="I2973" t="s">
        <v>8245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t="s">
        <v>8269</v>
      </c>
      <c r="P2973">
        <f t="shared" si="185"/>
        <v>74.53</v>
      </c>
      <c r="Q2973" s="11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29" hidden="1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s="7">
        <f t="shared" si="184"/>
        <v>105</v>
      </c>
      <c r="G2974" t="s">
        <v>8218</v>
      </c>
      <c r="H2974" t="s">
        <v>8223</v>
      </c>
      <c r="I2974" t="s">
        <v>8245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t="s">
        <v>8269</v>
      </c>
      <c r="P2974">
        <f t="shared" si="185"/>
        <v>123.94</v>
      </c>
      <c r="Q2974" s="11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3.5" hidden="1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s="7">
        <f t="shared" si="184"/>
        <v>175</v>
      </c>
      <c r="G2975" t="s">
        <v>8218</v>
      </c>
      <c r="H2975" t="s">
        <v>8223</v>
      </c>
      <c r="I2975" t="s">
        <v>8245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t="s">
        <v>8269</v>
      </c>
      <c r="P2975">
        <f t="shared" si="185"/>
        <v>264.85000000000002</v>
      </c>
      <c r="Q2975" s="11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58" hidden="1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s="7">
        <f t="shared" si="184"/>
        <v>102</v>
      </c>
      <c r="G2976" t="s">
        <v>8218</v>
      </c>
      <c r="H2976" t="s">
        <v>8223</v>
      </c>
      <c r="I2976" t="s">
        <v>8245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t="s">
        <v>8269</v>
      </c>
      <c r="P2976">
        <f t="shared" si="185"/>
        <v>58.62</v>
      </c>
      <c r="Q2976" s="11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58" hidden="1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s="7">
        <f t="shared" si="184"/>
        <v>100</v>
      </c>
      <c r="G2977" t="s">
        <v>8218</v>
      </c>
      <c r="H2977" t="s">
        <v>8223</v>
      </c>
      <c r="I2977" t="s">
        <v>8245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t="s">
        <v>8269</v>
      </c>
      <c r="P2977">
        <f t="shared" si="185"/>
        <v>70.88</v>
      </c>
      <c r="Q2977" s="11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3.5" hidden="1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s="7">
        <f t="shared" si="184"/>
        <v>171</v>
      </c>
      <c r="G2978" t="s">
        <v>8218</v>
      </c>
      <c r="H2978" t="s">
        <v>8224</v>
      </c>
      <c r="I2978" t="s">
        <v>8246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t="s">
        <v>8269</v>
      </c>
      <c r="P2978">
        <f t="shared" si="185"/>
        <v>8.57</v>
      </c>
      <c r="Q2978" s="11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58" hidden="1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s="7">
        <f t="shared" si="184"/>
        <v>114</v>
      </c>
      <c r="G2979" t="s">
        <v>8218</v>
      </c>
      <c r="H2979" t="s">
        <v>8223</v>
      </c>
      <c r="I2979" t="s">
        <v>8245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t="s">
        <v>8269</v>
      </c>
      <c r="P2979">
        <f t="shared" si="185"/>
        <v>113.57</v>
      </c>
      <c r="Q2979" s="11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58" hidden="1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s="7">
        <f t="shared" si="184"/>
        <v>129</v>
      </c>
      <c r="G2980" t="s">
        <v>8218</v>
      </c>
      <c r="H2980" t="s">
        <v>8223</v>
      </c>
      <c r="I2980" t="s">
        <v>8245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t="s">
        <v>8269</v>
      </c>
      <c r="P2980">
        <f t="shared" si="185"/>
        <v>60.69</v>
      </c>
      <c r="Q2980" s="11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3.5" hidden="1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s="7">
        <f t="shared" si="184"/>
        <v>101</v>
      </c>
      <c r="G2981" t="s">
        <v>8218</v>
      </c>
      <c r="H2981" t="s">
        <v>8223</v>
      </c>
      <c r="I2981" t="s">
        <v>8245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t="s">
        <v>8269</v>
      </c>
      <c r="P2981">
        <f t="shared" si="185"/>
        <v>110.22</v>
      </c>
      <c r="Q2981" s="11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3.5" hidden="1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s="7">
        <f t="shared" si="184"/>
        <v>109</v>
      </c>
      <c r="G2982" t="s">
        <v>8218</v>
      </c>
      <c r="H2982" t="s">
        <v>8223</v>
      </c>
      <c r="I2982" t="s">
        <v>8245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t="s">
        <v>8269</v>
      </c>
      <c r="P2982">
        <f t="shared" si="185"/>
        <v>136.46</v>
      </c>
      <c r="Q2982" s="11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58" hidden="1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s="7">
        <f t="shared" si="184"/>
        <v>129</v>
      </c>
      <c r="G2983" t="s">
        <v>8218</v>
      </c>
      <c r="H2983" t="s">
        <v>8240</v>
      </c>
      <c r="I2983" t="s">
        <v>8248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t="s">
        <v>8301</v>
      </c>
      <c r="P2983">
        <f t="shared" si="185"/>
        <v>53.16</v>
      </c>
      <c r="Q2983" s="11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43.5" hidden="1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s="7">
        <f t="shared" si="184"/>
        <v>102</v>
      </c>
      <c r="G2984" t="s">
        <v>8218</v>
      </c>
      <c r="H2984" t="s">
        <v>8224</v>
      </c>
      <c r="I2984" t="s">
        <v>8246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t="s">
        <v>8301</v>
      </c>
      <c r="P2984">
        <f t="shared" si="185"/>
        <v>86.49</v>
      </c>
      <c r="Q2984" s="11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3.5" hidden="1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s="7">
        <f t="shared" si="184"/>
        <v>147</v>
      </c>
      <c r="G2985" t="s">
        <v>8218</v>
      </c>
      <c r="H2985" t="s">
        <v>8223</v>
      </c>
      <c r="I2985" t="s">
        <v>8245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t="s">
        <v>8301</v>
      </c>
      <c r="P2985">
        <f t="shared" si="185"/>
        <v>155.24</v>
      </c>
      <c r="Q2985" s="11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58" hidden="1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s="7">
        <f t="shared" si="184"/>
        <v>100</v>
      </c>
      <c r="G2986" t="s">
        <v>8218</v>
      </c>
      <c r="H2986" t="s">
        <v>8223</v>
      </c>
      <c r="I2986" t="s">
        <v>8245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t="s">
        <v>8301</v>
      </c>
      <c r="P2986">
        <f t="shared" si="185"/>
        <v>115.08</v>
      </c>
      <c r="Q2986" s="11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58" hidden="1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s="7">
        <f t="shared" si="184"/>
        <v>122</v>
      </c>
      <c r="G2987" t="s">
        <v>8218</v>
      </c>
      <c r="H2987" t="s">
        <v>8227</v>
      </c>
      <c r="I2987" t="s">
        <v>8249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t="s">
        <v>8301</v>
      </c>
      <c r="P2987">
        <f t="shared" si="185"/>
        <v>109.59</v>
      </c>
      <c r="Q2987" s="11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3.5" hidden="1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s="7">
        <f t="shared" si="184"/>
        <v>106</v>
      </c>
      <c r="G2988" t="s">
        <v>8218</v>
      </c>
      <c r="H2988" t="s">
        <v>8224</v>
      </c>
      <c r="I2988" t="s">
        <v>8246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t="s">
        <v>8301</v>
      </c>
      <c r="P2988">
        <f t="shared" si="185"/>
        <v>45.21</v>
      </c>
      <c r="Q2988" s="11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58" hidden="1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s="7">
        <f t="shared" si="184"/>
        <v>110</v>
      </c>
      <c r="G2989" t="s">
        <v>8218</v>
      </c>
      <c r="H2989" t="s">
        <v>8223</v>
      </c>
      <c r="I2989" t="s">
        <v>8245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t="s">
        <v>8301</v>
      </c>
      <c r="P2989">
        <f t="shared" si="185"/>
        <v>104.15</v>
      </c>
      <c r="Q2989" s="11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3.5" hidden="1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s="7">
        <f t="shared" si="184"/>
        <v>100</v>
      </c>
      <c r="G2990" t="s">
        <v>8218</v>
      </c>
      <c r="H2990" t="s">
        <v>8224</v>
      </c>
      <c r="I2990" t="s">
        <v>8246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t="s">
        <v>8301</v>
      </c>
      <c r="P2990">
        <f t="shared" si="185"/>
        <v>35.71</v>
      </c>
      <c r="Q2990" s="11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s="7">
        <f t="shared" si="184"/>
        <v>177</v>
      </c>
      <c r="G2991" t="s">
        <v>8218</v>
      </c>
      <c r="H2991" t="s">
        <v>8223</v>
      </c>
      <c r="I2991" t="s">
        <v>8245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t="s">
        <v>8301</v>
      </c>
      <c r="P2991">
        <f t="shared" si="185"/>
        <v>97</v>
      </c>
      <c r="Q2991" s="11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3.5" hidden="1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s="7">
        <f t="shared" si="184"/>
        <v>100</v>
      </c>
      <c r="G2992" t="s">
        <v>8218</v>
      </c>
      <c r="H2992" t="s">
        <v>8223</v>
      </c>
      <c r="I2992" t="s">
        <v>8245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t="s">
        <v>8301</v>
      </c>
      <c r="P2992">
        <f t="shared" si="185"/>
        <v>370.37</v>
      </c>
      <c r="Q2992" s="11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3.5" hidden="1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s="7">
        <f t="shared" si="184"/>
        <v>103</v>
      </c>
      <c r="G2993" t="s">
        <v>8218</v>
      </c>
      <c r="H2993" t="s">
        <v>8223</v>
      </c>
      <c r="I2993" t="s">
        <v>8245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t="s">
        <v>8301</v>
      </c>
      <c r="P2993">
        <f t="shared" si="185"/>
        <v>94.41</v>
      </c>
      <c r="Q2993" s="11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3.5" hidden="1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s="7">
        <f t="shared" si="184"/>
        <v>105</v>
      </c>
      <c r="G2994" t="s">
        <v>8218</v>
      </c>
      <c r="H2994" t="s">
        <v>8223</v>
      </c>
      <c r="I2994" t="s">
        <v>8245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t="s">
        <v>8301</v>
      </c>
      <c r="P2994">
        <f t="shared" si="185"/>
        <v>48.98</v>
      </c>
      <c r="Q2994" s="11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s="7">
        <f t="shared" si="184"/>
        <v>100</v>
      </c>
      <c r="G2995" t="s">
        <v>8218</v>
      </c>
      <c r="H2995" t="s">
        <v>8223</v>
      </c>
      <c r="I2995" t="s">
        <v>8245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t="s">
        <v>8301</v>
      </c>
      <c r="P2995">
        <f t="shared" si="185"/>
        <v>45.59</v>
      </c>
      <c r="Q2995" s="11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3.5" hidden="1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s="7">
        <f t="shared" si="184"/>
        <v>458</v>
      </c>
      <c r="G2996" t="s">
        <v>8218</v>
      </c>
      <c r="H2996" t="s">
        <v>8224</v>
      </c>
      <c r="I2996" t="s">
        <v>8246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t="s">
        <v>8301</v>
      </c>
      <c r="P2996">
        <f t="shared" si="185"/>
        <v>23.28</v>
      </c>
      <c r="Q2996" s="11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3.5" hidden="1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s="7">
        <f t="shared" si="184"/>
        <v>105</v>
      </c>
      <c r="G2997" t="s">
        <v>8218</v>
      </c>
      <c r="H2997" t="s">
        <v>8223</v>
      </c>
      <c r="I2997" t="s">
        <v>8245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t="s">
        <v>8301</v>
      </c>
      <c r="P2997">
        <f t="shared" si="185"/>
        <v>63.23</v>
      </c>
      <c r="Q2997" s="11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29" hidden="1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s="7">
        <f t="shared" si="184"/>
        <v>172</v>
      </c>
      <c r="G2998" t="s">
        <v>8218</v>
      </c>
      <c r="H2998" t="s">
        <v>8223</v>
      </c>
      <c r="I2998" t="s">
        <v>8245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t="s">
        <v>8301</v>
      </c>
      <c r="P2998">
        <f t="shared" si="185"/>
        <v>153.52000000000001</v>
      </c>
      <c r="Q2998" s="11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3.5" hidden="1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s="7">
        <f t="shared" si="184"/>
        <v>104</v>
      </c>
      <c r="G2999" t="s">
        <v>8218</v>
      </c>
      <c r="H2999" t="s">
        <v>8223</v>
      </c>
      <c r="I2999" t="s">
        <v>8245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t="s">
        <v>8301</v>
      </c>
      <c r="P2999">
        <f t="shared" si="185"/>
        <v>90.2</v>
      </c>
      <c r="Q2999" s="11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3.5" hidden="1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s="7">
        <f t="shared" si="184"/>
        <v>103</v>
      </c>
      <c r="G3000" t="s">
        <v>8218</v>
      </c>
      <c r="H3000" t="s">
        <v>8223</v>
      </c>
      <c r="I3000" t="s">
        <v>8245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t="s">
        <v>8301</v>
      </c>
      <c r="P3000">
        <f t="shared" si="185"/>
        <v>118.97</v>
      </c>
      <c r="Q3000" s="11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3.5" hidden="1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s="7">
        <f t="shared" si="184"/>
        <v>119</v>
      </c>
      <c r="G3001" t="s">
        <v>8218</v>
      </c>
      <c r="H3001" t="s">
        <v>8223</v>
      </c>
      <c r="I3001" t="s">
        <v>8245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t="s">
        <v>8301</v>
      </c>
      <c r="P3001">
        <f t="shared" si="185"/>
        <v>80.25</v>
      </c>
      <c r="Q3001" s="11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3.5" hidden="1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s="7">
        <f t="shared" si="184"/>
        <v>100</v>
      </c>
      <c r="G3002" t="s">
        <v>8218</v>
      </c>
      <c r="H3002" t="s">
        <v>8223</v>
      </c>
      <c r="I3002" t="s">
        <v>8245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t="s">
        <v>8301</v>
      </c>
      <c r="P3002">
        <f t="shared" si="185"/>
        <v>62.5</v>
      </c>
      <c r="Q3002" s="11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3.5" hidden="1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s="7">
        <f t="shared" si="184"/>
        <v>319</v>
      </c>
      <c r="G3003" t="s">
        <v>8218</v>
      </c>
      <c r="H3003" t="s">
        <v>8223</v>
      </c>
      <c r="I3003" t="s">
        <v>8245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t="s">
        <v>8301</v>
      </c>
      <c r="P3003">
        <f t="shared" si="185"/>
        <v>131.38</v>
      </c>
      <c r="Q3003" s="11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29" hidden="1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s="7">
        <f t="shared" si="184"/>
        <v>109</v>
      </c>
      <c r="G3004" t="s">
        <v>8218</v>
      </c>
      <c r="H3004" t="s">
        <v>8223</v>
      </c>
      <c r="I3004" t="s">
        <v>8245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t="s">
        <v>8301</v>
      </c>
      <c r="P3004">
        <f t="shared" si="185"/>
        <v>73.03</v>
      </c>
      <c r="Q3004" s="11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3.5" hidden="1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s="7">
        <f t="shared" si="184"/>
        <v>101</v>
      </c>
      <c r="G3005" t="s">
        <v>8218</v>
      </c>
      <c r="H3005" t="s">
        <v>8223</v>
      </c>
      <c r="I3005" t="s">
        <v>8245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t="s">
        <v>8301</v>
      </c>
      <c r="P3005">
        <f t="shared" si="185"/>
        <v>178.53</v>
      </c>
      <c r="Q3005" s="11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58" hidden="1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s="7">
        <f t="shared" si="184"/>
        <v>113</v>
      </c>
      <c r="G3006" t="s">
        <v>8218</v>
      </c>
      <c r="H3006" t="s">
        <v>8223</v>
      </c>
      <c r="I3006" t="s">
        <v>8245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t="s">
        <v>8301</v>
      </c>
      <c r="P3006">
        <f t="shared" si="185"/>
        <v>162.91</v>
      </c>
      <c r="Q3006" s="11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58" hidden="1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s="7">
        <f t="shared" si="184"/>
        <v>120</v>
      </c>
      <c r="G3007" t="s">
        <v>8218</v>
      </c>
      <c r="H3007" t="s">
        <v>8223</v>
      </c>
      <c r="I3007" t="s">
        <v>8245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t="s">
        <v>8301</v>
      </c>
      <c r="P3007">
        <f t="shared" si="185"/>
        <v>108.24</v>
      </c>
      <c r="Q3007" s="11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29" hidden="1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s="7">
        <f t="shared" si="184"/>
        <v>108</v>
      </c>
      <c r="G3008" t="s">
        <v>8218</v>
      </c>
      <c r="H3008" t="s">
        <v>8228</v>
      </c>
      <c r="I3008" t="s">
        <v>8250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t="s">
        <v>8301</v>
      </c>
      <c r="P3008">
        <f t="shared" si="185"/>
        <v>88.87</v>
      </c>
      <c r="Q3008" s="11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29" hidden="1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s="7">
        <f t="shared" si="184"/>
        <v>180</v>
      </c>
      <c r="G3009" t="s">
        <v>8218</v>
      </c>
      <c r="H3009" t="s">
        <v>8223</v>
      </c>
      <c r="I3009" t="s">
        <v>8245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t="s">
        <v>8301</v>
      </c>
      <c r="P3009">
        <f t="shared" si="185"/>
        <v>54</v>
      </c>
      <c r="Q3009" s="11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3.5" hidden="1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s="7">
        <f t="shared" si="184"/>
        <v>101</v>
      </c>
      <c r="G3010" t="s">
        <v>8218</v>
      </c>
      <c r="H3010" t="s">
        <v>8223</v>
      </c>
      <c r="I3010" t="s">
        <v>8245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t="s">
        <v>8301</v>
      </c>
      <c r="P3010">
        <f t="shared" si="185"/>
        <v>116.73</v>
      </c>
      <c r="Q3010" s="11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3.5" hidden="1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s="7">
        <f t="shared" ref="F3011:F3074" si="188">ROUND(E3011/D3011*100,0)</f>
        <v>120</v>
      </c>
      <c r="G3011" t="s">
        <v>8218</v>
      </c>
      <c r="H3011" t="s">
        <v>8223</v>
      </c>
      <c r="I3011" t="s">
        <v>8245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t="s">
        <v>8301</v>
      </c>
      <c r="P3011">
        <f t="shared" ref="P3011:P3074" si="189">IFERROR(ROUND(E3011/M3011,2),0)</f>
        <v>233.9</v>
      </c>
      <c r="Q3011" s="11" t="s">
        <v>8315</v>
      </c>
      <c r="R3011" t="s">
        <v>8355</v>
      </c>
      <c r="S3011" s="15">
        <f t="shared" ref="S3011:S3074" si="190">(((K3011/60)/60)/24)+DATE(1970,1,1)</f>
        <v>41939.569907407407</v>
      </c>
      <c r="T3011" s="15">
        <f t="shared" ref="T3011:T3074" si="191">(((J3011/60)/60)/24)+DATE(1970,1,1)</f>
        <v>41969.611574074079</v>
      </c>
    </row>
    <row r="3012" spans="1:20" ht="43.5" hidden="1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s="7">
        <f t="shared" si="188"/>
        <v>158</v>
      </c>
      <c r="G3012" t="s">
        <v>8218</v>
      </c>
      <c r="H3012" t="s">
        <v>8223</v>
      </c>
      <c r="I3012" t="s">
        <v>8245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t="s">
        <v>8301</v>
      </c>
      <c r="P3012">
        <f t="shared" si="189"/>
        <v>158</v>
      </c>
      <c r="Q3012" s="11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3.5" hidden="1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s="7">
        <f t="shared" si="188"/>
        <v>124</v>
      </c>
      <c r="G3013" t="s">
        <v>8218</v>
      </c>
      <c r="H3013" t="s">
        <v>8226</v>
      </c>
      <c r="I3013" t="s">
        <v>8248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t="s">
        <v>8301</v>
      </c>
      <c r="P3013">
        <f t="shared" si="189"/>
        <v>14.84</v>
      </c>
      <c r="Q3013" s="11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3.5" hidden="1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s="7">
        <f t="shared" si="188"/>
        <v>117</v>
      </c>
      <c r="G3014" t="s">
        <v>8218</v>
      </c>
      <c r="H3014" t="s">
        <v>8223</v>
      </c>
      <c r="I3014" t="s">
        <v>8245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t="s">
        <v>8301</v>
      </c>
      <c r="P3014">
        <f t="shared" si="189"/>
        <v>85.18</v>
      </c>
      <c r="Q3014" s="11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3.5" hidden="1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s="7">
        <f t="shared" si="188"/>
        <v>157</v>
      </c>
      <c r="G3015" t="s">
        <v>8218</v>
      </c>
      <c r="H3015" t="s">
        <v>8223</v>
      </c>
      <c r="I3015" t="s">
        <v>8245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t="s">
        <v>8301</v>
      </c>
      <c r="P3015">
        <f t="shared" si="189"/>
        <v>146.69</v>
      </c>
      <c r="Q3015" s="11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3.5" hidden="1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s="7">
        <f t="shared" si="188"/>
        <v>113</v>
      </c>
      <c r="G3016" t="s">
        <v>8218</v>
      </c>
      <c r="H3016" t="s">
        <v>8223</v>
      </c>
      <c r="I3016" t="s">
        <v>8245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t="s">
        <v>8301</v>
      </c>
      <c r="P3016">
        <f t="shared" si="189"/>
        <v>50.76</v>
      </c>
      <c r="Q3016" s="11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3.5" hidden="1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s="7">
        <f t="shared" si="188"/>
        <v>103</v>
      </c>
      <c r="G3017" t="s">
        <v>8218</v>
      </c>
      <c r="H3017" t="s">
        <v>8223</v>
      </c>
      <c r="I3017" t="s">
        <v>8245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t="s">
        <v>8301</v>
      </c>
      <c r="P3017">
        <f t="shared" si="189"/>
        <v>87.7</v>
      </c>
      <c r="Q3017" s="11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58" hidden="1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s="7">
        <f t="shared" si="188"/>
        <v>103</v>
      </c>
      <c r="G3018" t="s">
        <v>8218</v>
      </c>
      <c r="H3018" t="s">
        <v>8223</v>
      </c>
      <c r="I3018" t="s">
        <v>8245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t="s">
        <v>8301</v>
      </c>
      <c r="P3018">
        <f t="shared" si="189"/>
        <v>242.28</v>
      </c>
      <c r="Q3018" s="11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3.5" hidden="1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s="7">
        <f t="shared" si="188"/>
        <v>106</v>
      </c>
      <c r="G3019" t="s">
        <v>8218</v>
      </c>
      <c r="H3019" t="s">
        <v>8223</v>
      </c>
      <c r="I3019" t="s">
        <v>8245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t="s">
        <v>8301</v>
      </c>
      <c r="P3019">
        <f t="shared" si="189"/>
        <v>146.44999999999999</v>
      </c>
      <c r="Q3019" s="11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3.5" hidden="1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s="7">
        <f t="shared" si="188"/>
        <v>101</v>
      </c>
      <c r="G3020" t="s">
        <v>8218</v>
      </c>
      <c r="H3020" t="s">
        <v>8229</v>
      </c>
      <c r="I3020" t="s">
        <v>8248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t="s">
        <v>8301</v>
      </c>
      <c r="P3020">
        <f t="shared" si="189"/>
        <v>103.17</v>
      </c>
      <c r="Q3020" s="11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3.5" hidden="1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s="7">
        <f t="shared" si="188"/>
        <v>121</v>
      </c>
      <c r="G3021" t="s">
        <v>8218</v>
      </c>
      <c r="H3021" t="s">
        <v>8223</v>
      </c>
      <c r="I3021" t="s">
        <v>8245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t="s">
        <v>8301</v>
      </c>
      <c r="P3021">
        <f t="shared" si="189"/>
        <v>80.459999999999994</v>
      </c>
      <c r="Q3021" s="11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58" hidden="1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s="7">
        <f t="shared" si="188"/>
        <v>101</v>
      </c>
      <c r="G3022" t="s">
        <v>8218</v>
      </c>
      <c r="H3022" t="s">
        <v>8223</v>
      </c>
      <c r="I3022" t="s">
        <v>8245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t="s">
        <v>8301</v>
      </c>
      <c r="P3022">
        <f t="shared" si="189"/>
        <v>234.67</v>
      </c>
      <c r="Q3022" s="11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3.5" hidden="1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s="7">
        <f t="shared" si="188"/>
        <v>116</v>
      </c>
      <c r="G3023" t="s">
        <v>8218</v>
      </c>
      <c r="H3023" t="s">
        <v>8223</v>
      </c>
      <c r="I3023" t="s">
        <v>8245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t="s">
        <v>8301</v>
      </c>
      <c r="P3023">
        <f t="shared" si="189"/>
        <v>50.69</v>
      </c>
      <c r="Q3023" s="11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3.5" hidden="1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s="7">
        <f t="shared" si="188"/>
        <v>101</v>
      </c>
      <c r="G3024" t="s">
        <v>8218</v>
      </c>
      <c r="H3024" t="s">
        <v>8223</v>
      </c>
      <c r="I3024" t="s">
        <v>8245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t="s">
        <v>8301</v>
      </c>
      <c r="P3024">
        <f t="shared" si="189"/>
        <v>162.71</v>
      </c>
      <c r="Q3024" s="11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58" hidden="1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s="7">
        <f t="shared" si="188"/>
        <v>103</v>
      </c>
      <c r="G3025" t="s">
        <v>8218</v>
      </c>
      <c r="H3025" t="s">
        <v>8224</v>
      </c>
      <c r="I3025" t="s">
        <v>8246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t="s">
        <v>8301</v>
      </c>
      <c r="P3025">
        <f t="shared" si="189"/>
        <v>120.17</v>
      </c>
      <c r="Q3025" s="11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3.5" hidden="1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s="7">
        <f t="shared" si="188"/>
        <v>246</v>
      </c>
      <c r="G3026" t="s">
        <v>8218</v>
      </c>
      <c r="H3026" t="s">
        <v>8223</v>
      </c>
      <c r="I3026" t="s">
        <v>8245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t="s">
        <v>8301</v>
      </c>
      <c r="P3026">
        <f t="shared" si="189"/>
        <v>67.7</v>
      </c>
      <c r="Q3026" s="11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3.5" hidden="1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s="7">
        <f t="shared" si="188"/>
        <v>302</v>
      </c>
      <c r="G3027" t="s">
        <v>8218</v>
      </c>
      <c r="H3027" t="s">
        <v>8224</v>
      </c>
      <c r="I3027" t="s">
        <v>8246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t="s">
        <v>8301</v>
      </c>
      <c r="P3027">
        <f t="shared" si="189"/>
        <v>52.1</v>
      </c>
      <c r="Q3027" s="11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58" hidden="1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s="7">
        <f t="shared" si="188"/>
        <v>143</v>
      </c>
      <c r="G3028" t="s">
        <v>8218</v>
      </c>
      <c r="H3028" t="s">
        <v>8224</v>
      </c>
      <c r="I3028" t="s">
        <v>8246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t="s">
        <v>8301</v>
      </c>
      <c r="P3028">
        <f t="shared" si="189"/>
        <v>51.6</v>
      </c>
      <c r="Q3028" s="11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3.5" hidden="1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s="7">
        <f t="shared" si="188"/>
        <v>131</v>
      </c>
      <c r="G3029" t="s">
        <v>8218</v>
      </c>
      <c r="H3029" t="s">
        <v>8223</v>
      </c>
      <c r="I3029" t="s">
        <v>8245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t="s">
        <v>8301</v>
      </c>
      <c r="P3029">
        <f t="shared" si="189"/>
        <v>164.3</v>
      </c>
      <c r="Q3029" s="11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29" hidden="1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s="7">
        <f t="shared" si="188"/>
        <v>168</v>
      </c>
      <c r="G3030" t="s">
        <v>8218</v>
      </c>
      <c r="H3030" t="s">
        <v>8223</v>
      </c>
      <c r="I3030" t="s">
        <v>8245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t="s">
        <v>8301</v>
      </c>
      <c r="P3030">
        <f t="shared" si="189"/>
        <v>84.86</v>
      </c>
      <c r="Q3030" s="11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3.5" hidden="1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s="7">
        <f t="shared" si="188"/>
        <v>110</v>
      </c>
      <c r="G3031" t="s">
        <v>8218</v>
      </c>
      <c r="H3031" t="s">
        <v>8223</v>
      </c>
      <c r="I3031" t="s">
        <v>8245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t="s">
        <v>8301</v>
      </c>
      <c r="P3031">
        <f t="shared" si="189"/>
        <v>94.55</v>
      </c>
      <c r="Q3031" s="11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3.5" hidden="1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s="7">
        <f t="shared" si="188"/>
        <v>107</v>
      </c>
      <c r="G3032" t="s">
        <v>8218</v>
      </c>
      <c r="H3032" t="s">
        <v>8223</v>
      </c>
      <c r="I3032" t="s">
        <v>8245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t="s">
        <v>8301</v>
      </c>
      <c r="P3032">
        <f t="shared" si="189"/>
        <v>45.54</v>
      </c>
      <c r="Q3032" s="11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2.5" hidden="1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s="7">
        <f t="shared" si="188"/>
        <v>100</v>
      </c>
      <c r="G3033" t="s">
        <v>8218</v>
      </c>
      <c r="H3033" t="s">
        <v>8223</v>
      </c>
      <c r="I3033" t="s">
        <v>8245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t="s">
        <v>8301</v>
      </c>
      <c r="P3033">
        <f t="shared" si="189"/>
        <v>51.72</v>
      </c>
      <c r="Q3033" s="11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3.5" hidden="1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s="7">
        <f t="shared" si="188"/>
        <v>127</v>
      </c>
      <c r="G3034" t="s">
        <v>8218</v>
      </c>
      <c r="H3034" t="s">
        <v>8223</v>
      </c>
      <c r="I3034" t="s">
        <v>8245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t="s">
        <v>8301</v>
      </c>
      <c r="P3034">
        <f t="shared" si="189"/>
        <v>50.88</v>
      </c>
      <c r="Q3034" s="11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3.5" hidden="1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s="7">
        <f t="shared" si="188"/>
        <v>147</v>
      </c>
      <c r="G3035" t="s">
        <v>8218</v>
      </c>
      <c r="H3035" t="s">
        <v>8223</v>
      </c>
      <c r="I3035" t="s">
        <v>8245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t="s">
        <v>8301</v>
      </c>
      <c r="P3035">
        <f t="shared" si="189"/>
        <v>191.13</v>
      </c>
      <c r="Q3035" s="11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2.5" hidden="1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s="7">
        <f t="shared" si="188"/>
        <v>113</v>
      </c>
      <c r="G3036" t="s">
        <v>8218</v>
      </c>
      <c r="H3036" t="s">
        <v>8223</v>
      </c>
      <c r="I3036" t="s">
        <v>8245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t="s">
        <v>8301</v>
      </c>
      <c r="P3036">
        <f t="shared" si="189"/>
        <v>89.31</v>
      </c>
      <c r="Q3036" s="11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29" hidden="1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s="7">
        <f t="shared" si="188"/>
        <v>109</v>
      </c>
      <c r="G3037" t="s">
        <v>8218</v>
      </c>
      <c r="H3037" t="s">
        <v>8223</v>
      </c>
      <c r="I3037" t="s">
        <v>8245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t="s">
        <v>8301</v>
      </c>
      <c r="P3037">
        <f t="shared" si="189"/>
        <v>88.59</v>
      </c>
      <c r="Q3037" s="11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3.5" hidden="1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s="7">
        <f t="shared" si="188"/>
        <v>127</v>
      </c>
      <c r="G3038" t="s">
        <v>8218</v>
      </c>
      <c r="H3038" t="s">
        <v>8223</v>
      </c>
      <c r="I3038" t="s">
        <v>8245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t="s">
        <v>8301</v>
      </c>
      <c r="P3038">
        <f t="shared" si="189"/>
        <v>96.3</v>
      </c>
      <c r="Q3038" s="11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58" hidden="1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s="7">
        <f t="shared" si="188"/>
        <v>213</v>
      </c>
      <c r="G3039" t="s">
        <v>8218</v>
      </c>
      <c r="H3039" t="s">
        <v>8223</v>
      </c>
      <c r="I3039" t="s">
        <v>8245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t="s">
        <v>8301</v>
      </c>
      <c r="P3039">
        <f t="shared" si="189"/>
        <v>33.31</v>
      </c>
      <c r="Q3039" s="11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3.5" hidden="1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s="7">
        <f t="shared" si="188"/>
        <v>101</v>
      </c>
      <c r="G3040" t="s">
        <v>8218</v>
      </c>
      <c r="H3040" t="s">
        <v>8223</v>
      </c>
      <c r="I3040" t="s">
        <v>8245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t="s">
        <v>8301</v>
      </c>
      <c r="P3040">
        <f t="shared" si="189"/>
        <v>37.22</v>
      </c>
      <c r="Q3040" s="11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3.5" hidden="1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s="7">
        <f t="shared" si="188"/>
        <v>109</v>
      </c>
      <c r="G3041" t="s">
        <v>8218</v>
      </c>
      <c r="H3041" t="s">
        <v>8223</v>
      </c>
      <c r="I3041" t="s">
        <v>8245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t="s">
        <v>8301</v>
      </c>
      <c r="P3041">
        <f t="shared" si="189"/>
        <v>92.13</v>
      </c>
      <c r="Q3041" s="11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3.5" hidden="1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s="7">
        <f t="shared" si="188"/>
        <v>108</v>
      </c>
      <c r="G3042" t="s">
        <v>8218</v>
      </c>
      <c r="H3042" t="s">
        <v>8223</v>
      </c>
      <c r="I3042" t="s">
        <v>8245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t="s">
        <v>8301</v>
      </c>
      <c r="P3042">
        <f t="shared" si="189"/>
        <v>76.790000000000006</v>
      </c>
      <c r="Q3042" s="11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29" hidden="1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s="7">
        <f t="shared" si="188"/>
        <v>110</v>
      </c>
      <c r="G3043" t="s">
        <v>8218</v>
      </c>
      <c r="H3043" t="s">
        <v>8223</v>
      </c>
      <c r="I3043" t="s">
        <v>8245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t="s">
        <v>8301</v>
      </c>
      <c r="P3043">
        <f t="shared" si="189"/>
        <v>96.53</v>
      </c>
      <c r="Q3043" s="11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58" hidden="1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s="7">
        <f t="shared" si="188"/>
        <v>128</v>
      </c>
      <c r="G3044" t="s">
        <v>8218</v>
      </c>
      <c r="H3044" t="s">
        <v>8224</v>
      </c>
      <c r="I3044" t="s">
        <v>8246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t="s">
        <v>8301</v>
      </c>
      <c r="P3044">
        <f t="shared" si="189"/>
        <v>51.89</v>
      </c>
      <c r="Q3044" s="11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3.5" hidden="1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s="7">
        <f t="shared" si="188"/>
        <v>110</v>
      </c>
      <c r="G3045" t="s">
        <v>8218</v>
      </c>
      <c r="H3045" t="s">
        <v>8228</v>
      </c>
      <c r="I3045" t="s">
        <v>8250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t="s">
        <v>8301</v>
      </c>
      <c r="P3045">
        <f t="shared" si="189"/>
        <v>128.91</v>
      </c>
      <c r="Q3045" s="11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3.5" hidden="1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s="7">
        <f t="shared" si="188"/>
        <v>109</v>
      </c>
      <c r="G3046" t="s">
        <v>8218</v>
      </c>
      <c r="H3046" t="s">
        <v>8223</v>
      </c>
      <c r="I3046" t="s">
        <v>8245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t="s">
        <v>8301</v>
      </c>
      <c r="P3046">
        <f t="shared" si="189"/>
        <v>84.11</v>
      </c>
      <c r="Q3046" s="11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58" hidden="1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s="7">
        <f t="shared" si="188"/>
        <v>133</v>
      </c>
      <c r="G3047" t="s">
        <v>8218</v>
      </c>
      <c r="H3047" t="s">
        <v>8223</v>
      </c>
      <c r="I3047" t="s">
        <v>8245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t="s">
        <v>8301</v>
      </c>
      <c r="P3047">
        <f t="shared" si="189"/>
        <v>82.94</v>
      </c>
      <c r="Q3047" s="11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58" hidden="1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s="7">
        <f t="shared" si="188"/>
        <v>191</v>
      </c>
      <c r="G3048" t="s">
        <v>8218</v>
      </c>
      <c r="H3048" t="s">
        <v>8223</v>
      </c>
      <c r="I3048" t="s">
        <v>8245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t="s">
        <v>8301</v>
      </c>
      <c r="P3048">
        <f t="shared" si="189"/>
        <v>259.95</v>
      </c>
      <c r="Q3048" s="11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3.5" hidden="1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s="7">
        <f t="shared" si="188"/>
        <v>149</v>
      </c>
      <c r="G3049" t="s">
        <v>8218</v>
      </c>
      <c r="H3049" t="s">
        <v>8223</v>
      </c>
      <c r="I3049" t="s">
        <v>8245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t="s">
        <v>8301</v>
      </c>
      <c r="P3049">
        <f t="shared" si="189"/>
        <v>37.25</v>
      </c>
      <c r="Q3049" s="11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3.5" hidden="1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s="7">
        <f t="shared" si="188"/>
        <v>166</v>
      </c>
      <c r="G3050" t="s">
        <v>8218</v>
      </c>
      <c r="H3050" t="s">
        <v>8223</v>
      </c>
      <c r="I3050" t="s">
        <v>8245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t="s">
        <v>8301</v>
      </c>
      <c r="P3050">
        <f t="shared" si="189"/>
        <v>177.02</v>
      </c>
      <c r="Q3050" s="11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58" hidden="1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s="7">
        <f t="shared" si="188"/>
        <v>107</v>
      </c>
      <c r="G3051" t="s">
        <v>8218</v>
      </c>
      <c r="H3051" t="s">
        <v>8223</v>
      </c>
      <c r="I3051" t="s">
        <v>8245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t="s">
        <v>8301</v>
      </c>
      <c r="P3051">
        <f t="shared" si="189"/>
        <v>74.069999999999993</v>
      </c>
      <c r="Q3051" s="11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29" hidden="1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s="7">
        <f t="shared" si="188"/>
        <v>106</v>
      </c>
      <c r="G3052" t="s">
        <v>8218</v>
      </c>
      <c r="H3052" t="s">
        <v>8223</v>
      </c>
      <c r="I3052" t="s">
        <v>8245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t="s">
        <v>8301</v>
      </c>
      <c r="P3052">
        <f t="shared" si="189"/>
        <v>70.67</v>
      </c>
      <c r="Q3052" s="11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58" hidden="1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s="7">
        <f t="shared" si="188"/>
        <v>24</v>
      </c>
      <c r="G3053" t="s">
        <v>8220</v>
      </c>
      <c r="H3053" t="s">
        <v>8224</v>
      </c>
      <c r="I3053" t="s">
        <v>8246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t="s">
        <v>8301</v>
      </c>
      <c r="P3053">
        <f t="shared" si="189"/>
        <v>23.63</v>
      </c>
      <c r="Q3053" s="11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3.5" hidden="1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s="7">
        <f t="shared" si="188"/>
        <v>0</v>
      </c>
      <c r="G3054" t="s">
        <v>8220</v>
      </c>
      <c r="H3054" t="s">
        <v>8223</v>
      </c>
      <c r="I3054" t="s">
        <v>8245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t="s">
        <v>8301</v>
      </c>
      <c r="P3054">
        <f t="shared" si="189"/>
        <v>37.5</v>
      </c>
      <c r="Q3054" s="11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58" hidden="1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s="7">
        <f t="shared" si="188"/>
        <v>0</v>
      </c>
      <c r="G3055" t="s">
        <v>8220</v>
      </c>
      <c r="H3055" t="s">
        <v>8223</v>
      </c>
      <c r="I3055" t="s">
        <v>8245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t="s">
        <v>8301</v>
      </c>
      <c r="P3055">
        <f t="shared" si="189"/>
        <v>13.33</v>
      </c>
      <c r="Q3055" s="11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58" hidden="1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s="7">
        <f t="shared" si="188"/>
        <v>0</v>
      </c>
      <c r="G3056" t="s">
        <v>8220</v>
      </c>
      <c r="H3056" t="s">
        <v>8223</v>
      </c>
      <c r="I3056" t="s">
        <v>8245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t="s">
        <v>8301</v>
      </c>
      <c r="P3056">
        <f t="shared" si="189"/>
        <v>0</v>
      </c>
      <c r="Q3056" s="11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3.5" hidden="1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s="7">
        <f t="shared" si="188"/>
        <v>0</v>
      </c>
      <c r="G3057" t="s">
        <v>8220</v>
      </c>
      <c r="H3057" t="s">
        <v>8223</v>
      </c>
      <c r="I3057" t="s">
        <v>8245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t="s">
        <v>8301</v>
      </c>
      <c r="P3057">
        <f t="shared" si="189"/>
        <v>1</v>
      </c>
      <c r="Q3057" s="11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58" hidden="1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s="7">
        <f t="shared" si="188"/>
        <v>0</v>
      </c>
      <c r="G3058" t="s">
        <v>8220</v>
      </c>
      <c r="H3058" t="s">
        <v>8223</v>
      </c>
      <c r="I3058" t="s">
        <v>8245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t="s">
        <v>8301</v>
      </c>
      <c r="P3058">
        <f t="shared" si="189"/>
        <v>0</v>
      </c>
      <c r="Q3058" s="11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3.5" hidden="1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s="7">
        <f t="shared" si="188"/>
        <v>0</v>
      </c>
      <c r="G3059" t="s">
        <v>8220</v>
      </c>
      <c r="H3059" t="s">
        <v>8224</v>
      </c>
      <c r="I3059" t="s">
        <v>8246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t="s">
        <v>8301</v>
      </c>
      <c r="P3059">
        <f t="shared" si="189"/>
        <v>0</v>
      </c>
      <c r="Q3059" s="11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58" hidden="1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s="7">
        <f t="shared" si="188"/>
        <v>0</v>
      </c>
      <c r="G3060" t="s">
        <v>8220</v>
      </c>
      <c r="H3060" t="s">
        <v>8236</v>
      </c>
      <c r="I3060" t="s">
        <v>8248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t="s">
        <v>8301</v>
      </c>
      <c r="P3060">
        <f t="shared" si="189"/>
        <v>1</v>
      </c>
      <c r="Q3060" s="11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3.5" hidden="1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s="7">
        <f t="shared" si="188"/>
        <v>3</v>
      </c>
      <c r="G3061" t="s">
        <v>8220</v>
      </c>
      <c r="H3061" t="s">
        <v>8223</v>
      </c>
      <c r="I3061" t="s">
        <v>8245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t="s">
        <v>8301</v>
      </c>
      <c r="P3061">
        <f t="shared" si="189"/>
        <v>41</v>
      </c>
      <c r="Q3061" s="11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29" hidden="1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s="7">
        <f t="shared" si="188"/>
        <v>0</v>
      </c>
      <c r="G3062" t="s">
        <v>8220</v>
      </c>
      <c r="H3062" t="s">
        <v>8223</v>
      </c>
      <c r="I3062" t="s">
        <v>8245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t="s">
        <v>8301</v>
      </c>
      <c r="P3062">
        <f t="shared" si="189"/>
        <v>55.83</v>
      </c>
      <c r="Q3062" s="11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s="7">
        <f t="shared" si="188"/>
        <v>0</v>
      </c>
      <c r="G3063" t="s">
        <v>8220</v>
      </c>
      <c r="H3063" t="s">
        <v>8223</v>
      </c>
      <c r="I3063" t="s">
        <v>8245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t="s">
        <v>8301</v>
      </c>
      <c r="P3063">
        <f t="shared" si="189"/>
        <v>0</v>
      </c>
      <c r="Q3063" s="11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3.5" hidden="1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s="7">
        <f t="shared" si="188"/>
        <v>67</v>
      </c>
      <c r="G3064" t="s">
        <v>8220</v>
      </c>
      <c r="H3064" t="s">
        <v>8223</v>
      </c>
      <c r="I3064" t="s">
        <v>8245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t="s">
        <v>8301</v>
      </c>
      <c r="P3064">
        <f t="shared" si="189"/>
        <v>99.76</v>
      </c>
      <c r="Q3064" s="11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3.5" hidden="1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s="7">
        <f t="shared" si="188"/>
        <v>20</v>
      </c>
      <c r="G3065" t="s">
        <v>8220</v>
      </c>
      <c r="H3065" t="s">
        <v>8223</v>
      </c>
      <c r="I3065" t="s">
        <v>8245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t="s">
        <v>8301</v>
      </c>
      <c r="P3065">
        <f t="shared" si="189"/>
        <v>25.52</v>
      </c>
      <c r="Q3065" s="11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29" hidden="1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s="7">
        <f t="shared" si="188"/>
        <v>11</v>
      </c>
      <c r="G3066" t="s">
        <v>8220</v>
      </c>
      <c r="H3066" t="s">
        <v>8223</v>
      </c>
      <c r="I3066" t="s">
        <v>8245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t="s">
        <v>8301</v>
      </c>
      <c r="P3066">
        <f t="shared" si="189"/>
        <v>117.65</v>
      </c>
      <c r="Q3066" s="11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3.5" hidden="1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s="7">
        <f t="shared" si="188"/>
        <v>0</v>
      </c>
      <c r="G3067" t="s">
        <v>8220</v>
      </c>
      <c r="H3067" t="s">
        <v>8223</v>
      </c>
      <c r="I3067" t="s">
        <v>8245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t="s">
        <v>8301</v>
      </c>
      <c r="P3067">
        <f t="shared" si="189"/>
        <v>5</v>
      </c>
      <c r="Q3067" s="11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3.5" hidden="1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s="7">
        <f t="shared" si="188"/>
        <v>12</v>
      </c>
      <c r="G3068" t="s">
        <v>8220</v>
      </c>
      <c r="H3068" t="s">
        <v>8225</v>
      </c>
      <c r="I3068" t="s">
        <v>8247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t="s">
        <v>8301</v>
      </c>
      <c r="P3068">
        <f t="shared" si="189"/>
        <v>2796.67</v>
      </c>
      <c r="Q3068" s="11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3.5" hidden="1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s="7">
        <f t="shared" si="188"/>
        <v>3</v>
      </c>
      <c r="G3069" t="s">
        <v>8220</v>
      </c>
      <c r="H3069" t="s">
        <v>8227</v>
      </c>
      <c r="I3069" t="s">
        <v>8249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t="s">
        <v>8301</v>
      </c>
      <c r="P3069">
        <f t="shared" si="189"/>
        <v>200</v>
      </c>
      <c r="Q3069" s="11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58" hidden="1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s="7">
        <f t="shared" si="188"/>
        <v>0</v>
      </c>
      <c r="G3070" t="s">
        <v>8220</v>
      </c>
      <c r="H3070" t="s">
        <v>8223</v>
      </c>
      <c r="I3070" t="s">
        <v>8245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t="s">
        <v>8301</v>
      </c>
      <c r="P3070">
        <f t="shared" si="189"/>
        <v>87.5</v>
      </c>
      <c r="Q3070" s="11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3.5" hidden="1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s="7">
        <f t="shared" si="188"/>
        <v>14</v>
      </c>
      <c r="G3071" t="s">
        <v>8220</v>
      </c>
      <c r="H3071" t="s">
        <v>8223</v>
      </c>
      <c r="I3071" t="s">
        <v>8245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t="s">
        <v>8301</v>
      </c>
      <c r="P3071">
        <f t="shared" si="189"/>
        <v>20.14</v>
      </c>
      <c r="Q3071" s="11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3.5" hidden="1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s="7">
        <f t="shared" si="188"/>
        <v>3</v>
      </c>
      <c r="G3072" t="s">
        <v>8220</v>
      </c>
      <c r="H3072" t="s">
        <v>8224</v>
      </c>
      <c r="I3072" t="s">
        <v>8246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t="s">
        <v>8301</v>
      </c>
      <c r="P3072">
        <f t="shared" si="189"/>
        <v>20.88</v>
      </c>
      <c r="Q3072" s="11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3.5" hidden="1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s="7">
        <f t="shared" si="188"/>
        <v>60</v>
      </c>
      <c r="G3073" t="s">
        <v>8220</v>
      </c>
      <c r="H3073" t="s">
        <v>8223</v>
      </c>
      <c r="I3073" t="s">
        <v>8245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t="s">
        <v>8301</v>
      </c>
      <c r="P3073">
        <f t="shared" si="189"/>
        <v>61.31</v>
      </c>
      <c r="Q3073" s="11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58" hidden="1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s="7">
        <f t="shared" si="188"/>
        <v>0</v>
      </c>
      <c r="G3074" t="s">
        <v>8220</v>
      </c>
      <c r="H3074" t="s">
        <v>8223</v>
      </c>
      <c r="I3074" t="s">
        <v>8245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t="s">
        <v>8301</v>
      </c>
      <c r="P3074">
        <f t="shared" si="189"/>
        <v>1</v>
      </c>
      <c r="Q3074" s="11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3.5" hidden="1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s="7">
        <f t="shared" ref="F3075:F3138" si="192">ROUND(E3075/D3075*100,0)</f>
        <v>0</v>
      </c>
      <c r="G3075" t="s">
        <v>8220</v>
      </c>
      <c r="H3075" t="s">
        <v>8223</v>
      </c>
      <c r="I3075" t="s">
        <v>8245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t="s">
        <v>8301</v>
      </c>
      <c r="P3075">
        <f t="shared" ref="P3075:P3138" si="193">IFERROR(ROUND(E3075/M3075,2),0)</f>
        <v>92.14</v>
      </c>
      <c r="Q3075" s="11" t="s">
        <v>8315</v>
      </c>
      <c r="R3075" t="s">
        <v>8355</v>
      </c>
      <c r="S3075" s="15">
        <f t="shared" ref="S3075:S3138" si="194">(((K3075/60)/60)/24)+DATE(1970,1,1)</f>
        <v>42111.684027777781</v>
      </c>
      <c r="T3075" s="15">
        <f t="shared" ref="T3075:T3138" si="195">(((J3075/60)/60)/24)+DATE(1970,1,1)</f>
        <v>42169.804861111115</v>
      </c>
    </row>
    <row r="3076" spans="1:20" ht="58" hidden="1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s="7">
        <f t="shared" si="192"/>
        <v>0</v>
      </c>
      <c r="G3076" t="s">
        <v>8220</v>
      </c>
      <c r="H3076" t="s">
        <v>8229</v>
      </c>
      <c r="I3076" t="s">
        <v>8248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t="s">
        <v>8301</v>
      </c>
      <c r="P3076">
        <f t="shared" si="193"/>
        <v>7.33</v>
      </c>
      <c r="Q3076" s="11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3.5" hidden="1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s="7">
        <f t="shared" si="192"/>
        <v>9</v>
      </c>
      <c r="G3077" t="s">
        <v>8220</v>
      </c>
      <c r="H3077" t="s">
        <v>8223</v>
      </c>
      <c r="I3077" t="s">
        <v>8245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t="s">
        <v>8301</v>
      </c>
      <c r="P3077">
        <f t="shared" si="193"/>
        <v>64.8</v>
      </c>
      <c r="Q3077" s="11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29" hidden="1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s="7">
        <f t="shared" si="192"/>
        <v>15</v>
      </c>
      <c r="G3078" t="s">
        <v>8220</v>
      </c>
      <c r="H3078" t="s">
        <v>8223</v>
      </c>
      <c r="I3078" t="s">
        <v>8245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t="s">
        <v>8301</v>
      </c>
      <c r="P3078">
        <f t="shared" si="193"/>
        <v>30.12</v>
      </c>
      <c r="Q3078" s="11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3.5" hidden="1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s="7">
        <f t="shared" si="192"/>
        <v>0</v>
      </c>
      <c r="G3079" t="s">
        <v>8220</v>
      </c>
      <c r="H3079" t="s">
        <v>8228</v>
      </c>
      <c r="I3079" t="s">
        <v>8250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t="s">
        <v>8301</v>
      </c>
      <c r="P3079">
        <f t="shared" si="193"/>
        <v>52.5</v>
      </c>
      <c r="Q3079" s="11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3.5" hidden="1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s="7">
        <f t="shared" si="192"/>
        <v>0</v>
      </c>
      <c r="G3080" t="s">
        <v>8220</v>
      </c>
      <c r="H3080" t="s">
        <v>8223</v>
      </c>
      <c r="I3080" t="s">
        <v>8245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t="s">
        <v>8301</v>
      </c>
      <c r="P3080">
        <f t="shared" si="193"/>
        <v>23.67</v>
      </c>
      <c r="Q3080" s="11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3.5" hidden="1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s="7">
        <f t="shared" si="192"/>
        <v>1</v>
      </c>
      <c r="G3081" t="s">
        <v>8220</v>
      </c>
      <c r="H3081" t="s">
        <v>8223</v>
      </c>
      <c r="I3081" t="s">
        <v>8245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t="s">
        <v>8301</v>
      </c>
      <c r="P3081">
        <f t="shared" si="193"/>
        <v>415.78</v>
      </c>
      <c r="Q3081" s="11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3.5" hidden="1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s="7">
        <f t="shared" si="192"/>
        <v>0</v>
      </c>
      <c r="G3082" t="s">
        <v>8220</v>
      </c>
      <c r="H3082" t="s">
        <v>8223</v>
      </c>
      <c r="I3082" t="s">
        <v>8245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t="s">
        <v>8301</v>
      </c>
      <c r="P3082">
        <f t="shared" si="193"/>
        <v>53.71</v>
      </c>
      <c r="Q3082" s="11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3.5" hidden="1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s="7">
        <f t="shared" si="192"/>
        <v>0</v>
      </c>
      <c r="G3083" t="s">
        <v>8220</v>
      </c>
      <c r="H3083" t="s">
        <v>8223</v>
      </c>
      <c r="I3083" t="s">
        <v>8245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t="s">
        <v>8301</v>
      </c>
      <c r="P3083">
        <f t="shared" si="193"/>
        <v>420.6</v>
      </c>
      <c r="Q3083" s="11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3.5" hidden="1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s="7">
        <f t="shared" si="192"/>
        <v>0</v>
      </c>
      <c r="G3084" t="s">
        <v>8220</v>
      </c>
      <c r="H3084" t="s">
        <v>8223</v>
      </c>
      <c r="I3084" t="s">
        <v>8245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t="s">
        <v>8301</v>
      </c>
      <c r="P3084">
        <f t="shared" si="193"/>
        <v>0</v>
      </c>
      <c r="Q3084" s="11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58" hidden="1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s="7">
        <f t="shared" si="192"/>
        <v>0</v>
      </c>
      <c r="G3085" t="s">
        <v>8220</v>
      </c>
      <c r="H3085" t="s">
        <v>8223</v>
      </c>
      <c r="I3085" t="s">
        <v>8245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t="s">
        <v>8301</v>
      </c>
      <c r="P3085">
        <f t="shared" si="193"/>
        <v>18.670000000000002</v>
      </c>
      <c r="Q3085" s="11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58" hidden="1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s="7">
        <f t="shared" si="192"/>
        <v>12</v>
      </c>
      <c r="G3086" t="s">
        <v>8220</v>
      </c>
      <c r="H3086" t="s">
        <v>8223</v>
      </c>
      <c r="I3086" t="s">
        <v>8245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t="s">
        <v>8301</v>
      </c>
      <c r="P3086">
        <f t="shared" si="193"/>
        <v>78.33</v>
      </c>
      <c r="Q3086" s="11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3.5" hidden="1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s="7">
        <f t="shared" si="192"/>
        <v>2</v>
      </c>
      <c r="G3087" t="s">
        <v>8220</v>
      </c>
      <c r="H3087" t="s">
        <v>8223</v>
      </c>
      <c r="I3087" t="s">
        <v>8245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t="s">
        <v>8301</v>
      </c>
      <c r="P3087">
        <f t="shared" si="193"/>
        <v>67.78</v>
      </c>
      <c r="Q3087" s="11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58" hidden="1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s="7">
        <f t="shared" si="192"/>
        <v>0</v>
      </c>
      <c r="G3088" t="s">
        <v>8220</v>
      </c>
      <c r="H3088" t="s">
        <v>8236</v>
      </c>
      <c r="I3088" t="s">
        <v>8248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t="s">
        <v>8301</v>
      </c>
      <c r="P3088">
        <f t="shared" si="193"/>
        <v>16.670000000000002</v>
      </c>
      <c r="Q3088" s="11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3.5" hidden="1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s="7">
        <f t="shared" si="192"/>
        <v>1</v>
      </c>
      <c r="G3089" t="s">
        <v>8220</v>
      </c>
      <c r="H3089" t="s">
        <v>8223</v>
      </c>
      <c r="I3089" t="s">
        <v>8245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t="s">
        <v>8301</v>
      </c>
      <c r="P3089">
        <f t="shared" si="193"/>
        <v>62.5</v>
      </c>
      <c r="Q3089" s="11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3.5" hidden="1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s="7">
        <f t="shared" si="192"/>
        <v>0</v>
      </c>
      <c r="G3090" t="s">
        <v>8220</v>
      </c>
      <c r="H3090" t="s">
        <v>8223</v>
      </c>
      <c r="I3090" t="s">
        <v>8245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t="s">
        <v>8301</v>
      </c>
      <c r="P3090">
        <f t="shared" si="193"/>
        <v>42</v>
      </c>
      <c r="Q3090" s="11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3.5" hidden="1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s="7">
        <f t="shared" si="192"/>
        <v>23</v>
      </c>
      <c r="G3091" t="s">
        <v>8220</v>
      </c>
      <c r="H3091" t="s">
        <v>8223</v>
      </c>
      <c r="I3091" t="s">
        <v>8245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t="s">
        <v>8301</v>
      </c>
      <c r="P3091">
        <f t="shared" si="193"/>
        <v>130.09</v>
      </c>
      <c r="Q3091" s="11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3.5" hidden="1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s="7">
        <f t="shared" si="192"/>
        <v>5</v>
      </c>
      <c r="G3092" t="s">
        <v>8220</v>
      </c>
      <c r="H3092" t="s">
        <v>8223</v>
      </c>
      <c r="I3092" t="s">
        <v>8245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t="s">
        <v>8301</v>
      </c>
      <c r="P3092">
        <f t="shared" si="193"/>
        <v>1270.22</v>
      </c>
      <c r="Q3092" s="11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58" hidden="1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s="7">
        <f t="shared" si="192"/>
        <v>16</v>
      </c>
      <c r="G3093" t="s">
        <v>8220</v>
      </c>
      <c r="H3093" t="s">
        <v>8223</v>
      </c>
      <c r="I3093" t="s">
        <v>8245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t="s">
        <v>8301</v>
      </c>
      <c r="P3093">
        <f t="shared" si="193"/>
        <v>88.44</v>
      </c>
      <c r="Q3093" s="11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3.5" hidden="1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s="7">
        <f t="shared" si="192"/>
        <v>1</v>
      </c>
      <c r="G3094" t="s">
        <v>8220</v>
      </c>
      <c r="H3094" t="s">
        <v>8223</v>
      </c>
      <c r="I3094" t="s">
        <v>8245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t="s">
        <v>8301</v>
      </c>
      <c r="P3094">
        <f t="shared" si="193"/>
        <v>56.34</v>
      </c>
      <c r="Q3094" s="11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58" hidden="1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s="7">
        <f t="shared" si="192"/>
        <v>23</v>
      </c>
      <c r="G3095" t="s">
        <v>8220</v>
      </c>
      <c r="H3095" t="s">
        <v>8228</v>
      </c>
      <c r="I3095" t="s">
        <v>8250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t="s">
        <v>8301</v>
      </c>
      <c r="P3095">
        <f t="shared" si="193"/>
        <v>53.53</v>
      </c>
      <c r="Q3095" s="11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3.5" hidden="1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s="7">
        <f t="shared" si="192"/>
        <v>0</v>
      </c>
      <c r="G3096" t="s">
        <v>8220</v>
      </c>
      <c r="H3096" t="s">
        <v>8223</v>
      </c>
      <c r="I3096" t="s">
        <v>8245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t="s">
        <v>8301</v>
      </c>
      <c r="P3096">
        <f t="shared" si="193"/>
        <v>25</v>
      </c>
      <c r="Q3096" s="11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3.5" hidden="1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s="7">
        <f t="shared" si="192"/>
        <v>0</v>
      </c>
      <c r="G3097" t="s">
        <v>8220</v>
      </c>
      <c r="H3097" t="s">
        <v>8223</v>
      </c>
      <c r="I3097" t="s">
        <v>8245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t="s">
        <v>8301</v>
      </c>
      <c r="P3097">
        <f t="shared" si="193"/>
        <v>50</v>
      </c>
      <c r="Q3097" s="11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3.5" hidden="1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s="7">
        <f t="shared" si="192"/>
        <v>4</v>
      </c>
      <c r="G3098" t="s">
        <v>8220</v>
      </c>
      <c r="H3098" t="s">
        <v>8223</v>
      </c>
      <c r="I3098" t="s">
        <v>8245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t="s">
        <v>8301</v>
      </c>
      <c r="P3098">
        <f t="shared" si="193"/>
        <v>56.79</v>
      </c>
      <c r="Q3098" s="11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3.5" hidden="1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s="7">
        <f t="shared" si="192"/>
        <v>17</v>
      </c>
      <c r="G3099" t="s">
        <v>8220</v>
      </c>
      <c r="H3099" t="s">
        <v>8224</v>
      </c>
      <c r="I3099" t="s">
        <v>8246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t="s">
        <v>8301</v>
      </c>
      <c r="P3099">
        <f t="shared" si="193"/>
        <v>40.83</v>
      </c>
      <c r="Q3099" s="11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58" hidden="1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s="7">
        <f t="shared" si="192"/>
        <v>4</v>
      </c>
      <c r="G3100" t="s">
        <v>8220</v>
      </c>
      <c r="H3100" t="s">
        <v>8223</v>
      </c>
      <c r="I3100" t="s">
        <v>8245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t="s">
        <v>8301</v>
      </c>
      <c r="P3100">
        <f t="shared" si="193"/>
        <v>65.11</v>
      </c>
      <c r="Q3100" s="11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3.5" hidden="1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s="7">
        <f t="shared" si="192"/>
        <v>14</v>
      </c>
      <c r="G3101" t="s">
        <v>8220</v>
      </c>
      <c r="H3101" t="s">
        <v>8223</v>
      </c>
      <c r="I3101" t="s">
        <v>8245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t="s">
        <v>8301</v>
      </c>
      <c r="P3101">
        <f t="shared" si="193"/>
        <v>55.6</v>
      </c>
      <c r="Q3101" s="11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3.5" hidden="1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s="7">
        <f t="shared" si="192"/>
        <v>15</v>
      </c>
      <c r="G3102" t="s">
        <v>8220</v>
      </c>
      <c r="H3102" t="s">
        <v>8223</v>
      </c>
      <c r="I3102" t="s">
        <v>8245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t="s">
        <v>8301</v>
      </c>
      <c r="P3102">
        <f t="shared" si="193"/>
        <v>140.54</v>
      </c>
      <c r="Q3102" s="11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58" hidden="1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s="7">
        <f t="shared" si="192"/>
        <v>12</v>
      </c>
      <c r="G3103" t="s">
        <v>8220</v>
      </c>
      <c r="H3103" t="s">
        <v>8229</v>
      </c>
      <c r="I3103" t="s">
        <v>8248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t="s">
        <v>8301</v>
      </c>
      <c r="P3103">
        <f t="shared" si="193"/>
        <v>25</v>
      </c>
      <c r="Q3103" s="11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58" hidden="1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s="7">
        <f t="shared" si="192"/>
        <v>39</v>
      </c>
      <c r="G3104" t="s">
        <v>8220</v>
      </c>
      <c r="H3104" t="s">
        <v>8224</v>
      </c>
      <c r="I3104" t="s">
        <v>8246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t="s">
        <v>8301</v>
      </c>
      <c r="P3104">
        <f t="shared" si="193"/>
        <v>69.53</v>
      </c>
      <c r="Q3104" s="11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29" hidden="1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s="7">
        <f t="shared" si="192"/>
        <v>0</v>
      </c>
      <c r="G3105" t="s">
        <v>8220</v>
      </c>
      <c r="H3105" t="s">
        <v>8223</v>
      </c>
      <c r="I3105" t="s">
        <v>8245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t="s">
        <v>8301</v>
      </c>
      <c r="P3105">
        <f t="shared" si="193"/>
        <v>5.5</v>
      </c>
      <c r="Q3105" s="11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3.5" hidden="1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s="7">
        <f t="shared" si="192"/>
        <v>30</v>
      </c>
      <c r="G3106" t="s">
        <v>8220</v>
      </c>
      <c r="H3106" t="s">
        <v>8225</v>
      </c>
      <c r="I3106" t="s">
        <v>8247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t="s">
        <v>8301</v>
      </c>
      <c r="P3106">
        <f t="shared" si="193"/>
        <v>237</v>
      </c>
      <c r="Q3106" s="11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3.5" hidden="1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s="7">
        <f t="shared" si="192"/>
        <v>42</v>
      </c>
      <c r="G3107" t="s">
        <v>8220</v>
      </c>
      <c r="H3107" t="s">
        <v>8223</v>
      </c>
      <c r="I3107" t="s">
        <v>8245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t="s">
        <v>8301</v>
      </c>
      <c r="P3107">
        <f t="shared" si="193"/>
        <v>79.87</v>
      </c>
      <c r="Q3107" s="11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58" hidden="1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s="7">
        <f t="shared" si="192"/>
        <v>4</v>
      </c>
      <c r="G3108" t="s">
        <v>8220</v>
      </c>
      <c r="H3108" t="s">
        <v>8224</v>
      </c>
      <c r="I3108" t="s">
        <v>8246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t="s">
        <v>8301</v>
      </c>
      <c r="P3108">
        <f t="shared" si="193"/>
        <v>10.25</v>
      </c>
      <c r="Q3108" s="11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3.5" hidden="1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s="7">
        <f t="shared" si="192"/>
        <v>20</v>
      </c>
      <c r="G3109" t="s">
        <v>8220</v>
      </c>
      <c r="H3109" t="s">
        <v>8223</v>
      </c>
      <c r="I3109" t="s">
        <v>8245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t="s">
        <v>8301</v>
      </c>
      <c r="P3109">
        <f t="shared" si="193"/>
        <v>272.58999999999997</v>
      </c>
      <c r="Q3109" s="11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idden="1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s="7">
        <f t="shared" si="192"/>
        <v>0</v>
      </c>
      <c r="G3110" t="s">
        <v>8220</v>
      </c>
      <c r="H3110" t="s">
        <v>8223</v>
      </c>
      <c r="I3110" t="s">
        <v>8245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t="s">
        <v>8301</v>
      </c>
      <c r="P3110">
        <f t="shared" si="193"/>
        <v>13</v>
      </c>
      <c r="Q3110" s="11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3.5" hidden="1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s="7">
        <f t="shared" si="192"/>
        <v>25</v>
      </c>
      <c r="G3111" t="s">
        <v>8220</v>
      </c>
      <c r="H3111" t="s">
        <v>8223</v>
      </c>
      <c r="I3111" t="s">
        <v>8245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t="s">
        <v>8301</v>
      </c>
      <c r="P3111">
        <f t="shared" si="193"/>
        <v>58.18</v>
      </c>
      <c r="Q3111" s="11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3.5" hidden="1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s="7">
        <f t="shared" si="192"/>
        <v>0</v>
      </c>
      <c r="G3112" t="s">
        <v>8220</v>
      </c>
      <c r="H3112" t="s">
        <v>8223</v>
      </c>
      <c r="I3112" t="s">
        <v>8245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t="s">
        <v>8301</v>
      </c>
      <c r="P3112">
        <f t="shared" si="193"/>
        <v>10</v>
      </c>
      <c r="Q3112" s="11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3.5" hidden="1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s="7">
        <f t="shared" si="192"/>
        <v>27</v>
      </c>
      <c r="G3113" t="s">
        <v>8220</v>
      </c>
      <c r="H3113" t="s">
        <v>8223</v>
      </c>
      <c r="I3113" t="s">
        <v>8245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t="s">
        <v>8301</v>
      </c>
      <c r="P3113">
        <f t="shared" si="193"/>
        <v>70.11</v>
      </c>
      <c r="Q3113" s="11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3.5" hidden="1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s="7">
        <f t="shared" si="192"/>
        <v>5</v>
      </c>
      <c r="G3114" t="s">
        <v>8220</v>
      </c>
      <c r="H3114" t="s">
        <v>8223</v>
      </c>
      <c r="I3114" t="s">
        <v>8245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t="s">
        <v>8301</v>
      </c>
      <c r="P3114">
        <f t="shared" si="193"/>
        <v>57.89</v>
      </c>
      <c r="Q3114" s="11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3.5" hidden="1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s="7">
        <f t="shared" si="192"/>
        <v>4</v>
      </c>
      <c r="G3115" t="s">
        <v>8220</v>
      </c>
      <c r="H3115" t="s">
        <v>8223</v>
      </c>
      <c r="I3115" t="s">
        <v>8245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t="s">
        <v>8301</v>
      </c>
      <c r="P3115">
        <f t="shared" si="193"/>
        <v>125.27</v>
      </c>
      <c r="Q3115" s="11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3.5" hidden="1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s="7">
        <f t="shared" si="192"/>
        <v>0</v>
      </c>
      <c r="G3116" t="s">
        <v>8220</v>
      </c>
      <c r="H3116" t="s">
        <v>8223</v>
      </c>
      <c r="I3116" t="s">
        <v>8245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t="s">
        <v>8301</v>
      </c>
      <c r="P3116">
        <f t="shared" si="193"/>
        <v>0</v>
      </c>
      <c r="Q3116" s="11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3.5" hidden="1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s="7">
        <f t="shared" si="192"/>
        <v>3</v>
      </c>
      <c r="G3117" t="s">
        <v>8220</v>
      </c>
      <c r="H3117" t="s">
        <v>8234</v>
      </c>
      <c r="I3117" t="s">
        <v>8254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t="s">
        <v>8301</v>
      </c>
      <c r="P3117">
        <f t="shared" si="193"/>
        <v>300</v>
      </c>
      <c r="Q3117" s="11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3.5" hidden="1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s="7">
        <f t="shared" si="192"/>
        <v>57</v>
      </c>
      <c r="G3118" t="s">
        <v>8220</v>
      </c>
      <c r="H3118" t="s">
        <v>8223</v>
      </c>
      <c r="I3118" t="s">
        <v>8245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t="s">
        <v>8301</v>
      </c>
      <c r="P3118">
        <f t="shared" si="193"/>
        <v>43</v>
      </c>
      <c r="Q3118" s="11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3.5" hidden="1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s="7">
        <f t="shared" si="192"/>
        <v>0</v>
      </c>
      <c r="G3119" t="s">
        <v>8220</v>
      </c>
      <c r="H3119" t="s">
        <v>8224</v>
      </c>
      <c r="I3119" t="s">
        <v>8246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t="s">
        <v>8301</v>
      </c>
      <c r="P3119">
        <f t="shared" si="193"/>
        <v>1</v>
      </c>
      <c r="Q3119" s="11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29" hidden="1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s="7">
        <f t="shared" si="192"/>
        <v>0</v>
      </c>
      <c r="G3120" t="s">
        <v>8220</v>
      </c>
      <c r="H3120" t="s">
        <v>8234</v>
      </c>
      <c r="I3120" t="s">
        <v>8254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t="s">
        <v>8301</v>
      </c>
      <c r="P3120">
        <f t="shared" si="193"/>
        <v>775</v>
      </c>
      <c r="Q3120" s="11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58" hidden="1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s="7">
        <f t="shared" si="192"/>
        <v>0</v>
      </c>
      <c r="G3121" t="s">
        <v>8220</v>
      </c>
      <c r="H3121" t="s">
        <v>8223</v>
      </c>
      <c r="I3121" t="s">
        <v>8245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t="s">
        <v>8301</v>
      </c>
      <c r="P3121">
        <f t="shared" si="193"/>
        <v>5</v>
      </c>
      <c r="Q3121" s="11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3.5" hidden="1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s="7">
        <f t="shared" si="192"/>
        <v>0</v>
      </c>
      <c r="G3122" t="s">
        <v>8220</v>
      </c>
      <c r="H3122" t="s">
        <v>8232</v>
      </c>
      <c r="I3122" t="s">
        <v>8248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t="s">
        <v>8301</v>
      </c>
      <c r="P3122">
        <f t="shared" si="193"/>
        <v>12.8</v>
      </c>
      <c r="Q3122" s="11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29" hidden="1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s="7">
        <f t="shared" si="192"/>
        <v>1</v>
      </c>
      <c r="G3123" t="s">
        <v>8219</v>
      </c>
      <c r="H3123" t="s">
        <v>8228</v>
      </c>
      <c r="I3123" t="s">
        <v>8250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t="s">
        <v>8301</v>
      </c>
      <c r="P3123">
        <f t="shared" si="193"/>
        <v>10</v>
      </c>
      <c r="Q3123" s="11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s="7">
        <f t="shared" si="192"/>
        <v>58</v>
      </c>
      <c r="G3124" t="s">
        <v>8219</v>
      </c>
      <c r="H3124" t="s">
        <v>8223</v>
      </c>
      <c r="I3124" t="s">
        <v>8245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t="s">
        <v>8301</v>
      </c>
      <c r="P3124">
        <f t="shared" si="193"/>
        <v>58</v>
      </c>
      <c r="Q3124" s="11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3.5" hidden="1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s="7">
        <f t="shared" si="192"/>
        <v>68</v>
      </c>
      <c r="G3125" t="s">
        <v>8219</v>
      </c>
      <c r="H3125" t="s">
        <v>8223</v>
      </c>
      <c r="I3125" t="s">
        <v>8245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t="s">
        <v>8301</v>
      </c>
      <c r="P3125">
        <f t="shared" si="193"/>
        <v>244.8</v>
      </c>
      <c r="Q3125" s="11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3.5" hidden="1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s="7">
        <f t="shared" si="192"/>
        <v>0</v>
      </c>
      <c r="G3126" t="s">
        <v>8219</v>
      </c>
      <c r="H3126" t="s">
        <v>8223</v>
      </c>
      <c r="I3126" t="s">
        <v>8245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t="s">
        <v>8301</v>
      </c>
      <c r="P3126">
        <f t="shared" si="193"/>
        <v>6.5</v>
      </c>
      <c r="Q3126" s="11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s="7">
        <f t="shared" si="192"/>
        <v>0</v>
      </c>
      <c r="G3127" t="s">
        <v>8219</v>
      </c>
      <c r="H3127" t="s">
        <v>8223</v>
      </c>
      <c r="I3127" t="s">
        <v>8245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t="s">
        <v>8301</v>
      </c>
      <c r="P3127">
        <f t="shared" si="193"/>
        <v>0</v>
      </c>
      <c r="Q3127" s="11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72.5" hidden="1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s="7">
        <f t="shared" si="192"/>
        <v>4</v>
      </c>
      <c r="G3128" t="s">
        <v>8219</v>
      </c>
      <c r="H3128" t="s">
        <v>8223</v>
      </c>
      <c r="I3128" t="s">
        <v>8245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t="s">
        <v>8301</v>
      </c>
      <c r="P3128">
        <f t="shared" si="193"/>
        <v>61.18</v>
      </c>
      <c r="Q3128" s="11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3.5" hidden="1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s="7">
        <f t="shared" si="192"/>
        <v>0</v>
      </c>
      <c r="G3129" t="s">
        <v>8219</v>
      </c>
      <c r="H3129" t="s">
        <v>8223</v>
      </c>
      <c r="I3129" t="s">
        <v>8245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t="s">
        <v>8301</v>
      </c>
      <c r="P3129">
        <f t="shared" si="193"/>
        <v>0</v>
      </c>
      <c r="Q3129" s="11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3.5" hidden="1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s="7">
        <f t="shared" si="192"/>
        <v>109</v>
      </c>
      <c r="G3130" t="s">
        <v>8221</v>
      </c>
      <c r="H3130" t="s">
        <v>8223</v>
      </c>
      <c r="I3130" t="s">
        <v>8245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t="s">
        <v>8269</v>
      </c>
      <c r="P3130">
        <f t="shared" si="193"/>
        <v>139.24</v>
      </c>
      <c r="Q3130" s="11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58" hidden="1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s="7">
        <f t="shared" si="192"/>
        <v>1</v>
      </c>
      <c r="G3131" t="s">
        <v>8221</v>
      </c>
      <c r="H3131" t="s">
        <v>8223</v>
      </c>
      <c r="I3131" t="s">
        <v>8245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t="s">
        <v>8269</v>
      </c>
      <c r="P3131">
        <f t="shared" si="193"/>
        <v>10</v>
      </c>
      <c r="Q3131" s="11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3.5" hidden="1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s="7">
        <f t="shared" si="192"/>
        <v>4</v>
      </c>
      <c r="G3132" t="s">
        <v>8221</v>
      </c>
      <c r="H3132" t="s">
        <v>8223</v>
      </c>
      <c r="I3132" t="s">
        <v>8245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t="s">
        <v>8269</v>
      </c>
      <c r="P3132">
        <f t="shared" si="193"/>
        <v>93.75</v>
      </c>
      <c r="Q3132" s="11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29" hidden="1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s="7">
        <f t="shared" si="192"/>
        <v>16</v>
      </c>
      <c r="G3133" t="s">
        <v>8221</v>
      </c>
      <c r="H3133" t="s">
        <v>8223</v>
      </c>
      <c r="I3133" t="s">
        <v>8245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t="s">
        <v>8269</v>
      </c>
      <c r="P3133">
        <f t="shared" si="193"/>
        <v>53.75</v>
      </c>
      <c r="Q3133" s="11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29" hidden="1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s="7">
        <f t="shared" si="192"/>
        <v>0</v>
      </c>
      <c r="G3134" t="s">
        <v>8221</v>
      </c>
      <c r="H3134" t="s">
        <v>8223</v>
      </c>
      <c r="I3134" t="s">
        <v>8245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t="s">
        <v>8269</v>
      </c>
      <c r="P3134">
        <f t="shared" si="193"/>
        <v>10</v>
      </c>
      <c r="Q3134" s="11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3.5" hidden="1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s="7">
        <f t="shared" si="192"/>
        <v>108</v>
      </c>
      <c r="G3135" t="s">
        <v>8221</v>
      </c>
      <c r="H3135" t="s">
        <v>8224</v>
      </c>
      <c r="I3135" t="s">
        <v>8246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t="s">
        <v>8269</v>
      </c>
      <c r="P3135">
        <f t="shared" si="193"/>
        <v>33.75</v>
      </c>
      <c r="Q3135" s="11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58" hidden="1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s="7">
        <f t="shared" si="192"/>
        <v>23</v>
      </c>
      <c r="G3136" t="s">
        <v>8221</v>
      </c>
      <c r="H3136" t="s">
        <v>8224</v>
      </c>
      <c r="I3136" t="s">
        <v>8246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t="s">
        <v>8269</v>
      </c>
      <c r="P3136">
        <f t="shared" si="193"/>
        <v>18.75</v>
      </c>
      <c r="Q3136" s="11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3.5" hidden="1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s="7">
        <f t="shared" si="192"/>
        <v>21</v>
      </c>
      <c r="G3137" t="s">
        <v>8221</v>
      </c>
      <c r="H3137" t="s">
        <v>8223</v>
      </c>
      <c r="I3137" t="s">
        <v>8245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t="s">
        <v>8269</v>
      </c>
      <c r="P3137">
        <f t="shared" si="193"/>
        <v>23.14</v>
      </c>
      <c r="Q3137" s="11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3.5" hidden="1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s="7">
        <f t="shared" si="192"/>
        <v>128</v>
      </c>
      <c r="G3138" t="s">
        <v>8221</v>
      </c>
      <c r="H3138" t="s">
        <v>8224</v>
      </c>
      <c r="I3138" t="s">
        <v>8246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t="s">
        <v>8269</v>
      </c>
      <c r="P3138">
        <f t="shared" si="193"/>
        <v>29.05</v>
      </c>
      <c r="Q3138" s="11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29" hidden="1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s="7">
        <f t="shared" ref="F3139:F3202" si="196">ROUND(E3139/D3139*100,0)</f>
        <v>3</v>
      </c>
      <c r="G3139" t="s">
        <v>8221</v>
      </c>
      <c r="H3139" t="s">
        <v>8223</v>
      </c>
      <c r="I3139" t="s">
        <v>8245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t="s">
        <v>8269</v>
      </c>
      <c r="P3139">
        <f t="shared" ref="P3139:P3202" si="197">IFERROR(ROUND(E3139/M3139,2),0)</f>
        <v>50</v>
      </c>
      <c r="Q3139" s="11" t="s">
        <v>8315</v>
      </c>
      <c r="R3139" t="s">
        <v>8316</v>
      </c>
      <c r="S3139" s="15">
        <f t="shared" ref="S3139:S3202" si="198">(((K3139/60)/60)/24)+DATE(1970,1,1)</f>
        <v>42807.885057870371</v>
      </c>
      <c r="T3139" s="15">
        <f t="shared" ref="T3139:T3202" si="199">(((J3139/60)/60)/24)+DATE(1970,1,1)</f>
        <v>42858.8</v>
      </c>
    </row>
    <row r="3140" spans="1:20" ht="58" hidden="1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s="7">
        <f t="shared" si="196"/>
        <v>0</v>
      </c>
      <c r="G3140" t="s">
        <v>8221</v>
      </c>
      <c r="H3140" t="s">
        <v>8224</v>
      </c>
      <c r="I3140" t="s">
        <v>8246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t="s">
        <v>8269</v>
      </c>
      <c r="P3140">
        <f t="shared" si="197"/>
        <v>0</v>
      </c>
      <c r="Q3140" s="11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3.5" hidden="1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s="7">
        <f t="shared" si="196"/>
        <v>5</v>
      </c>
      <c r="G3141" t="s">
        <v>8221</v>
      </c>
      <c r="H3141" t="s">
        <v>8237</v>
      </c>
      <c r="I3141" t="s">
        <v>8255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t="s">
        <v>8269</v>
      </c>
      <c r="P3141">
        <f t="shared" si="197"/>
        <v>450</v>
      </c>
      <c r="Q3141" s="11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58" hidden="1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s="7">
        <f t="shared" si="196"/>
        <v>1</v>
      </c>
      <c r="G3142" t="s">
        <v>8221</v>
      </c>
      <c r="H3142" t="s">
        <v>8229</v>
      </c>
      <c r="I3142" t="s">
        <v>8248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t="s">
        <v>8269</v>
      </c>
      <c r="P3142">
        <f t="shared" si="197"/>
        <v>24</v>
      </c>
      <c r="Q3142" s="11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58" hidden="1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s="7">
        <f t="shared" si="196"/>
        <v>52</v>
      </c>
      <c r="G3143" t="s">
        <v>8221</v>
      </c>
      <c r="H3143" t="s">
        <v>8232</v>
      </c>
      <c r="I3143" t="s">
        <v>8248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t="s">
        <v>8269</v>
      </c>
      <c r="P3143">
        <f t="shared" si="197"/>
        <v>32.25</v>
      </c>
      <c r="Q3143" s="11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3.5" hidden="1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s="7">
        <f t="shared" si="196"/>
        <v>2</v>
      </c>
      <c r="G3144" t="s">
        <v>8221</v>
      </c>
      <c r="H3144" t="s">
        <v>8224</v>
      </c>
      <c r="I3144" t="s">
        <v>8246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t="s">
        <v>8269</v>
      </c>
      <c r="P3144">
        <f t="shared" si="197"/>
        <v>15</v>
      </c>
      <c r="Q3144" s="11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58" hidden="1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s="7">
        <f t="shared" si="196"/>
        <v>0</v>
      </c>
      <c r="G3145" t="s">
        <v>8221</v>
      </c>
      <c r="H3145" t="s">
        <v>8224</v>
      </c>
      <c r="I3145" t="s">
        <v>8246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t="s">
        <v>8269</v>
      </c>
      <c r="P3145">
        <f t="shared" si="197"/>
        <v>0</v>
      </c>
      <c r="Q3145" s="11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58" hidden="1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s="7">
        <f t="shared" si="196"/>
        <v>75</v>
      </c>
      <c r="G3146" t="s">
        <v>8221</v>
      </c>
      <c r="H3146" t="s">
        <v>8223</v>
      </c>
      <c r="I3146" t="s">
        <v>8245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t="s">
        <v>8269</v>
      </c>
      <c r="P3146">
        <f t="shared" si="197"/>
        <v>251.33</v>
      </c>
      <c r="Q3146" s="11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3.5" hidden="1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s="7">
        <f t="shared" si="196"/>
        <v>0</v>
      </c>
      <c r="G3147" t="s">
        <v>8221</v>
      </c>
      <c r="H3147" t="s">
        <v>8223</v>
      </c>
      <c r="I3147" t="s">
        <v>8245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t="s">
        <v>8269</v>
      </c>
      <c r="P3147">
        <f t="shared" si="197"/>
        <v>0</v>
      </c>
      <c r="Q3147" s="11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3.5" hidden="1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s="7">
        <f t="shared" si="196"/>
        <v>11</v>
      </c>
      <c r="G3148" t="s">
        <v>8221</v>
      </c>
      <c r="H3148" t="s">
        <v>8237</v>
      </c>
      <c r="I3148" t="s">
        <v>8255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t="s">
        <v>8269</v>
      </c>
      <c r="P3148">
        <f t="shared" si="197"/>
        <v>437.5</v>
      </c>
      <c r="Q3148" s="11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3.5" hidden="1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s="7">
        <f t="shared" si="196"/>
        <v>118</v>
      </c>
      <c r="G3149" t="s">
        <v>8218</v>
      </c>
      <c r="H3149" t="s">
        <v>8223</v>
      </c>
      <c r="I3149" t="s">
        <v>8245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t="s">
        <v>8269</v>
      </c>
      <c r="P3149">
        <f t="shared" si="197"/>
        <v>110.35</v>
      </c>
      <c r="Q3149" s="11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29" hidden="1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s="7">
        <f t="shared" si="196"/>
        <v>131</v>
      </c>
      <c r="G3150" t="s">
        <v>8218</v>
      </c>
      <c r="H3150" t="s">
        <v>8223</v>
      </c>
      <c r="I3150" t="s">
        <v>8245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t="s">
        <v>8269</v>
      </c>
      <c r="P3150">
        <f t="shared" si="197"/>
        <v>41.42</v>
      </c>
      <c r="Q3150" s="11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3.5" hidden="1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s="7">
        <f t="shared" si="196"/>
        <v>104</v>
      </c>
      <c r="G3151" t="s">
        <v>8218</v>
      </c>
      <c r="H3151" t="s">
        <v>8223</v>
      </c>
      <c r="I3151" t="s">
        <v>8245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t="s">
        <v>8269</v>
      </c>
      <c r="P3151">
        <f t="shared" si="197"/>
        <v>52</v>
      </c>
      <c r="Q3151" s="11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58" hidden="1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s="7">
        <f t="shared" si="196"/>
        <v>101</v>
      </c>
      <c r="G3152" t="s">
        <v>8218</v>
      </c>
      <c r="H3152" t="s">
        <v>8223</v>
      </c>
      <c r="I3152" t="s">
        <v>8245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t="s">
        <v>8269</v>
      </c>
      <c r="P3152">
        <f t="shared" si="197"/>
        <v>33.99</v>
      </c>
      <c r="Q3152" s="11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3.5" hidden="1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s="7">
        <f t="shared" si="196"/>
        <v>100</v>
      </c>
      <c r="G3153" t="s">
        <v>8218</v>
      </c>
      <c r="H3153" t="s">
        <v>8223</v>
      </c>
      <c r="I3153" t="s">
        <v>8245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t="s">
        <v>8269</v>
      </c>
      <c r="P3153">
        <f t="shared" si="197"/>
        <v>103.35</v>
      </c>
      <c r="Q3153" s="11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3.5" hidden="1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s="7">
        <f t="shared" si="196"/>
        <v>106</v>
      </c>
      <c r="G3154" t="s">
        <v>8218</v>
      </c>
      <c r="H3154" t="s">
        <v>8224</v>
      </c>
      <c r="I3154" t="s">
        <v>8246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t="s">
        <v>8269</v>
      </c>
      <c r="P3154">
        <f t="shared" si="197"/>
        <v>34.79</v>
      </c>
      <c r="Q3154" s="11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3.5" hidden="1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s="7">
        <f t="shared" si="196"/>
        <v>336</v>
      </c>
      <c r="G3155" t="s">
        <v>8218</v>
      </c>
      <c r="H3155" t="s">
        <v>8223</v>
      </c>
      <c r="I3155" t="s">
        <v>8245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t="s">
        <v>8269</v>
      </c>
      <c r="P3155">
        <f t="shared" si="197"/>
        <v>41.77</v>
      </c>
      <c r="Q3155" s="11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3.5" hidden="1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s="7">
        <f t="shared" si="196"/>
        <v>113</v>
      </c>
      <c r="G3156" t="s">
        <v>8218</v>
      </c>
      <c r="H3156" t="s">
        <v>8223</v>
      </c>
      <c r="I3156" t="s">
        <v>8245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t="s">
        <v>8269</v>
      </c>
      <c r="P3156">
        <f t="shared" si="197"/>
        <v>64.27</v>
      </c>
      <c r="Q3156" s="11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3.5" hidden="1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s="7">
        <f t="shared" si="196"/>
        <v>189</v>
      </c>
      <c r="G3157" t="s">
        <v>8218</v>
      </c>
      <c r="H3157" t="s">
        <v>8224</v>
      </c>
      <c r="I3157" t="s">
        <v>8246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t="s">
        <v>8269</v>
      </c>
      <c r="P3157">
        <f t="shared" si="197"/>
        <v>31.21</v>
      </c>
      <c r="Q3157" s="11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3.5" hidden="1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s="7">
        <f t="shared" si="196"/>
        <v>102</v>
      </c>
      <c r="G3158" t="s">
        <v>8218</v>
      </c>
      <c r="H3158" t="s">
        <v>8223</v>
      </c>
      <c r="I3158" t="s">
        <v>8245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t="s">
        <v>8269</v>
      </c>
      <c r="P3158">
        <f t="shared" si="197"/>
        <v>62.92</v>
      </c>
      <c r="Q3158" s="11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29" hidden="1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s="7">
        <f t="shared" si="196"/>
        <v>101</v>
      </c>
      <c r="G3159" t="s">
        <v>8218</v>
      </c>
      <c r="H3159" t="s">
        <v>8223</v>
      </c>
      <c r="I3159" t="s">
        <v>8245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t="s">
        <v>8269</v>
      </c>
      <c r="P3159">
        <f t="shared" si="197"/>
        <v>98.54</v>
      </c>
      <c r="Q3159" s="11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29" hidden="1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s="7">
        <f t="shared" si="196"/>
        <v>114</v>
      </c>
      <c r="G3160" t="s">
        <v>8218</v>
      </c>
      <c r="H3160" t="s">
        <v>8223</v>
      </c>
      <c r="I3160" t="s">
        <v>8245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t="s">
        <v>8269</v>
      </c>
      <c r="P3160">
        <f t="shared" si="197"/>
        <v>82.61</v>
      </c>
      <c r="Q3160" s="11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3.5" hidden="1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s="7">
        <f t="shared" si="196"/>
        <v>133</v>
      </c>
      <c r="G3161" t="s">
        <v>8218</v>
      </c>
      <c r="H3161" t="s">
        <v>8223</v>
      </c>
      <c r="I3161" t="s">
        <v>8245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t="s">
        <v>8269</v>
      </c>
      <c r="P3161">
        <f t="shared" si="197"/>
        <v>38.5</v>
      </c>
      <c r="Q3161" s="11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3.5" hidden="1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s="7">
        <f t="shared" si="196"/>
        <v>102</v>
      </c>
      <c r="G3162" t="s">
        <v>8218</v>
      </c>
      <c r="H3162" t="s">
        <v>8223</v>
      </c>
      <c r="I3162" t="s">
        <v>8245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t="s">
        <v>8269</v>
      </c>
      <c r="P3162">
        <f t="shared" si="197"/>
        <v>80.16</v>
      </c>
      <c r="Q3162" s="11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58" hidden="1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s="7">
        <f t="shared" si="196"/>
        <v>105</v>
      </c>
      <c r="G3163" t="s">
        <v>8218</v>
      </c>
      <c r="H3163" t="s">
        <v>8224</v>
      </c>
      <c r="I3163" t="s">
        <v>8246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t="s">
        <v>8269</v>
      </c>
      <c r="P3163">
        <f t="shared" si="197"/>
        <v>28.41</v>
      </c>
      <c r="Q3163" s="11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58" hidden="1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s="7">
        <f t="shared" si="196"/>
        <v>127</v>
      </c>
      <c r="G3164" t="s">
        <v>8218</v>
      </c>
      <c r="H3164" t="s">
        <v>8223</v>
      </c>
      <c r="I3164" t="s">
        <v>8245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t="s">
        <v>8269</v>
      </c>
      <c r="P3164">
        <f t="shared" si="197"/>
        <v>80.73</v>
      </c>
      <c r="Q3164" s="11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3.5" hidden="1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s="7">
        <f t="shared" si="196"/>
        <v>111</v>
      </c>
      <c r="G3165" t="s">
        <v>8218</v>
      </c>
      <c r="H3165" t="s">
        <v>8223</v>
      </c>
      <c r="I3165" t="s">
        <v>8245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t="s">
        <v>8269</v>
      </c>
      <c r="P3165">
        <f t="shared" si="197"/>
        <v>200.69</v>
      </c>
      <c r="Q3165" s="11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58" hidden="1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s="7">
        <f t="shared" si="196"/>
        <v>107</v>
      </c>
      <c r="G3166" t="s">
        <v>8218</v>
      </c>
      <c r="H3166" t="s">
        <v>8223</v>
      </c>
      <c r="I3166" t="s">
        <v>8245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t="s">
        <v>8269</v>
      </c>
      <c r="P3166">
        <f t="shared" si="197"/>
        <v>37.590000000000003</v>
      </c>
      <c r="Q3166" s="11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58" hidden="1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s="7">
        <f t="shared" si="196"/>
        <v>163</v>
      </c>
      <c r="G3167" t="s">
        <v>8218</v>
      </c>
      <c r="H3167" t="s">
        <v>8223</v>
      </c>
      <c r="I3167" t="s">
        <v>8245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t="s">
        <v>8269</v>
      </c>
      <c r="P3167">
        <f t="shared" si="197"/>
        <v>58.1</v>
      </c>
      <c r="Q3167" s="11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3.5" hidden="1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s="7">
        <f t="shared" si="196"/>
        <v>160</v>
      </c>
      <c r="G3168" t="s">
        <v>8218</v>
      </c>
      <c r="H3168" t="s">
        <v>8223</v>
      </c>
      <c r="I3168" t="s">
        <v>8245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t="s">
        <v>8269</v>
      </c>
      <c r="P3168">
        <f t="shared" si="197"/>
        <v>60.3</v>
      </c>
      <c r="Q3168" s="11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29" hidden="1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s="7">
        <f t="shared" si="196"/>
        <v>116</v>
      </c>
      <c r="G3169" t="s">
        <v>8218</v>
      </c>
      <c r="H3169" t="s">
        <v>8223</v>
      </c>
      <c r="I3169" t="s">
        <v>8245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t="s">
        <v>8269</v>
      </c>
      <c r="P3169">
        <f t="shared" si="197"/>
        <v>63.36</v>
      </c>
      <c r="Q3169" s="11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3.5" hidden="1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s="7">
        <f t="shared" si="196"/>
        <v>124</v>
      </c>
      <c r="G3170" t="s">
        <v>8218</v>
      </c>
      <c r="H3170" t="s">
        <v>8223</v>
      </c>
      <c r="I3170" t="s">
        <v>8245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t="s">
        <v>8269</v>
      </c>
      <c r="P3170">
        <f t="shared" si="197"/>
        <v>50.9</v>
      </c>
      <c r="Q3170" s="11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29" hidden="1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s="7">
        <f t="shared" si="196"/>
        <v>103</v>
      </c>
      <c r="G3171" t="s">
        <v>8218</v>
      </c>
      <c r="H3171" t="s">
        <v>8223</v>
      </c>
      <c r="I3171" t="s">
        <v>8245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t="s">
        <v>8269</v>
      </c>
      <c r="P3171">
        <f t="shared" si="197"/>
        <v>100.5</v>
      </c>
      <c r="Q3171" s="11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3.5" hidden="1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s="7">
        <f t="shared" si="196"/>
        <v>112</v>
      </c>
      <c r="G3172" t="s">
        <v>8218</v>
      </c>
      <c r="H3172" t="s">
        <v>8223</v>
      </c>
      <c r="I3172" t="s">
        <v>8245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t="s">
        <v>8269</v>
      </c>
      <c r="P3172">
        <f t="shared" si="197"/>
        <v>31.62</v>
      </c>
      <c r="Q3172" s="11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58" hidden="1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s="7">
        <f t="shared" si="196"/>
        <v>109</v>
      </c>
      <c r="G3173" t="s">
        <v>8218</v>
      </c>
      <c r="H3173" t="s">
        <v>8224</v>
      </c>
      <c r="I3173" t="s">
        <v>8246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t="s">
        <v>8269</v>
      </c>
      <c r="P3173">
        <f t="shared" si="197"/>
        <v>65.099999999999994</v>
      </c>
      <c r="Q3173" s="11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3.5" hidden="1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s="7">
        <f t="shared" si="196"/>
        <v>115</v>
      </c>
      <c r="G3174" t="s">
        <v>8218</v>
      </c>
      <c r="H3174" t="s">
        <v>8223</v>
      </c>
      <c r="I3174" t="s">
        <v>8245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t="s">
        <v>8269</v>
      </c>
      <c r="P3174">
        <f t="shared" si="197"/>
        <v>79.31</v>
      </c>
      <c r="Q3174" s="11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3.5" hidden="1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s="7">
        <f t="shared" si="196"/>
        <v>103</v>
      </c>
      <c r="G3175" t="s">
        <v>8218</v>
      </c>
      <c r="H3175" t="s">
        <v>8223</v>
      </c>
      <c r="I3175" t="s">
        <v>8245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t="s">
        <v>8269</v>
      </c>
      <c r="P3175">
        <f t="shared" si="197"/>
        <v>139.19</v>
      </c>
      <c r="Q3175" s="11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58" hidden="1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s="7">
        <f t="shared" si="196"/>
        <v>101</v>
      </c>
      <c r="G3176" t="s">
        <v>8218</v>
      </c>
      <c r="H3176" t="s">
        <v>8223</v>
      </c>
      <c r="I3176" t="s">
        <v>8245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t="s">
        <v>8269</v>
      </c>
      <c r="P3176">
        <f t="shared" si="197"/>
        <v>131.91</v>
      </c>
      <c r="Q3176" s="11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58" hidden="1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s="7">
        <f t="shared" si="196"/>
        <v>110</v>
      </c>
      <c r="G3177" t="s">
        <v>8218</v>
      </c>
      <c r="H3177" t="s">
        <v>8223</v>
      </c>
      <c r="I3177" t="s">
        <v>8245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t="s">
        <v>8269</v>
      </c>
      <c r="P3177">
        <f t="shared" si="197"/>
        <v>91.3</v>
      </c>
      <c r="Q3177" s="11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58" hidden="1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s="7">
        <f t="shared" si="196"/>
        <v>115</v>
      </c>
      <c r="G3178" t="s">
        <v>8218</v>
      </c>
      <c r="H3178" t="s">
        <v>8223</v>
      </c>
      <c r="I3178" t="s">
        <v>8245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t="s">
        <v>8269</v>
      </c>
      <c r="P3178">
        <f t="shared" si="197"/>
        <v>39.67</v>
      </c>
      <c r="Q3178" s="11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3.5" hidden="1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s="7">
        <f t="shared" si="196"/>
        <v>117</v>
      </c>
      <c r="G3179" t="s">
        <v>8218</v>
      </c>
      <c r="H3179" t="s">
        <v>8223</v>
      </c>
      <c r="I3179" t="s">
        <v>8245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t="s">
        <v>8269</v>
      </c>
      <c r="P3179">
        <f t="shared" si="197"/>
        <v>57.55</v>
      </c>
      <c r="Q3179" s="11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58" hidden="1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s="7">
        <f t="shared" si="196"/>
        <v>172</v>
      </c>
      <c r="G3180" t="s">
        <v>8218</v>
      </c>
      <c r="H3180" t="s">
        <v>8224</v>
      </c>
      <c r="I3180" t="s">
        <v>8246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t="s">
        <v>8269</v>
      </c>
      <c r="P3180">
        <f t="shared" si="197"/>
        <v>33.03</v>
      </c>
      <c r="Q3180" s="11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3.5" hidden="1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s="7">
        <f t="shared" si="196"/>
        <v>114</v>
      </c>
      <c r="G3181" t="s">
        <v>8218</v>
      </c>
      <c r="H3181" t="s">
        <v>8223</v>
      </c>
      <c r="I3181" t="s">
        <v>8245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t="s">
        <v>8269</v>
      </c>
      <c r="P3181">
        <f t="shared" si="197"/>
        <v>77.34</v>
      </c>
      <c r="Q3181" s="11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3.5" hidden="1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s="7">
        <f t="shared" si="196"/>
        <v>120</v>
      </c>
      <c r="G3182" t="s">
        <v>8218</v>
      </c>
      <c r="H3182" t="s">
        <v>8224</v>
      </c>
      <c r="I3182" t="s">
        <v>8246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t="s">
        <v>8269</v>
      </c>
      <c r="P3182">
        <f t="shared" si="197"/>
        <v>31.93</v>
      </c>
      <c r="Q3182" s="11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3.5" hidden="1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s="7">
        <f t="shared" si="196"/>
        <v>109</v>
      </c>
      <c r="G3183" t="s">
        <v>8218</v>
      </c>
      <c r="H3183" t="s">
        <v>8224</v>
      </c>
      <c r="I3183" t="s">
        <v>8246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t="s">
        <v>8269</v>
      </c>
      <c r="P3183">
        <f t="shared" si="197"/>
        <v>36.33</v>
      </c>
      <c r="Q3183" s="11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58" hidden="1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s="7">
        <f t="shared" si="196"/>
        <v>101</v>
      </c>
      <c r="G3184" t="s">
        <v>8218</v>
      </c>
      <c r="H3184" t="s">
        <v>8223</v>
      </c>
      <c r="I3184" t="s">
        <v>8245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t="s">
        <v>8269</v>
      </c>
      <c r="P3184">
        <f t="shared" si="197"/>
        <v>46.77</v>
      </c>
      <c r="Q3184" s="11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3.5" hidden="1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s="7">
        <f t="shared" si="196"/>
        <v>109</v>
      </c>
      <c r="G3185" t="s">
        <v>8218</v>
      </c>
      <c r="H3185" t="s">
        <v>8223</v>
      </c>
      <c r="I3185" t="s">
        <v>8245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t="s">
        <v>8269</v>
      </c>
      <c r="P3185">
        <f t="shared" si="197"/>
        <v>40.07</v>
      </c>
      <c r="Q3185" s="11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3.5" hidden="1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s="7">
        <f t="shared" si="196"/>
        <v>107</v>
      </c>
      <c r="G3186" t="s">
        <v>8218</v>
      </c>
      <c r="H3186" t="s">
        <v>8223</v>
      </c>
      <c r="I3186" t="s">
        <v>8245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t="s">
        <v>8269</v>
      </c>
      <c r="P3186">
        <f t="shared" si="197"/>
        <v>100.22</v>
      </c>
      <c r="Q3186" s="11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3.5" hidden="1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s="7">
        <f t="shared" si="196"/>
        <v>100</v>
      </c>
      <c r="G3187" t="s">
        <v>8218</v>
      </c>
      <c r="H3187" t="s">
        <v>8224</v>
      </c>
      <c r="I3187" t="s">
        <v>8246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t="s">
        <v>8269</v>
      </c>
      <c r="P3187">
        <f t="shared" si="197"/>
        <v>41.67</v>
      </c>
      <c r="Q3187" s="11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3.5" hidden="1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s="7">
        <f t="shared" si="196"/>
        <v>102</v>
      </c>
      <c r="G3188" t="s">
        <v>8218</v>
      </c>
      <c r="H3188" t="s">
        <v>8224</v>
      </c>
      <c r="I3188" t="s">
        <v>8246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t="s">
        <v>8269</v>
      </c>
      <c r="P3188">
        <f t="shared" si="197"/>
        <v>46.71</v>
      </c>
      <c r="Q3188" s="11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58" hidden="1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s="7">
        <f t="shared" si="196"/>
        <v>116</v>
      </c>
      <c r="G3189" t="s">
        <v>8218</v>
      </c>
      <c r="H3189" t="s">
        <v>8223</v>
      </c>
      <c r="I3189" t="s">
        <v>8245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t="s">
        <v>8269</v>
      </c>
      <c r="P3189">
        <f t="shared" si="197"/>
        <v>71.489999999999995</v>
      </c>
      <c r="Q3189" s="11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3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s="7">
        <f t="shared" si="196"/>
        <v>65</v>
      </c>
      <c r="G3190" t="s">
        <v>8220</v>
      </c>
      <c r="H3190" t="s">
        <v>8224</v>
      </c>
      <c r="I3190" t="s">
        <v>8246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t="s">
        <v>8303</v>
      </c>
      <c r="P3190">
        <f t="shared" si="197"/>
        <v>14.44</v>
      </c>
      <c r="Q3190" s="11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58" hidden="1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s="7">
        <f t="shared" si="196"/>
        <v>12</v>
      </c>
      <c r="G3191" t="s">
        <v>8220</v>
      </c>
      <c r="H3191" t="s">
        <v>8234</v>
      </c>
      <c r="I3191" t="s">
        <v>8254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t="s">
        <v>8303</v>
      </c>
      <c r="P3191">
        <f t="shared" si="197"/>
        <v>356.84</v>
      </c>
      <c r="Q3191" s="11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3.5" hidden="1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s="7">
        <f t="shared" si="196"/>
        <v>0</v>
      </c>
      <c r="G3192" t="s">
        <v>8220</v>
      </c>
      <c r="H3192" t="s">
        <v>8228</v>
      </c>
      <c r="I3192" t="s">
        <v>8250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t="s">
        <v>8303</v>
      </c>
      <c r="P3192">
        <f t="shared" si="197"/>
        <v>0</v>
      </c>
      <c r="Q3192" s="11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3.5" hidden="1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s="7">
        <f t="shared" si="196"/>
        <v>4</v>
      </c>
      <c r="G3193" t="s">
        <v>8220</v>
      </c>
      <c r="H3193" t="s">
        <v>8223</v>
      </c>
      <c r="I3193" t="s">
        <v>8245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t="s">
        <v>8303</v>
      </c>
      <c r="P3193">
        <f t="shared" si="197"/>
        <v>37.75</v>
      </c>
      <c r="Q3193" s="11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3.5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s="7">
        <f t="shared" si="196"/>
        <v>1</v>
      </c>
      <c r="G3194" t="s">
        <v>8220</v>
      </c>
      <c r="H3194" t="s">
        <v>8224</v>
      </c>
      <c r="I3194" t="s">
        <v>8246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t="s">
        <v>8303</v>
      </c>
      <c r="P3194">
        <f t="shared" si="197"/>
        <v>12.75</v>
      </c>
      <c r="Q3194" s="11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3.5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s="7">
        <f t="shared" si="196"/>
        <v>12</v>
      </c>
      <c r="G3195" t="s">
        <v>8220</v>
      </c>
      <c r="H3195" t="s">
        <v>8224</v>
      </c>
      <c r="I3195" t="s">
        <v>8246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t="s">
        <v>8303</v>
      </c>
      <c r="P3195">
        <f t="shared" si="197"/>
        <v>24.46</v>
      </c>
      <c r="Q3195" s="11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58" hidden="1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s="7">
        <f t="shared" si="196"/>
        <v>0</v>
      </c>
      <c r="G3196" t="s">
        <v>8220</v>
      </c>
      <c r="H3196" t="s">
        <v>8223</v>
      </c>
      <c r="I3196" t="s">
        <v>8245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t="s">
        <v>8303</v>
      </c>
      <c r="P3196">
        <f t="shared" si="197"/>
        <v>0</v>
      </c>
      <c r="Q3196" s="11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58" hidden="1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s="7">
        <f t="shared" si="196"/>
        <v>59</v>
      </c>
      <c r="G3197" t="s">
        <v>8220</v>
      </c>
      <c r="H3197" t="s">
        <v>8223</v>
      </c>
      <c r="I3197" t="s">
        <v>8245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t="s">
        <v>8303</v>
      </c>
      <c r="P3197">
        <f t="shared" si="197"/>
        <v>53.08</v>
      </c>
      <c r="Q3197" s="11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3.5" hidden="1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s="7">
        <f t="shared" si="196"/>
        <v>0</v>
      </c>
      <c r="G3198" t="s">
        <v>8220</v>
      </c>
      <c r="H3198" t="s">
        <v>8223</v>
      </c>
      <c r="I3198" t="s">
        <v>8245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t="s">
        <v>8303</v>
      </c>
      <c r="P3198">
        <f t="shared" si="197"/>
        <v>300</v>
      </c>
      <c r="Q3198" s="11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29" hidden="1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s="7">
        <f t="shared" si="196"/>
        <v>11</v>
      </c>
      <c r="G3199" t="s">
        <v>8220</v>
      </c>
      <c r="H3199" t="s">
        <v>8233</v>
      </c>
      <c r="I3199" t="s">
        <v>8253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t="s">
        <v>8303</v>
      </c>
      <c r="P3199">
        <f t="shared" si="197"/>
        <v>286.25</v>
      </c>
      <c r="Q3199" s="11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58" hidden="1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s="7">
        <f t="shared" si="196"/>
        <v>0</v>
      </c>
      <c r="G3200" t="s">
        <v>8220</v>
      </c>
      <c r="H3200" t="s">
        <v>8231</v>
      </c>
      <c r="I3200" t="s">
        <v>8252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t="s">
        <v>8303</v>
      </c>
      <c r="P3200">
        <f t="shared" si="197"/>
        <v>36.67</v>
      </c>
      <c r="Q3200" s="11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3.5" hidden="1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s="7">
        <f t="shared" si="196"/>
        <v>52</v>
      </c>
      <c r="G3201" t="s">
        <v>8220</v>
      </c>
      <c r="H3201" t="s">
        <v>8223</v>
      </c>
      <c r="I3201" t="s">
        <v>8245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t="s">
        <v>8303</v>
      </c>
      <c r="P3201">
        <f t="shared" si="197"/>
        <v>49.21</v>
      </c>
      <c r="Q3201" s="11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58" hidden="1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s="7">
        <f t="shared" si="196"/>
        <v>0</v>
      </c>
      <c r="G3202" t="s">
        <v>8220</v>
      </c>
      <c r="H3202" t="s">
        <v>8223</v>
      </c>
      <c r="I3202" t="s">
        <v>8245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t="s">
        <v>8303</v>
      </c>
      <c r="P3202">
        <f t="shared" si="197"/>
        <v>1</v>
      </c>
      <c r="Q3202" s="11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3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s="7">
        <f t="shared" ref="F3203:F3266" si="200">ROUND(E3203/D3203*100,0)</f>
        <v>1</v>
      </c>
      <c r="G3203" t="s">
        <v>8220</v>
      </c>
      <c r="H3203" t="s">
        <v>8224</v>
      </c>
      <c r="I3203" t="s">
        <v>8246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t="s">
        <v>8303</v>
      </c>
      <c r="P3203">
        <f t="shared" ref="P3203:P3266" si="201">IFERROR(ROUND(E3203/M3203,2),0)</f>
        <v>12.5</v>
      </c>
      <c r="Q3203" s="11" t="s">
        <v>8315</v>
      </c>
      <c r="R3203" t="s">
        <v>8357</v>
      </c>
      <c r="S3203" s="15">
        <f t="shared" ref="S3203:S3266" si="202">(((K3203/60)/60)/24)+DATE(1970,1,1)</f>
        <v>41861.767094907409</v>
      </c>
      <c r="T3203" s="15">
        <f t="shared" ref="T3203:T3266" si="203">(((J3203/60)/60)/24)+DATE(1970,1,1)</f>
        <v>41882.767094907409</v>
      </c>
    </row>
    <row r="3204" spans="1:20" ht="43.5" hidden="1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s="7">
        <f t="shared" si="200"/>
        <v>55</v>
      </c>
      <c r="G3204" t="s">
        <v>8220</v>
      </c>
      <c r="H3204" t="s">
        <v>8223</v>
      </c>
      <c r="I3204" t="s">
        <v>8245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t="s">
        <v>8303</v>
      </c>
      <c r="P3204">
        <f t="shared" si="201"/>
        <v>109.04</v>
      </c>
      <c r="Q3204" s="11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3.5" hidden="1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s="7">
        <f t="shared" si="200"/>
        <v>25</v>
      </c>
      <c r="G3205" t="s">
        <v>8220</v>
      </c>
      <c r="H3205" t="s">
        <v>8223</v>
      </c>
      <c r="I3205" t="s">
        <v>8245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t="s">
        <v>8303</v>
      </c>
      <c r="P3205">
        <f t="shared" si="201"/>
        <v>41.67</v>
      </c>
      <c r="Q3205" s="11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58" hidden="1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s="7">
        <f t="shared" si="200"/>
        <v>0</v>
      </c>
      <c r="G3206" t="s">
        <v>8220</v>
      </c>
      <c r="H3206" t="s">
        <v>8223</v>
      </c>
      <c r="I3206" t="s">
        <v>8245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t="s">
        <v>8303</v>
      </c>
      <c r="P3206">
        <f t="shared" si="201"/>
        <v>0</v>
      </c>
      <c r="Q3206" s="11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3.5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s="7">
        <f t="shared" si="200"/>
        <v>3</v>
      </c>
      <c r="G3207" t="s">
        <v>8220</v>
      </c>
      <c r="H3207" t="s">
        <v>8224</v>
      </c>
      <c r="I3207" t="s">
        <v>8246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t="s">
        <v>8303</v>
      </c>
      <c r="P3207">
        <f t="shared" si="201"/>
        <v>22.75</v>
      </c>
      <c r="Q3207" s="11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3.5" hidden="1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s="7">
        <f t="shared" si="200"/>
        <v>0</v>
      </c>
      <c r="G3208" t="s">
        <v>8220</v>
      </c>
      <c r="H3208" t="s">
        <v>8223</v>
      </c>
      <c r="I3208" t="s">
        <v>8245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t="s">
        <v>8303</v>
      </c>
      <c r="P3208">
        <f t="shared" si="201"/>
        <v>0</v>
      </c>
      <c r="Q3208" s="11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3.5" hidden="1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s="7">
        <f t="shared" si="200"/>
        <v>46</v>
      </c>
      <c r="G3209" t="s">
        <v>8220</v>
      </c>
      <c r="H3209" t="s">
        <v>8223</v>
      </c>
      <c r="I3209" t="s">
        <v>8245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t="s">
        <v>8303</v>
      </c>
      <c r="P3209">
        <f t="shared" si="201"/>
        <v>70.83</v>
      </c>
      <c r="Q3209" s="11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3.5" hidden="1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s="7">
        <f t="shared" si="200"/>
        <v>104</v>
      </c>
      <c r="G3210" t="s">
        <v>8218</v>
      </c>
      <c r="H3210" t="s">
        <v>8223</v>
      </c>
      <c r="I3210" t="s">
        <v>8245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t="s">
        <v>8269</v>
      </c>
      <c r="P3210">
        <f t="shared" si="201"/>
        <v>63.11</v>
      </c>
      <c r="Q3210" s="11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3.5" hidden="1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s="7">
        <f t="shared" si="200"/>
        <v>119</v>
      </c>
      <c r="G3211" t="s">
        <v>8218</v>
      </c>
      <c r="H3211" t="s">
        <v>8223</v>
      </c>
      <c r="I3211" t="s">
        <v>8245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t="s">
        <v>8269</v>
      </c>
      <c r="P3211">
        <f t="shared" si="201"/>
        <v>50.16</v>
      </c>
      <c r="Q3211" s="11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3.5" hidden="1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s="7">
        <f t="shared" si="200"/>
        <v>126</v>
      </c>
      <c r="G3212" t="s">
        <v>8218</v>
      </c>
      <c r="H3212" t="s">
        <v>8223</v>
      </c>
      <c r="I3212" t="s">
        <v>8245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t="s">
        <v>8269</v>
      </c>
      <c r="P3212">
        <f t="shared" si="201"/>
        <v>62.88</v>
      </c>
      <c r="Q3212" s="11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58" hidden="1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s="7">
        <f t="shared" si="200"/>
        <v>120</v>
      </c>
      <c r="G3213" t="s">
        <v>8218</v>
      </c>
      <c r="H3213" t="s">
        <v>8223</v>
      </c>
      <c r="I3213" t="s">
        <v>8245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t="s">
        <v>8269</v>
      </c>
      <c r="P3213">
        <f t="shared" si="201"/>
        <v>85.53</v>
      </c>
      <c r="Q3213" s="11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29" hidden="1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s="7">
        <f t="shared" si="200"/>
        <v>126</v>
      </c>
      <c r="G3214" t="s">
        <v>8218</v>
      </c>
      <c r="H3214" t="s">
        <v>8223</v>
      </c>
      <c r="I3214" t="s">
        <v>8245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t="s">
        <v>8269</v>
      </c>
      <c r="P3214">
        <f t="shared" si="201"/>
        <v>53.72</v>
      </c>
      <c r="Q3214" s="11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3.5" hidden="1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s="7">
        <f t="shared" si="200"/>
        <v>100</v>
      </c>
      <c r="G3215" t="s">
        <v>8218</v>
      </c>
      <c r="H3215" t="s">
        <v>8224</v>
      </c>
      <c r="I3215" t="s">
        <v>8246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t="s">
        <v>8269</v>
      </c>
      <c r="P3215">
        <f t="shared" si="201"/>
        <v>127.81</v>
      </c>
      <c r="Q3215" s="11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58" hidden="1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s="7">
        <f t="shared" si="200"/>
        <v>102</v>
      </c>
      <c r="G3216" t="s">
        <v>8218</v>
      </c>
      <c r="H3216" t="s">
        <v>8224</v>
      </c>
      <c r="I3216" t="s">
        <v>8246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t="s">
        <v>8269</v>
      </c>
      <c r="P3216">
        <f t="shared" si="201"/>
        <v>106.57</v>
      </c>
      <c r="Q3216" s="11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58" hidden="1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s="7">
        <f t="shared" si="200"/>
        <v>100</v>
      </c>
      <c r="G3217" t="s">
        <v>8218</v>
      </c>
      <c r="H3217" t="s">
        <v>8223</v>
      </c>
      <c r="I3217" t="s">
        <v>8245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t="s">
        <v>8269</v>
      </c>
      <c r="P3217">
        <f t="shared" si="201"/>
        <v>262.11</v>
      </c>
      <c r="Q3217" s="11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3.5" hidden="1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s="7">
        <f t="shared" si="200"/>
        <v>100</v>
      </c>
      <c r="G3218" t="s">
        <v>8218</v>
      </c>
      <c r="H3218" t="s">
        <v>8224</v>
      </c>
      <c r="I3218" t="s">
        <v>8246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t="s">
        <v>8269</v>
      </c>
      <c r="P3218">
        <f t="shared" si="201"/>
        <v>57.17</v>
      </c>
      <c r="Q3218" s="11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29" hidden="1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s="7">
        <f t="shared" si="200"/>
        <v>116</v>
      </c>
      <c r="G3219" t="s">
        <v>8218</v>
      </c>
      <c r="H3219" t="s">
        <v>8223</v>
      </c>
      <c r="I3219" t="s">
        <v>8245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t="s">
        <v>8269</v>
      </c>
      <c r="P3219">
        <f t="shared" si="201"/>
        <v>50.2</v>
      </c>
      <c r="Q3219" s="11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3.5" hidden="1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s="7">
        <f t="shared" si="200"/>
        <v>102</v>
      </c>
      <c r="G3220" t="s">
        <v>8218</v>
      </c>
      <c r="H3220" t="s">
        <v>8224</v>
      </c>
      <c r="I3220" t="s">
        <v>8246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t="s">
        <v>8269</v>
      </c>
      <c r="P3220">
        <f t="shared" si="201"/>
        <v>66.59</v>
      </c>
      <c r="Q3220" s="11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3.5" hidden="1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s="7">
        <f t="shared" si="200"/>
        <v>100</v>
      </c>
      <c r="G3221" t="s">
        <v>8218</v>
      </c>
      <c r="H3221" t="s">
        <v>8223</v>
      </c>
      <c r="I3221" t="s">
        <v>8245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t="s">
        <v>8269</v>
      </c>
      <c r="P3221">
        <f t="shared" si="201"/>
        <v>168.25</v>
      </c>
      <c r="Q3221" s="11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29" hidden="1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s="7">
        <f t="shared" si="200"/>
        <v>101</v>
      </c>
      <c r="G3222" t="s">
        <v>8218</v>
      </c>
      <c r="H3222" t="s">
        <v>8223</v>
      </c>
      <c r="I3222" t="s">
        <v>8245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t="s">
        <v>8269</v>
      </c>
      <c r="P3222">
        <f t="shared" si="201"/>
        <v>256.37</v>
      </c>
      <c r="Q3222" s="11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58" hidden="1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s="7">
        <f t="shared" si="200"/>
        <v>103</v>
      </c>
      <c r="G3223" t="s">
        <v>8218</v>
      </c>
      <c r="H3223" t="s">
        <v>8224</v>
      </c>
      <c r="I3223" t="s">
        <v>8246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t="s">
        <v>8269</v>
      </c>
      <c r="P3223">
        <f t="shared" si="201"/>
        <v>36.61</v>
      </c>
      <c r="Q3223" s="11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3.5" hidden="1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s="7">
        <f t="shared" si="200"/>
        <v>125</v>
      </c>
      <c r="G3224" t="s">
        <v>8218</v>
      </c>
      <c r="H3224" t="s">
        <v>8223</v>
      </c>
      <c r="I3224" t="s">
        <v>8245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t="s">
        <v>8269</v>
      </c>
      <c r="P3224">
        <f t="shared" si="201"/>
        <v>37.14</v>
      </c>
      <c r="Q3224" s="11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29" hidden="1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s="7">
        <f t="shared" si="200"/>
        <v>110</v>
      </c>
      <c r="G3225" t="s">
        <v>8218</v>
      </c>
      <c r="H3225" t="s">
        <v>8223</v>
      </c>
      <c r="I3225" t="s">
        <v>8245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t="s">
        <v>8269</v>
      </c>
      <c r="P3225">
        <f t="shared" si="201"/>
        <v>45.88</v>
      </c>
      <c r="Q3225" s="11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58" hidden="1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s="7">
        <f t="shared" si="200"/>
        <v>102</v>
      </c>
      <c r="G3226" t="s">
        <v>8218</v>
      </c>
      <c r="H3226" t="s">
        <v>8223</v>
      </c>
      <c r="I3226" t="s">
        <v>8245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t="s">
        <v>8269</v>
      </c>
      <c r="P3226">
        <f t="shared" si="201"/>
        <v>141.71</v>
      </c>
      <c r="Q3226" s="11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3.5" hidden="1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s="7">
        <f t="shared" si="200"/>
        <v>102</v>
      </c>
      <c r="G3227" t="s">
        <v>8218</v>
      </c>
      <c r="H3227" t="s">
        <v>8223</v>
      </c>
      <c r="I3227" t="s">
        <v>8245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t="s">
        <v>8269</v>
      </c>
      <c r="P3227">
        <f t="shared" si="201"/>
        <v>52.49</v>
      </c>
      <c r="Q3227" s="11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3.5" hidden="1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s="7">
        <f t="shared" si="200"/>
        <v>104</v>
      </c>
      <c r="G3228" t="s">
        <v>8218</v>
      </c>
      <c r="H3228" t="s">
        <v>8224</v>
      </c>
      <c r="I3228" t="s">
        <v>8246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t="s">
        <v>8269</v>
      </c>
      <c r="P3228">
        <f t="shared" si="201"/>
        <v>59.52</v>
      </c>
      <c r="Q3228" s="11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3.5" hidden="1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s="7">
        <f t="shared" si="200"/>
        <v>125</v>
      </c>
      <c r="G3229" t="s">
        <v>8218</v>
      </c>
      <c r="H3229" t="s">
        <v>8224</v>
      </c>
      <c r="I3229" t="s">
        <v>8246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t="s">
        <v>8269</v>
      </c>
      <c r="P3229">
        <f t="shared" si="201"/>
        <v>50</v>
      </c>
      <c r="Q3229" s="11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29" hidden="1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s="7">
        <f t="shared" si="200"/>
        <v>102</v>
      </c>
      <c r="G3230" t="s">
        <v>8218</v>
      </c>
      <c r="H3230" t="s">
        <v>8223</v>
      </c>
      <c r="I3230" t="s">
        <v>8245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t="s">
        <v>8269</v>
      </c>
      <c r="P3230">
        <f t="shared" si="201"/>
        <v>193.62</v>
      </c>
      <c r="Q3230" s="11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3.5" hidden="1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s="7">
        <f t="shared" si="200"/>
        <v>108</v>
      </c>
      <c r="G3231" t="s">
        <v>8218</v>
      </c>
      <c r="H3231" t="s">
        <v>8223</v>
      </c>
      <c r="I3231" t="s">
        <v>8245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t="s">
        <v>8269</v>
      </c>
      <c r="P3231">
        <f t="shared" si="201"/>
        <v>106.8</v>
      </c>
      <c r="Q3231" s="11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58" hidden="1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s="7">
        <f t="shared" si="200"/>
        <v>110</v>
      </c>
      <c r="G3232" t="s">
        <v>8218</v>
      </c>
      <c r="H3232" t="s">
        <v>8223</v>
      </c>
      <c r="I3232" t="s">
        <v>8245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t="s">
        <v>8269</v>
      </c>
      <c r="P3232">
        <f t="shared" si="201"/>
        <v>77.22</v>
      </c>
      <c r="Q3232" s="11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3.5" hidden="1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s="7">
        <f t="shared" si="200"/>
        <v>161</v>
      </c>
      <c r="G3233" t="s">
        <v>8218</v>
      </c>
      <c r="H3233" t="s">
        <v>8223</v>
      </c>
      <c r="I3233" t="s">
        <v>8245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t="s">
        <v>8269</v>
      </c>
      <c r="P3233">
        <f t="shared" si="201"/>
        <v>57.5</v>
      </c>
      <c r="Q3233" s="11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3.5" hidden="1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s="7">
        <f t="shared" si="200"/>
        <v>131</v>
      </c>
      <c r="G3234" t="s">
        <v>8218</v>
      </c>
      <c r="H3234" t="s">
        <v>8223</v>
      </c>
      <c r="I3234" t="s">
        <v>8245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t="s">
        <v>8269</v>
      </c>
      <c r="P3234">
        <f t="shared" si="201"/>
        <v>50.46</v>
      </c>
      <c r="Q3234" s="11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3.5" hidden="1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s="7">
        <f t="shared" si="200"/>
        <v>119</v>
      </c>
      <c r="G3235" t="s">
        <v>8218</v>
      </c>
      <c r="H3235" t="s">
        <v>8223</v>
      </c>
      <c r="I3235" t="s">
        <v>8245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t="s">
        <v>8269</v>
      </c>
      <c r="P3235">
        <f t="shared" si="201"/>
        <v>97.38</v>
      </c>
      <c r="Q3235" s="11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3.5" hidden="1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s="7">
        <f t="shared" si="200"/>
        <v>100</v>
      </c>
      <c r="G3236" t="s">
        <v>8218</v>
      </c>
      <c r="H3236" t="s">
        <v>8224</v>
      </c>
      <c r="I3236" t="s">
        <v>8246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t="s">
        <v>8269</v>
      </c>
      <c r="P3236">
        <f t="shared" si="201"/>
        <v>34.92</v>
      </c>
      <c r="Q3236" s="11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3.5" hidden="1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s="7">
        <f t="shared" si="200"/>
        <v>103</v>
      </c>
      <c r="G3237" t="s">
        <v>8218</v>
      </c>
      <c r="H3237" t="s">
        <v>8223</v>
      </c>
      <c r="I3237" t="s">
        <v>8245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t="s">
        <v>8269</v>
      </c>
      <c r="P3237">
        <f t="shared" si="201"/>
        <v>85.53</v>
      </c>
      <c r="Q3237" s="11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3.5" hidden="1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s="7">
        <f t="shared" si="200"/>
        <v>101</v>
      </c>
      <c r="G3238" t="s">
        <v>8218</v>
      </c>
      <c r="H3238" t="s">
        <v>8223</v>
      </c>
      <c r="I3238" t="s">
        <v>8245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t="s">
        <v>8269</v>
      </c>
      <c r="P3238">
        <f t="shared" si="201"/>
        <v>182.91</v>
      </c>
      <c r="Q3238" s="11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29" hidden="1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s="7">
        <f t="shared" si="200"/>
        <v>101</v>
      </c>
      <c r="G3239" t="s">
        <v>8218</v>
      </c>
      <c r="H3239" t="s">
        <v>8223</v>
      </c>
      <c r="I3239" t="s">
        <v>8245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t="s">
        <v>8269</v>
      </c>
      <c r="P3239">
        <f t="shared" si="201"/>
        <v>131.13999999999999</v>
      </c>
      <c r="Q3239" s="11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58" hidden="1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s="7">
        <f t="shared" si="200"/>
        <v>112</v>
      </c>
      <c r="G3240" t="s">
        <v>8218</v>
      </c>
      <c r="H3240" t="s">
        <v>8224</v>
      </c>
      <c r="I3240" t="s">
        <v>8246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t="s">
        <v>8269</v>
      </c>
      <c r="P3240">
        <f t="shared" si="201"/>
        <v>39.81</v>
      </c>
      <c r="Q3240" s="11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58" hidden="1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s="7">
        <f t="shared" si="200"/>
        <v>106</v>
      </c>
      <c r="G3241" t="s">
        <v>8218</v>
      </c>
      <c r="H3241" t="s">
        <v>8224</v>
      </c>
      <c r="I3241" t="s">
        <v>8246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t="s">
        <v>8269</v>
      </c>
      <c r="P3241">
        <f t="shared" si="201"/>
        <v>59.7</v>
      </c>
      <c r="Q3241" s="11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58" hidden="1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s="7">
        <f t="shared" si="200"/>
        <v>101</v>
      </c>
      <c r="G3242" t="s">
        <v>8218</v>
      </c>
      <c r="H3242" t="s">
        <v>8224</v>
      </c>
      <c r="I3242" t="s">
        <v>8246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t="s">
        <v>8269</v>
      </c>
      <c r="P3242">
        <f t="shared" si="201"/>
        <v>88.74</v>
      </c>
      <c r="Q3242" s="11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58" hidden="1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s="7">
        <f t="shared" si="200"/>
        <v>115</v>
      </c>
      <c r="G3243" t="s">
        <v>8218</v>
      </c>
      <c r="H3243" t="s">
        <v>8223</v>
      </c>
      <c r="I3243" t="s">
        <v>8245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t="s">
        <v>8269</v>
      </c>
      <c r="P3243">
        <f t="shared" si="201"/>
        <v>58.69</v>
      </c>
      <c r="Q3243" s="11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3.5" hidden="1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s="7">
        <f t="shared" si="200"/>
        <v>127</v>
      </c>
      <c r="G3244" t="s">
        <v>8218</v>
      </c>
      <c r="H3244" t="s">
        <v>8223</v>
      </c>
      <c r="I3244" t="s">
        <v>8245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t="s">
        <v>8269</v>
      </c>
      <c r="P3244">
        <f t="shared" si="201"/>
        <v>69.569999999999993</v>
      </c>
      <c r="Q3244" s="11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3.5" hidden="1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s="7">
        <f t="shared" si="200"/>
        <v>103</v>
      </c>
      <c r="G3245" t="s">
        <v>8218</v>
      </c>
      <c r="H3245" t="s">
        <v>8223</v>
      </c>
      <c r="I3245" t="s">
        <v>8245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t="s">
        <v>8269</v>
      </c>
      <c r="P3245">
        <f t="shared" si="201"/>
        <v>115.87</v>
      </c>
      <c r="Q3245" s="11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3.5" hidden="1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s="7">
        <f t="shared" si="200"/>
        <v>103</v>
      </c>
      <c r="G3246" t="s">
        <v>8218</v>
      </c>
      <c r="H3246" t="s">
        <v>8224</v>
      </c>
      <c r="I3246" t="s">
        <v>8246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t="s">
        <v>8269</v>
      </c>
      <c r="P3246">
        <f t="shared" si="201"/>
        <v>23.87</v>
      </c>
      <c r="Q3246" s="11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3.5" hidden="1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s="7">
        <f t="shared" si="200"/>
        <v>104</v>
      </c>
      <c r="G3247" t="s">
        <v>8218</v>
      </c>
      <c r="H3247" t="s">
        <v>8223</v>
      </c>
      <c r="I3247" t="s">
        <v>8245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t="s">
        <v>8269</v>
      </c>
      <c r="P3247">
        <f t="shared" si="201"/>
        <v>81.13</v>
      </c>
      <c r="Q3247" s="11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3.5" hidden="1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s="7">
        <f t="shared" si="200"/>
        <v>111</v>
      </c>
      <c r="G3248" t="s">
        <v>8218</v>
      </c>
      <c r="H3248" t="s">
        <v>8223</v>
      </c>
      <c r="I3248" t="s">
        <v>8245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t="s">
        <v>8269</v>
      </c>
      <c r="P3248">
        <f t="shared" si="201"/>
        <v>57.63</v>
      </c>
      <c r="Q3248" s="11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3.5" hidden="1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s="7">
        <f t="shared" si="200"/>
        <v>106</v>
      </c>
      <c r="G3249" t="s">
        <v>8218</v>
      </c>
      <c r="H3249" t="s">
        <v>8224</v>
      </c>
      <c r="I3249" t="s">
        <v>8246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t="s">
        <v>8269</v>
      </c>
      <c r="P3249">
        <f t="shared" si="201"/>
        <v>46.43</v>
      </c>
      <c r="Q3249" s="11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29" hidden="1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s="7">
        <f t="shared" si="200"/>
        <v>101</v>
      </c>
      <c r="G3250" t="s">
        <v>8218</v>
      </c>
      <c r="H3250" t="s">
        <v>8223</v>
      </c>
      <c r="I3250" t="s">
        <v>8245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t="s">
        <v>8269</v>
      </c>
      <c r="P3250">
        <f t="shared" si="201"/>
        <v>60.48</v>
      </c>
      <c r="Q3250" s="11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3.5" hidden="1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s="7">
        <f t="shared" si="200"/>
        <v>105</v>
      </c>
      <c r="G3251" t="s">
        <v>8218</v>
      </c>
      <c r="H3251" t="s">
        <v>8223</v>
      </c>
      <c r="I3251" t="s">
        <v>8245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t="s">
        <v>8269</v>
      </c>
      <c r="P3251">
        <f t="shared" si="201"/>
        <v>65.58</v>
      </c>
      <c r="Q3251" s="11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58" hidden="1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s="7">
        <f t="shared" si="200"/>
        <v>102</v>
      </c>
      <c r="G3252" t="s">
        <v>8218</v>
      </c>
      <c r="H3252" t="s">
        <v>8223</v>
      </c>
      <c r="I3252" t="s">
        <v>8245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t="s">
        <v>8269</v>
      </c>
      <c r="P3252">
        <f t="shared" si="201"/>
        <v>119.19</v>
      </c>
      <c r="Q3252" s="11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3.5" hidden="1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s="7">
        <f t="shared" si="200"/>
        <v>111</v>
      </c>
      <c r="G3253" t="s">
        <v>8218</v>
      </c>
      <c r="H3253" t="s">
        <v>8223</v>
      </c>
      <c r="I3253" t="s">
        <v>8245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t="s">
        <v>8269</v>
      </c>
      <c r="P3253">
        <f t="shared" si="201"/>
        <v>83.05</v>
      </c>
      <c r="Q3253" s="11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3.5" hidden="1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s="7">
        <f t="shared" si="200"/>
        <v>128</v>
      </c>
      <c r="G3254" t="s">
        <v>8218</v>
      </c>
      <c r="H3254" t="s">
        <v>8224</v>
      </c>
      <c r="I3254" t="s">
        <v>8246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t="s">
        <v>8269</v>
      </c>
      <c r="P3254">
        <f t="shared" si="201"/>
        <v>57.52</v>
      </c>
      <c r="Q3254" s="11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3.5" hidden="1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s="7">
        <f t="shared" si="200"/>
        <v>102</v>
      </c>
      <c r="G3255" t="s">
        <v>8218</v>
      </c>
      <c r="H3255" t="s">
        <v>8223</v>
      </c>
      <c r="I3255" t="s">
        <v>8245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t="s">
        <v>8269</v>
      </c>
      <c r="P3255">
        <f t="shared" si="201"/>
        <v>177.09</v>
      </c>
      <c r="Q3255" s="11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3.5" hidden="1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s="7">
        <f t="shared" si="200"/>
        <v>101</v>
      </c>
      <c r="G3256" t="s">
        <v>8218</v>
      </c>
      <c r="H3256" t="s">
        <v>8224</v>
      </c>
      <c r="I3256" t="s">
        <v>8246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t="s">
        <v>8269</v>
      </c>
      <c r="P3256">
        <f t="shared" si="201"/>
        <v>70.77</v>
      </c>
      <c r="Q3256" s="11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58" hidden="1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s="7">
        <f t="shared" si="200"/>
        <v>175</v>
      </c>
      <c r="G3257" t="s">
        <v>8218</v>
      </c>
      <c r="H3257" t="s">
        <v>8224</v>
      </c>
      <c r="I3257" t="s">
        <v>8246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t="s">
        <v>8269</v>
      </c>
      <c r="P3257">
        <f t="shared" si="201"/>
        <v>29.17</v>
      </c>
      <c r="Q3257" s="11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3.5" hidden="1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s="7">
        <f t="shared" si="200"/>
        <v>128</v>
      </c>
      <c r="G3258" t="s">
        <v>8218</v>
      </c>
      <c r="H3258" t="s">
        <v>8223</v>
      </c>
      <c r="I3258" t="s">
        <v>8245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t="s">
        <v>8269</v>
      </c>
      <c r="P3258">
        <f t="shared" si="201"/>
        <v>72.760000000000005</v>
      </c>
      <c r="Q3258" s="11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3.5" hidden="1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s="7">
        <f t="shared" si="200"/>
        <v>106</v>
      </c>
      <c r="G3259" t="s">
        <v>8218</v>
      </c>
      <c r="H3259" t="s">
        <v>8224</v>
      </c>
      <c r="I3259" t="s">
        <v>8246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t="s">
        <v>8269</v>
      </c>
      <c r="P3259">
        <f t="shared" si="201"/>
        <v>51.85</v>
      </c>
      <c r="Q3259" s="11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3.5" hidden="1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s="7">
        <f t="shared" si="200"/>
        <v>105</v>
      </c>
      <c r="G3260" t="s">
        <v>8218</v>
      </c>
      <c r="H3260" t="s">
        <v>8223</v>
      </c>
      <c r="I3260" t="s">
        <v>8245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t="s">
        <v>8269</v>
      </c>
      <c r="P3260">
        <f t="shared" si="201"/>
        <v>98.2</v>
      </c>
      <c r="Q3260" s="11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3.5" hidden="1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s="7">
        <f t="shared" si="200"/>
        <v>106</v>
      </c>
      <c r="G3261" t="s">
        <v>8218</v>
      </c>
      <c r="H3261" t="s">
        <v>8223</v>
      </c>
      <c r="I3261" t="s">
        <v>8245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t="s">
        <v>8269</v>
      </c>
      <c r="P3261">
        <f t="shared" si="201"/>
        <v>251.74</v>
      </c>
      <c r="Q3261" s="11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3.5" hidden="1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s="7">
        <f t="shared" si="200"/>
        <v>109</v>
      </c>
      <c r="G3262" t="s">
        <v>8218</v>
      </c>
      <c r="H3262" t="s">
        <v>8223</v>
      </c>
      <c r="I3262" t="s">
        <v>8245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t="s">
        <v>8269</v>
      </c>
      <c r="P3262">
        <f t="shared" si="201"/>
        <v>74.819999999999993</v>
      </c>
      <c r="Q3262" s="11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3.5" hidden="1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s="7">
        <f t="shared" si="200"/>
        <v>100</v>
      </c>
      <c r="G3263" t="s">
        <v>8218</v>
      </c>
      <c r="H3263" t="s">
        <v>8223</v>
      </c>
      <c r="I3263" t="s">
        <v>8245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t="s">
        <v>8269</v>
      </c>
      <c r="P3263">
        <f t="shared" si="201"/>
        <v>67.650000000000006</v>
      </c>
      <c r="Q3263" s="11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29" hidden="1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s="7">
        <f t="shared" si="200"/>
        <v>103</v>
      </c>
      <c r="G3264" t="s">
        <v>8218</v>
      </c>
      <c r="H3264" t="s">
        <v>8223</v>
      </c>
      <c r="I3264" t="s">
        <v>8245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t="s">
        <v>8269</v>
      </c>
      <c r="P3264">
        <f t="shared" si="201"/>
        <v>93.81</v>
      </c>
      <c r="Q3264" s="11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29" hidden="1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s="7">
        <f t="shared" si="200"/>
        <v>112</v>
      </c>
      <c r="G3265" t="s">
        <v>8218</v>
      </c>
      <c r="H3265" t="s">
        <v>8223</v>
      </c>
      <c r="I3265" t="s">
        <v>8245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t="s">
        <v>8269</v>
      </c>
      <c r="P3265">
        <f t="shared" si="201"/>
        <v>41.24</v>
      </c>
      <c r="Q3265" s="11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29" hidden="1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s="7">
        <f t="shared" si="200"/>
        <v>103</v>
      </c>
      <c r="G3266" t="s">
        <v>8218</v>
      </c>
      <c r="H3266" t="s">
        <v>8223</v>
      </c>
      <c r="I3266" t="s">
        <v>8245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t="s">
        <v>8269</v>
      </c>
      <c r="P3266">
        <f t="shared" si="201"/>
        <v>52.55</v>
      </c>
      <c r="Q3266" s="11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3.5" hidden="1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s="7">
        <f t="shared" ref="F3267:F3330" si="204">ROUND(E3267/D3267*100,0)</f>
        <v>164</v>
      </c>
      <c r="G3267" t="s">
        <v>8218</v>
      </c>
      <c r="H3267" t="s">
        <v>8240</v>
      </c>
      <c r="I3267" t="s">
        <v>8248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t="s">
        <v>8269</v>
      </c>
      <c r="P3267">
        <f t="shared" ref="P3267:P3330" si="205">IFERROR(ROUND(E3267/M3267,2),0)</f>
        <v>70.290000000000006</v>
      </c>
      <c r="Q3267" s="11" t="s">
        <v>8315</v>
      </c>
      <c r="R3267" t="s">
        <v>8316</v>
      </c>
      <c r="S3267" s="15">
        <f t="shared" ref="S3267:S3330" si="206">(((K3267/60)/60)/24)+DATE(1970,1,1)</f>
        <v>42311.711979166663</v>
      </c>
      <c r="T3267" s="15">
        <f t="shared" ref="T3267:T3330" si="207">(((J3267/60)/60)/24)+DATE(1970,1,1)</f>
        <v>42341.708333333328</v>
      </c>
    </row>
    <row r="3268" spans="1:20" ht="43.5" hidden="1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s="7">
        <f t="shared" si="204"/>
        <v>131</v>
      </c>
      <c r="G3268" t="s">
        <v>8218</v>
      </c>
      <c r="H3268" t="s">
        <v>8223</v>
      </c>
      <c r="I3268" t="s">
        <v>8245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t="s">
        <v>8269</v>
      </c>
      <c r="P3268">
        <f t="shared" si="205"/>
        <v>48.33</v>
      </c>
      <c r="Q3268" s="11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3.5" hidden="1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s="7">
        <f t="shared" si="204"/>
        <v>102</v>
      </c>
      <c r="G3269" t="s">
        <v>8218</v>
      </c>
      <c r="H3269" t="s">
        <v>8223</v>
      </c>
      <c r="I3269" t="s">
        <v>8245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t="s">
        <v>8269</v>
      </c>
      <c r="P3269">
        <f t="shared" si="205"/>
        <v>53.18</v>
      </c>
      <c r="Q3269" s="11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3.5" hidden="1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s="7">
        <f t="shared" si="204"/>
        <v>128</v>
      </c>
      <c r="G3270" t="s">
        <v>8218</v>
      </c>
      <c r="H3270" t="s">
        <v>8223</v>
      </c>
      <c r="I3270" t="s">
        <v>8245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t="s">
        <v>8269</v>
      </c>
      <c r="P3270">
        <f t="shared" si="205"/>
        <v>60.95</v>
      </c>
      <c r="Q3270" s="11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3.5" hidden="1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s="7">
        <f t="shared" si="204"/>
        <v>102</v>
      </c>
      <c r="G3271" t="s">
        <v>8218</v>
      </c>
      <c r="H3271" t="s">
        <v>8224</v>
      </c>
      <c r="I3271" t="s">
        <v>8246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t="s">
        <v>8269</v>
      </c>
      <c r="P3271">
        <f t="shared" si="205"/>
        <v>116</v>
      </c>
      <c r="Q3271" s="11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58" hidden="1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s="7">
        <f t="shared" si="204"/>
        <v>102</v>
      </c>
      <c r="G3272" t="s">
        <v>8218</v>
      </c>
      <c r="H3272" t="s">
        <v>8224</v>
      </c>
      <c r="I3272" t="s">
        <v>8246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t="s">
        <v>8269</v>
      </c>
      <c r="P3272">
        <f t="shared" si="205"/>
        <v>61</v>
      </c>
      <c r="Q3272" s="11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idden="1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s="7">
        <f t="shared" si="204"/>
        <v>130</v>
      </c>
      <c r="G3273" t="s">
        <v>8218</v>
      </c>
      <c r="H3273" t="s">
        <v>8224</v>
      </c>
      <c r="I3273" t="s">
        <v>8246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t="s">
        <v>8269</v>
      </c>
      <c r="P3273">
        <f t="shared" si="205"/>
        <v>38.24</v>
      </c>
      <c r="Q3273" s="11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3.5" hidden="1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s="7">
        <f t="shared" si="204"/>
        <v>154</v>
      </c>
      <c r="G3274" t="s">
        <v>8218</v>
      </c>
      <c r="H3274" t="s">
        <v>8223</v>
      </c>
      <c r="I3274" t="s">
        <v>8245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t="s">
        <v>8269</v>
      </c>
      <c r="P3274">
        <f t="shared" si="205"/>
        <v>106.5</v>
      </c>
      <c r="Q3274" s="11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58" hidden="1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s="7">
        <f t="shared" si="204"/>
        <v>107</v>
      </c>
      <c r="G3275" t="s">
        <v>8218</v>
      </c>
      <c r="H3275" t="s">
        <v>8223</v>
      </c>
      <c r="I3275" t="s">
        <v>8245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t="s">
        <v>8269</v>
      </c>
      <c r="P3275">
        <f t="shared" si="205"/>
        <v>204.57</v>
      </c>
      <c r="Q3275" s="11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3.5" hidden="1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s="7">
        <f t="shared" si="204"/>
        <v>101</v>
      </c>
      <c r="G3276" t="s">
        <v>8218</v>
      </c>
      <c r="H3276" t="s">
        <v>8223</v>
      </c>
      <c r="I3276" t="s">
        <v>8245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t="s">
        <v>8269</v>
      </c>
      <c r="P3276">
        <f t="shared" si="205"/>
        <v>54.91</v>
      </c>
      <c r="Q3276" s="11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3.5" hidden="1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s="7">
        <f t="shared" si="204"/>
        <v>100</v>
      </c>
      <c r="G3277" t="s">
        <v>8218</v>
      </c>
      <c r="H3277" t="s">
        <v>8223</v>
      </c>
      <c r="I3277" t="s">
        <v>8245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t="s">
        <v>8269</v>
      </c>
      <c r="P3277">
        <f t="shared" si="205"/>
        <v>150.41999999999999</v>
      </c>
      <c r="Q3277" s="11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3.5" hidden="1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s="7">
        <f t="shared" si="204"/>
        <v>117</v>
      </c>
      <c r="G3278" t="s">
        <v>8218</v>
      </c>
      <c r="H3278" t="s">
        <v>8228</v>
      </c>
      <c r="I3278" t="s">
        <v>8250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t="s">
        <v>8269</v>
      </c>
      <c r="P3278">
        <f t="shared" si="205"/>
        <v>52.58</v>
      </c>
      <c r="Q3278" s="11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58" hidden="1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s="7">
        <f t="shared" si="204"/>
        <v>109</v>
      </c>
      <c r="G3279" t="s">
        <v>8218</v>
      </c>
      <c r="H3279" t="s">
        <v>8224</v>
      </c>
      <c r="I3279" t="s">
        <v>8246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t="s">
        <v>8269</v>
      </c>
      <c r="P3279">
        <f t="shared" si="205"/>
        <v>54.3</v>
      </c>
      <c r="Q3279" s="11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58" hidden="1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s="7">
        <f t="shared" si="204"/>
        <v>103</v>
      </c>
      <c r="G3280" t="s">
        <v>8218</v>
      </c>
      <c r="H3280" t="s">
        <v>8224</v>
      </c>
      <c r="I3280" t="s">
        <v>8246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t="s">
        <v>8269</v>
      </c>
      <c r="P3280">
        <f t="shared" si="205"/>
        <v>76.03</v>
      </c>
      <c r="Q3280" s="11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58" hidden="1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s="7">
        <f t="shared" si="204"/>
        <v>114</v>
      </c>
      <c r="G3281" t="s">
        <v>8218</v>
      </c>
      <c r="H3281" t="s">
        <v>8223</v>
      </c>
      <c r="I3281" t="s">
        <v>8245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t="s">
        <v>8269</v>
      </c>
      <c r="P3281">
        <f t="shared" si="205"/>
        <v>105.21</v>
      </c>
      <c r="Q3281" s="11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58" hidden="1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s="7">
        <f t="shared" si="204"/>
        <v>103</v>
      </c>
      <c r="G3282" t="s">
        <v>8218</v>
      </c>
      <c r="H3282" t="s">
        <v>8223</v>
      </c>
      <c r="I3282" t="s">
        <v>8245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t="s">
        <v>8269</v>
      </c>
      <c r="P3282">
        <f t="shared" si="205"/>
        <v>68.67</v>
      </c>
      <c r="Q3282" s="11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29" hidden="1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s="7">
        <f t="shared" si="204"/>
        <v>122</v>
      </c>
      <c r="G3283" t="s">
        <v>8218</v>
      </c>
      <c r="H3283" t="s">
        <v>8223</v>
      </c>
      <c r="I3283" t="s">
        <v>8245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t="s">
        <v>8269</v>
      </c>
      <c r="P3283">
        <f t="shared" si="205"/>
        <v>129.36000000000001</v>
      </c>
      <c r="Q3283" s="11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3.5" hidden="1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s="7">
        <f t="shared" si="204"/>
        <v>103</v>
      </c>
      <c r="G3284" t="s">
        <v>8218</v>
      </c>
      <c r="H3284" t="s">
        <v>8223</v>
      </c>
      <c r="I3284" t="s">
        <v>8245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t="s">
        <v>8269</v>
      </c>
      <c r="P3284">
        <f t="shared" si="205"/>
        <v>134.26</v>
      </c>
      <c r="Q3284" s="11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58" hidden="1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s="7">
        <f t="shared" si="204"/>
        <v>105</v>
      </c>
      <c r="G3285" t="s">
        <v>8218</v>
      </c>
      <c r="H3285" t="s">
        <v>8224</v>
      </c>
      <c r="I3285" t="s">
        <v>8246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t="s">
        <v>8269</v>
      </c>
      <c r="P3285">
        <f t="shared" si="205"/>
        <v>17.829999999999998</v>
      </c>
      <c r="Q3285" s="11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3.5" hidden="1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s="7">
        <f t="shared" si="204"/>
        <v>102</v>
      </c>
      <c r="G3286" t="s">
        <v>8218</v>
      </c>
      <c r="H3286" t="s">
        <v>8223</v>
      </c>
      <c r="I3286" t="s">
        <v>8245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t="s">
        <v>8269</v>
      </c>
      <c r="P3286">
        <f t="shared" si="205"/>
        <v>203.2</v>
      </c>
      <c r="Q3286" s="11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s="7">
        <f t="shared" si="204"/>
        <v>112</v>
      </c>
      <c r="G3287" t="s">
        <v>8218</v>
      </c>
      <c r="H3287" t="s">
        <v>8223</v>
      </c>
      <c r="I3287" t="s">
        <v>8245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t="s">
        <v>8269</v>
      </c>
      <c r="P3287">
        <f t="shared" si="205"/>
        <v>69.19</v>
      </c>
      <c r="Q3287" s="11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58" hidden="1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s="7">
        <f t="shared" si="204"/>
        <v>102</v>
      </c>
      <c r="G3288" t="s">
        <v>8218</v>
      </c>
      <c r="H3288" t="s">
        <v>8223</v>
      </c>
      <c r="I3288" t="s">
        <v>8245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t="s">
        <v>8269</v>
      </c>
      <c r="P3288">
        <f t="shared" si="205"/>
        <v>125.12</v>
      </c>
      <c r="Q3288" s="11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29" hidden="1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s="7">
        <f t="shared" si="204"/>
        <v>100</v>
      </c>
      <c r="G3289" t="s">
        <v>8218</v>
      </c>
      <c r="H3289" t="s">
        <v>8228</v>
      </c>
      <c r="I3289" t="s">
        <v>8250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t="s">
        <v>8269</v>
      </c>
      <c r="P3289">
        <f t="shared" si="205"/>
        <v>73.53</v>
      </c>
      <c r="Q3289" s="11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58" hidden="1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s="7">
        <f t="shared" si="204"/>
        <v>100</v>
      </c>
      <c r="G3290" t="s">
        <v>8218</v>
      </c>
      <c r="H3290" t="s">
        <v>8224</v>
      </c>
      <c r="I3290" t="s">
        <v>8246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t="s">
        <v>8269</v>
      </c>
      <c r="P3290">
        <f t="shared" si="205"/>
        <v>48.44</v>
      </c>
      <c r="Q3290" s="11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58" hidden="1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s="7">
        <f t="shared" si="204"/>
        <v>133</v>
      </c>
      <c r="G3291" t="s">
        <v>8218</v>
      </c>
      <c r="H3291" t="s">
        <v>8224</v>
      </c>
      <c r="I3291" t="s">
        <v>8246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t="s">
        <v>8269</v>
      </c>
      <c r="P3291">
        <f t="shared" si="205"/>
        <v>26.61</v>
      </c>
      <c r="Q3291" s="11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2.5" hidden="1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s="7">
        <f t="shared" si="204"/>
        <v>121</v>
      </c>
      <c r="G3292" t="s">
        <v>8218</v>
      </c>
      <c r="H3292" t="s">
        <v>8224</v>
      </c>
      <c r="I3292" t="s">
        <v>8246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t="s">
        <v>8269</v>
      </c>
      <c r="P3292">
        <f t="shared" si="205"/>
        <v>33.67</v>
      </c>
      <c r="Q3292" s="11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58" hidden="1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s="7">
        <f t="shared" si="204"/>
        <v>114</v>
      </c>
      <c r="G3293" t="s">
        <v>8218</v>
      </c>
      <c r="H3293" t="s">
        <v>8223</v>
      </c>
      <c r="I3293" t="s">
        <v>8245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t="s">
        <v>8269</v>
      </c>
      <c r="P3293">
        <f t="shared" si="205"/>
        <v>40.71</v>
      </c>
      <c r="Q3293" s="11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3.5" hidden="1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s="7">
        <f t="shared" si="204"/>
        <v>286</v>
      </c>
      <c r="G3294" t="s">
        <v>8218</v>
      </c>
      <c r="H3294" t="s">
        <v>8224</v>
      </c>
      <c r="I3294" t="s">
        <v>8246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t="s">
        <v>8269</v>
      </c>
      <c r="P3294">
        <f t="shared" si="205"/>
        <v>19.27</v>
      </c>
      <c r="Q3294" s="11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58" hidden="1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s="7">
        <f t="shared" si="204"/>
        <v>170</v>
      </c>
      <c r="G3295" t="s">
        <v>8218</v>
      </c>
      <c r="H3295" t="s">
        <v>8227</v>
      </c>
      <c r="I3295" t="s">
        <v>8249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t="s">
        <v>8269</v>
      </c>
      <c r="P3295">
        <f t="shared" si="205"/>
        <v>84.29</v>
      </c>
      <c r="Q3295" s="11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3.5" hidden="1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s="7">
        <f t="shared" si="204"/>
        <v>118</v>
      </c>
      <c r="G3296" t="s">
        <v>8218</v>
      </c>
      <c r="H3296" t="s">
        <v>8224</v>
      </c>
      <c r="I3296" t="s">
        <v>8246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t="s">
        <v>8269</v>
      </c>
      <c r="P3296">
        <f t="shared" si="205"/>
        <v>29.58</v>
      </c>
      <c r="Q3296" s="11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3.5" hidden="1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s="7">
        <f t="shared" si="204"/>
        <v>103</v>
      </c>
      <c r="G3297" t="s">
        <v>8218</v>
      </c>
      <c r="H3297" t="s">
        <v>8224</v>
      </c>
      <c r="I3297" t="s">
        <v>8246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t="s">
        <v>8269</v>
      </c>
      <c r="P3297">
        <f t="shared" si="205"/>
        <v>26.67</v>
      </c>
      <c r="Q3297" s="11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3.5" hidden="1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s="7">
        <f t="shared" si="204"/>
        <v>144</v>
      </c>
      <c r="G3298" t="s">
        <v>8218</v>
      </c>
      <c r="H3298" t="s">
        <v>8224</v>
      </c>
      <c r="I3298" t="s">
        <v>8246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t="s">
        <v>8269</v>
      </c>
      <c r="P3298">
        <f t="shared" si="205"/>
        <v>45.98</v>
      </c>
      <c r="Q3298" s="11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3.5" hidden="1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s="7">
        <f t="shared" si="204"/>
        <v>100</v>
      </c>
      <c r="G3299" t="s">
        <v>8218</v>
      </c>
      <c r="H3299" t="s">
        <v>8224</v>
      </c>
      <c r="I3299" t="s">
        <v>8246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t="s">
        <v>8269</v>
      </c>
      <c r="P3299">
        <f t="shared" si="205"/>
        <v>125.09</v>
      </c>
      <c r="Q3299" s="11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3.5" hidden="1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s="7">
        <f t="shared" si="204"/>
        <v>102</v>
      </c>
      <c r="G3300" t="s">
        <v>8218</v>
      </c>
      <c r="H3300" t="s">
        <v>8223</v>
      </c>
      <c r="I3300" t="s">
        <v>8245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t="s">
        <v>8269</v>
      </c>
      <c r="P3300">
        <f t="shared" si="205"/>
        <v>141.29</v>
      </c>
      <c r="Q3300" s="11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3.5" hidden="1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s="7">
        <f t="shared" si="204"/>
        <v>116</v>
      </c>
      <c r="G3301" t="s">
        <v>8218</v>
      </c>
      <c r="H3301" t="s">
        <v>8223</v>
      </c>
      <c r="I3301" t="s">
        <v>8245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t="s">
        <v>8269</v>
      </c>
      <c r="P3301">
        <f t="shared" si="205"/>
        <v>55.33</v>
      </c>
      <c r="Q3301" s="11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3.5" hidden="1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s="7">
        <f t="shared" si="204"/>
        <v>136</v>
      </c>
      <c r="G3302" t="s">
        <v>8218</v>
      </c>
      <c r="H3302" t="s">
        <v>8223</v>
      </c>
      <c r="I3302" t="s">
        <v>8245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t="s">
        <v>8269</v>
      </c>
      <c r="P3302">
        <f t="shared" si="205"/>
        <v>46.42</v>
      </c>
      <c r="Q3302" s="11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3.5" hidden="1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s="7">
        <f t="shared" si="204"/>
        <v>133</v>
      </c>
      <c r="G3303" t="s">
        <v>8218</v>
      </c>
      <c r="H3303" t="s">
        <v>8223</v>
      </c>
      <c r="I3303" t="s">
        <v>8245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t="s">
        <v>8269</v>
      </c>
      <c r="P3303">
        <f t="shared" si="205"/>
        <v>57.2</v>
      </c>
      <c r="Q3303" s="11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s="7">
        <f t="shared" si="204"/>
        <v>103</v>
      </c>
      <c r="G3304" t="s">
        <v>8218</v>
      </c>
      <c r="H3304" t="s">
        <v>8226</v>
      </c>
      <c r="I3304" t="s">
        <v>8248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t="s">
        <v>8269</v>
      </c>
      <c r="P3304">
        <f t="shared" si="205"/>
        <v>173.7</v>
      </c>
      <c r="Q3304" s="11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3.5" hidden="1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s="7">
        <f t="shared" si="204"/>
        <v>116</v>
      </c>
      <c r="G3305" t="s">
        <v>8218</v>
      </c>
      <c r="H3305" t="s">
        <v>8223</v>
      </c>
      <c r="I3305" t="s">
        <v>8245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t="s">
        <v>8269</v>
      </c>
      <c r="P3305">
        <f t="shared" si="205"/>
        <v>59.6</v>
      </c>
      <c r="Q3305" s="11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3.5" hidden="1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s="7">
        <f t="shared" si="204"/>
        <v>105</v>
      </c>
      <c r="G3306" t="s">
        <v>8218</v>
      </c>
      <c r="H3306" t="s">
        <v>8223</v>
      </c>
      <c r="I3306" t="s">
        <v>8245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t="s">
        <v>8269</v>
      </c>
      <c r="P3306">
        <f t="shared" si="205"/>
        <v>89.59</v>
      </c>
      <c r="Q3306" s="11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3.5" hidden="1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s="7">
        <f t="shared" si="204"/>
        <v>102</v>
      </c>
      <c r="G3307" t="s">
        <v>8218</v>
      </c>
      <c r="H3307" t="s">
        <v>8223</v>
      </c>
      <c r="I3307" t="s">
        <v>8245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t="s">
        <v>8269</v>
      </c>
      <c r="P3307">
        <f t="shared" si="205"/>
        <v>204.05</v>
      </c>
      <c r="Q3307" s="11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58" hidden="1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s="7">
        <f t="shared" si="204"/>
        <v>175</v>
      </c>
      <c r="G3308" t="s">
        <v>8218</v>
      </c>
      <c r="H3308" t="s">
        <v>8223</v>
      </c>
      <c r="I3308" t="s">
        <v>8245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t="s">
        <v>8269</v>
      </c>
      <c r="P3308">
        <f t="shared" si="205"/>
        <v>48.7</v>
      </c>
      <c r="Q3308" s="11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3.5" hidden="1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s="7">
        <f t="shared" si="204"/>
        <v>107</v>
      </c>
      <c r="G3309" t="s">
        <v>8218</v>
      </c>
      <c r="H3309" t="s">
        <v>8223</v>
      </c>
      <c r="I3309" t="s">
        <v>8245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t="s">
        <v>8269</v>
      </c>
      <c r="P3309">
        <f t="shared" si="205"/>
        <v>53.34</v>
      </c>
      <c r="Q3309" s="11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3.5" hidden="1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s="7">
        <f t="shared" si="204"/>
        <v>122</v>
      </c>
      <c r="G3310" t="s">
        <v>8218</v>
      </c>
      <c r="H3310" t="s">
        <v>8223</v>
      </c>
      <c r="I3310" t="s">
        <v>8245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t="s">
        <v>8269</v>
      </c>
      <c r="P3310">
        <f t="shared" si="205"/>
        <v>75.09</v>
      </c>
      <c r="Q3310" s="11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29" hidden="1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s="7">
        <f t="shared" si="204"/>
        <v>159</v>
      </c>
      <c r="G3311" t="s">
        <v>8218</v>
      </c>
      <c r="H3311" t="s">
        <v>8224</v>
      </c>
      <c r="I3311" t="s">
        <v>8246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t="s">
        <v>8269</v>
      </c>
      <c r="P3311">
        <f t="shared" si="205"/>
        <v>18</v>
      </c>
      <c r="Q3311" s="11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29" hidden="1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s="7">
        <f t="shared" si="204"/>
        <v>100</v>
      </c>
      <c r="G3312" t="s">
        <v>8218</v>
      </c>
      <c r="H3312" t="s">
        <v>8223</v>
      </c>
      <c r="I3312" t="s">
        <v>8245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t="s">
        <v>8269</v>
      </c>
      <c r="P3312">
        <f t="shared" si="205"/>
        <v>209.84</v>
      </c>
      <c r="Q3312" s="11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3.5" hidden="1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s="7">
        <f t="shared" si="204"/>
        <v>110</v>
      </c>
      <c r="G3313" t="s">
        <v>8218</v>
      </c>
      <c r="H3313" t="s">
        <v>8223</v>
      </c>
      <c r="I3313" t="s">
        <v>8245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t="s">
        <v>8269</v>
      </c>
      <c r="P3313">
        <f t="shared" si="205"/>
        <v>61.02</v>
      </c>
      <c r="Q3313" s="11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3.5" hidden="1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s="7">
        <f t="shared" si="204"/>
        <v>100</v>
      </c>
      <c r="G3314" t="s">
        <v>8218</v>
      </c>
      <c r="H3314" t="s">
        <v>8223</v>
      </c>
      <c r="I3314" t="s">
        <v>8245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t="s">
        <v>8269</v>
      </c>
      <c r="P3314">
        <f t="shared" si="205"/>
        <v>61</v>
      </c>
      <c r="Q3314" s="11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3.5" hidden="1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s="7">
        <f t="shared" si="204"/>
        <v>116</v>
      </c>
      <c r="G3315" t="s">
        <v>8218</v>
      </c>
      <c r="H3315" t="s">
        <v>8223</v>
      </c>
      <c r="I3315" t="s">
        <v>8245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t="s">
        <v>8269</v>
      </c>
      <c r="P3315">
        <f t="shared" si="205"/>
        <v>80.03</v>
      </c>
      <c r="Q3315" s="11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3.5" hidden="1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s="7">
        <f t="shared" si="204"/>
        <v>211</v>
      </c>
      <c r="G3316" t="s">
        <v>8218</v>
      </c>
      <c r="H3316" t="s">
        <v>8224</v>
      </c>
      <c r="I3316" t="s">
        <v>8246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t="s">
        <v>8269</v>
      </c>
      <c r="P3316">
        <f t="shared" si="205"/>
        <v>29.07</v>
      </c>
      <c r="Q3316" s="11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3.5" hidden="1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s="7">
        <f t="shared" si="204"/>
        <v>110</v>
      </c>
      <c r="G3317" t="s">
        <v>8218</v>
      </c>
      <c r="H3317" t="s">
        <v>8224</v>
      </c>
      <c r="I3317" t="s">
        <v>8246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t="s">
        <v>8269</v>
      </c>
      <c r="P3317">
        <f t="shared" si="205"/>
        <v>49.44</v>
      </c>
      <c r="Q3317" s="11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2.5" hidden="1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s="7">
        <f t="shared" si="204"/>
        <v>100</v>
      </c>
      <c r="G3318" t="s">
        <v>8218</v>
      </c>
      <c r="H3318" t="s">
        <v>8223</v>
      </c>
      <c r="I3318" t="s">
        <v>8245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t="s">
        <v>8269</v>
      </c>
      <c r="P3318">
        <f t="shared" si="205"/>
        <v>93.98</v>
      </c>
      <c r="Q3318" s="11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3.5" hidden="1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s="7">
        <f t="shared" si="204"/>
        <v>106</v>
      </c>
      <c r="G3319" t="s">
        <v>8218</v>
      </c>
      <c r="H3319" t="s">
        <v>8223</v>
      </c>
      <c r="I3319" t="s">
        <v>8245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t="s">
        <v>8269</v>
      </c>
      <c r="P3319">
        <f t="shared" si="205"/>
        <v>61.94</v>
      </c>
      <c r="Q3319" s="11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29" hidden="1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s="7">
        <f t="shared" si="204"/>
        <v>126</v>
      </c>
      <c r="G3320" t="s">
        <v>8218</v>
      </c>
      <c r="H3320" t="s">
        <v>8228</v>
      </c>
      <c r="I3320" t="s">
        <v>8250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t="s">
        <v>8269</v>
      </c>
      <c r="P3320">
        <f t="shared" si="205"/>
        <v>78.5</v>
      </c>
      <c r="Q3320" s="11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58" hidden="1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s="7">
        <f t="shared" si="204"/>
        <v>108</v>
      </c>
      <c r="G3321" t="s">
        <v>8218</v>
      </c>
      <c r="H3321" t="s">
        <v>8224</v>
      </c>
      <c r="I3321" t="s">
        <v>8246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t="s">
        <v>8269</v>
      </c>
      <c r="P3321">
        <f t="shared" si="205"/>
        <v>33.75</v>
      </c>
      <c r="Q3321" s="11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3.5" hidden="1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s="7">
        <f t="shared" si="204"/>
        <v>101</v>
      </c>
      <c r="G3322" t="s">
        <v>8218</v>
      </c>
      <c r="H3322" t="s">
        <v>8223</v>
      </c>
      <c r="I3322" t="s">
        <v>8245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t="s">
        <v>8269</v>
      </c>
      <c r="P3322">
        <f t="shared" si="205"/>
        <v>66.45</v>
      </c>
      <c r="Q3322" s="11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58" hidden="1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s="7">
        <f t="shared" si="204"/>
        <v>107</v>
      </c>
      <c r="G3323" t="s">
        <v>8218</v>
      </c>
      <c r="H3323" t="s">
        <v>8223</v>
      </c>
      <c r="I3323" t="s">
        <v>8245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t="s">
        <v>8269</v>
      </c>
      <c r="P3323">
        <f t="shared" si="205"/>
        <v>35.799999999999997</v>
      </c>
      <c r="Q3323" s="11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3.5" hidden="1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s="7">
        <f t="shared" si="204"/>
        <v>102</v>
      </c>
      <c r="G3324" t="s">
        <v>8218</v>
      </c>
      <c r="H3324" t="s">
        <v>8223</v>
      </c>
      <c r="I3324" t="s">
        <v>8245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t="s">
        <v>8269</v>
      </c>
      <c r="P3324">
        <f t="shared" si="205"/>
        <v>145.65</v>
      </c>
      <c r="Q3324" s="11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3.5" hidden="1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s="7">
        <f t="shared" si="204"/>
        <v>126</v>
      </c>
      <c r="G3325" t="s">
        <v>8218</v>
      </c>
      <c r="H3325" t="s">
        <v>8224</v>
      </c>
      <c r="I3325" t="s">
        <v>8246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t="s">
        <v>8269</v>
      </c>
      <c r="P3325">
        <f t="shared" si="205"/>
        <v>25.69</v>
      </c>
      <c r="Q3325" s="11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3.5" hidden="1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s="7">
        <f t="shared" si="204"/>
        <v>102</v>
      </c>
      <c r="G3326" t="s">
        <v>8218</v>
      </c>
      <c r="H3326" t="s">
        <v>8240</v>
      </c>
      <c r="I3326" t="s">
        <v>8248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t="s">
        <v>8269</v>
      </c>
      <c r="P3326">
        <f t="shared" si="205"/>
        <v>152.5</v>
      </c>
      <c r="Q3326" s="11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3.5" hidden="1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s="7">
        <f t="shared" si="204"/>
        <v>113</v>
      </c>
      <c r="G3327" t="s">
        <v>8218</v>
      </c>
      <c r="H3327" t="s">
        <v>8224</v>
      </c>
      <c r="I3327" t="s">
        <v>8246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t="s">
        <v>8269</v>
      </c>
      <c r="P3327">
        <f t="shared" si="205"/>
        <v>30</v>
      </c>
      <c r="Q3327" s="11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3.5" hidden="1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s="7">
        <f t="shared" si="204"/>
        <v>101</v>
      </c>
      <c r="G3328" t="s">
        <v>8218</v>
      </c>
      <c r="H3328" t="s">
        <v>8223</v>
      </c>
      <c r="I3328" t="s">
        <v>8245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t="s">
        <v>8269</v>
      </c>
      <c r="P3328">
        <f t="shared" si="205"/>
        <v>142.28</v>
      </c>
      <c r="Q3328" s="11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3.5" hidden="1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s="7">
        <f t="shared" si="204"/>
        <v>101</v>
      </c>
      <c r="G3329" t="s">
        <v>8218</v>
      </c>
      <c r="H3329" t="s">
        <v>8224</v>
      </c>
      <c r="I3329" t="s">
        <v>8246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t="s">
        <v>8269</v>
      </c>
      <c r="P3329">
        <f t="shared" si="205"/>
        <v>24.55</v>
      </c>
      <c r="Q3329" s="11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3.5" hidden="1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s="7">
        <f t="shared" si="204"/>
        <v>146</v>
      </c>
      <c r="G3330" t="s">
        <v>8218</v>
      </c>
      <c r="H3330" t="s">
        <v>8223</v>
      </c>
      <c r="I3330" t="s">
        <v>8245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t="s">
        <v>8269</v>
      </c>
      <c r="P3330">
        <f t="shared" si="205"/>
        <v>292.77999999999997</v>
      </c>
      <c r="Q3330" s="11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3.5" hidden="1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s="7">
        <f t="shared" ref="F3331:F3394" si="208">ROUND(E3331/D3331*100,0)</f>
        <v>117</v>
      </c>
      <c r="G3331" t="s">
        <v>8218</v>
      </c>
      <c r="H3331" t="s">
        <v>8224</v>
      </c>
      <c r="I3331" t="s">
        <v>8246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t="s">
        <v>8269</v>
      </c>
      <c r="P3331">
        <f t="shared" ref="P3331:P3394" si="209">IFERROR(ROUND(E3331/M3331,2),0)</f>
        <v>44.92</v>
      </c>
      <c r="Q3331" s="11" t="s">
        <v>8315</v>
      </c>
      <c r="R3331" t="s">
        <v>8316</v>
      </c>
      <c r="S3331" s="15">
        <f t="shared" ref="S3331:S3394" si="210">(((K3331/60)/60)/24)+DATE(1970,1,1)</f>
        <v>41837.323009259257</v>
      </c>
      <c r="T3331" s="15">
        <f t="shared" ref="T3331:T3394" si="211">(((J3331/60)/60)/24)+DATE(1970,1,1)</f>
        <v>41847.958333333336</v>
      </c>
    </row>
    <row r="3332" spans="1:20" ht="43.5" hidden="1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s="7">
        <f t="shared" si="208"/>
        <v>106</v>
      </c>
      <c r="G3332" t="s">
        <v>8218</v>
      </c>
      <c r="H3332" t="s">
        <v>8224</v>
      </c>
      <c r="I3332" t="s">
        <v>8246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t="s">
        <v>8269</v>
      </c>
      <c r="P3332">
        <f t="shared" si="209"/>
        <v>23.1</v>
      </c>
      <c r="Q3332" s="11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3.5" hidden="1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s="7">
        <f t="shared" si="208"/>
        <v>105</v>
      </c>
      <c r="G3333" t="s">
        <v>8218</v>
      </c>
      <c r="H3333" t="s">
        <v>8223</v>
      </c>
      <c r="I3333" t="s">
        <v>8245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t="s">
        <v>8269</v>
      </c>
      <c r="P3333">
        <f t="shared" si="209"/>
        <v>80.400000000000006</v>
      </c>
      <c r="Q3333" s="11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3.5" hidden="1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s="7">
        <f t="shared" si="208"/>
        <v>100</v>
      </c>
      <c r="G3334" t="s">
        <v>8218</v>
      </c>
      <c r="H3334" t="s">
        <v>8223</v>
      </c>
      <c r="I3334" t="s">
        <v>8245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t="s">
        <v>8269</v>
      </c>
      <c r="P3334">
        <f t="shared" si="209"/>
        <v>72.290000000000006</v>
      </c>
      <c r="Q3334" s="11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3.5" hidden="1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s="7">
        <f t="shared" si="208"/>
        <v>105</v>
      </c>
      <c r="G3335" t="s">
        <v>8218</v>
      </c>
      <c r="H3335" t="s">
        <v>8223</v>
      </c>
      <c r="I3335" t="s">
        <v>8245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t="s">
        <v>8269</v>
      </c>
      <c r="P3335">
        <f t="shared" si="209"/>
        <v>32.97</v>
      </c>
      <c r="Q3335" s="11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29" hidden="1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s="7">
        <f t="shared" si="208"/>
        <v>139</v>
      </c>
      <c r="G3336" t="s">
        <v>8218</v>
      </c>
      <c r="H3336" t="s">
        <v>8223</v>
      </c>
      <c r="I3336" t="s">
        <v>8245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t="s">
        <v>8269</v>
      </c>
      <c r="P3336">
        <f t="shared" si="209"/>
        <v>116.65</v>
      </c>
      <c r="Q3336" s="11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58" hidden="1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s="7">
        <f t="shared" si="208"/>
        <v>100</v>
      </c>
      <c r="G3337" t="s">
        <v>8218</v>
      </c>
      <c r="H3337" t="s">
        <v>8224</v>
      </c>
      <c r="I3337" t="s">
        <v>8246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t="s">
        <v>8269</v>
      </c>
      <c r="P3337">
        <f t="shared" si="209"/>
        <v>79.62</v>
      </c>
      <c r="Q3337" s="11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3.5" hidden="1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s="7">
        <f t="shared" si="208"/>
        <v>100</v>
      </c>
      <c r="G3338" t="s">
        <v>8218</v>
      </c>
      <c r="H3338" t="s">
        <v>8224</v>
      </c>
      <c r="I3338" t="s">
        <v>8246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t="s">
        <v>8269</v>
      </c>
      <c r="P3338">
        <f t="shared" si="209"/>
        <v>27.78</v>
      </c>
      <c r="Q3338" s="11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3.5" hidden="1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s="7">
        <f t="shared" si="208"/>
        <v>110</v>
      </c>
      <c r="G3339" t="s">
        <v>8218</v>
      </c>
      <c r="H3339" t="s">
        <v>8224</v>
      </c>
      <c r="I3339" t="s">
        <v>8246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t="s">
        <v>8269</v>
      </c>
      <c r="P3339">
        <f t="shared" si="209"/>
        <v>81.03</v>
      </c>
      <c r="Q3339" s="11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29" hidden="1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s="7">
        <f t="shared" si="208"/>
        <v>102</v>
      </c>
      <c r="G3340" t="s">
        <v>8218</v>
      </c>
      <c r="H3340" t="s">
        <v>8223</v>
      </c>
      <c r="I3340" t="s">
        <v>8245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t="s">
        <v>8269</v>
      </c>
      <c r="P3340">
        <f t="shared" si="209"/>
        <v>136.85</v>
      </c>
      <c r="Q3340" s="11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3.5" hidden="1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s="7">
        <f t="shared" si="208"/>
        <v>104</v>
      </c>
      <c r="G3341" t="s">
        <v>8218</v>
      </c>
      <c r="H3341" t="s">
        <v>8223</v>
      </c>
      <c r="I3341" t="s">
        <v>8245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t="s">
        <v>8269</v>
      </c>
      <c r="P3341">
        <f t="shared" si="209"/>
        <v>177.62</v>
      </c>
      <c r="Q3341" s="11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3.5" hidden="1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s="7">
        <f t="shared" si="208"/>
        <v>138</v>
      </c>
      <c r="G3342" t="s">
        <v>8218</v>
      </c>
      <c r="H3342" t="s">
        <v>8223</v>
      </c>
      <c r="I3342" t="s">
        <v>8245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t="s">
        <v>8269</v>
      </c>
      <c r="P3342">
        <f t="shared" si="209"/>
        <v>109.08</v>
      </c>
      <c r="Q3342" s="11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3.5" hidden="1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s="7">
        <f t="shared" si="208"/>
        <v>100</v>
      </c>
      <c r="G3343" t="s">
        <v>8218</v>
      </c>
      <c r="H3343" t="s">
        <v>8224</v>
      </c>
      <c r="I3343" t="s">
        <v>8246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t="s">
        <v>8269</v>
      </c>
      <c r="P3343">
        <f t="shared" si="209"/>
        <v>119.64</v>
      </c>
      <c r="Q3343" s="11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3.5" hidden="1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s="7">
        <f t="shared" si="208"/>
        <v>102</v>
      </c>
      <c r="G3344" t="s">
        <v>8218</v>
      </c>
      <c r="H3344" t="s">
        <v>8223</v>
      </c>
      <c r="I3344" t="s">
        <v>8245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t="s">
        <v>8269</v>
      </c>
      <c r="P3344">
        <f t="shared" si="209"/>
        <v>78.209999999999994</v>
      </c>
      <c r="Q3344" s="11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3.5" hidden="1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s="7">
        <f t="shared" si="208"/>
        <v>171</v>
      </c>
      <c r="G3345" t="s">
        <v>8218</v>
      </c>
      <c r="H3345" t="s">
        <v>8224</v>
      </c>
      <c r="I3345" t="s">
        <v>8246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t="s">
        <v>8269</v>
      </c>
      <c r="P3345">
        <f t="shared" si="209"/>
        <v>52.17</v>
      </c>
      <c r="Q3345" s="11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3.5" hidden="1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s="7">
        <f t="shared" si="208"/>
        <v>101</v>
      </c>
      <c r="G3346" t="s">
        <v>8218</v>
      </c>
      <c r="H3346" t="s">
        <v>8223</v>
      </c>
      <c r="I3346" t="s">
        <v>8245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t="s">
        <v>8269</v>
      </c>
      <c r="P3346">
        <f t="shared" si="209"/>
        <v>114.13</v>
      </c>
      <c r="Q3346" s="11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3.5" hidden="1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s="7">
        <f t="shared" si="208"/>
        <v>130</v>
      </c>
      <c r="G3347" t="s">
        <v>8218</v>
      </c>
      <c r="H3347" t="s">
        <v>8223</v>
      </c>
      <c r="I3347" t="s">
        <v>8245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t="s">
        <v>8269</v>
      </c>
      <c r="P3347">
        <f t="shared" si="209"/>
        <v>50</v>
      </c>
      <c r="Q3347" s="11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3.5" hidden="1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s="7">
        <f t="shared" si="208"/>
        <v>110</v>
      </c>
      <c r="G3348" t="s">
        <v>8218</v>
      </c>
      <c r="H3348" t="s">
        <v>8223</v>
      </c>
      <c r="I3348" t="s">
        <v>8245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t="s">
        <v>8269</v>
      </c>
      <c r="P3348">
        <f t="shared" si="209"/>
        <v>91.67</v>
      </c>
      <c r="Q3348" s="11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58" hidden="1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s="7">
        <f t="shared" si="208"/>
        <v>119</v>
      </c>
      <c r="G3349" t="s">
        <v>8218</v>
      </c>
      <c r="H3349" t="s">
        <v>8224</v>
      </c>
      <c r="I3349" t="s">
        <v>8246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t="s">
        <v>8269</v>
      </c>
      <c r="P3349">
        <f t="shared" si="209"/>
        <v>108.59</v>
      </c>
      <c r="Q3349" s="11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3.5" hidden="1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s="7">
        <f t="shared" si="208"/>
        <v>100</v>
      </c>
      <c r="G3350" t="s">
        <v>8218</v>
      </c>
      <c r="H3350" t="s">
        <v>8223</v>
      </c>
      <c r="I3350" t="s">
        <v>8245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t="s">
        <v>8269</v>
      </c>
      <c r="P3350">
        <f t="shared" si="209"/>
        <v>69.819999999999993</v>
      </c>
      <c r="Q3350" s="11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3.5" hidden="1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s="7">
        <f t="shared" si="208"/>
        <v>153</v>
      </c>
      <c r="G3351" t="s">
        <v>8218</v>
      </c>
      <c r="H3351" t="s">
        <v>8223</v>
      </c>
      <c r="I3351" t="s">
        <v>8245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t="s">
        <v>8269</v>
      </c>
      <c r="P3351">
        <f t="shared" si="209"/>
        <v>109.57</v>
      </c>
      <c r="Q3351" s="11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58" hidden="1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s="7">
        <f t="shared" si="208"/>
        <v>104</v>
      </c>
      <c r="G3352" t="s">
        <v>8218</v>
      </c>
      <c r="H3352" t="s">
        <v>8242</v>
      </c>
      <c r="I3352" t="s">
        <v>8248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t="s">
        <v>8269</v>
      </c>
      <c r="P3352">
        <f t="shared" si="209"/>
        <v>71.67</v>
      </c>
      <c r="Q3352" s="11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58" hidden="1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s="7">
        <f t="shared" si="208"/>
        <v>101</v>
      </c>
      <c r="G3353" t="s">
        <v>8218</v>
      </c>
      <c r="H3353" t="s">
        <v>8224</v>
      </c>
      <c r="I3353" t="s">
        <v>8246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t="s">
        <v>8269</v>
      </c>
      <c r="P3353">
        <f t="shared" si="209"/>
        <v>93.61</v>
      </c>
      <c r="Q3353" s="11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58" hidden="1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s="7">
        <f t="shared" si="208"/>
        <v>108</v>
      </c>
      <c r="G3354" t="s">
        <v>8218</v>
      </c>
      <c r="H3354" t="s">
        <v>8224</v>
      </c>
      <c r="I3354" t="s">
        <v>8246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t="s">
        <v>8269</v>
      </c>
      <c r="P3354">
        <f t="shared" si="209"/>
        <v>76.8</v>
      </c>
      <c r="Q3354" s="11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3.5" hidden="1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s="7">
        <f t="shared" si="208"/>
        <v>315</v>
      </c>
      <c r="G3355" t="s">
        <v>8218</v>
      </c>
      <c r="H3355" t="s">
        <v>8224</v>
      </c>
      <c r="I3355" t="s">
        <v>8246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t="s">
        <v>8269</v>
      </c>
      <c r="P3355">
        <f t="shared" si="209"/>
        <v>35.799999999999997</v>
      </c>
      <c r="Q3355" s="11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43.5" hidden="1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s="7">
        <f t="shared" si="208"/>
        <v>102</v>
      </c>
      <c r="G3356" t="s">
        <v>8218</v>
      </c>
      <c r="H3356" t="s">
        <v>8223</v>
      </c>
      <c r="I3356" t="s">
        <v>8245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t="s">
        <v>8269</v>
      </c>
      <c r="P3356">
        <f t="shared" si="209"/>
        <v>55.6</v>
      </c>
      <c r="Q3356" s="11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3.5" hidden="1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s="7">
        <f t="shared" si="208"/>
        <v>126</v>
      </c>
      <c r="G3357" t="s">
        <v>8218</v>
      </c>
      <c r="H3357" t="s">
        <v>8224</v>
      </c>
      <c r="I3357" t="s">
        <v>8246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t="s">
        <v>8269</v>
      </c>
      <c r="P3357">
        <f t="shared" si="209"/>
        <v>147.33000000000001</v>
      </c>
      <c r="Q3357" s="11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3.5" hidden="1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s="7">
        <f t="shared" si="208"/>
        <v>101</v>
      </c>
      <c r="G3358" t="s">
        <v>8218</v>
      </c>
      <c r="H3358" t="s">
        <v>8224</v>
      </c>
      <c r="I3358" t="s">
        <v>8246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t="s">
        <v>8269</v>
      </c>
      <c r="P3358">
        <f t="shared" si="209"/>
        <v>56.33</v>
      </c>
      <c r="Q3358" s="11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3.5" hidden="1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s="7">
        <f t="shared" si="208"/>
        <v>101</v>
      </c>
      <c r="G3359" t="s">
        <v>8218</v>
      </c>
      <c r="H3359" t="s">
        <v>8224</v>
      </c>
      <c r="I3359" t="s">
        <v>8246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t="s">
        <v>8269</v>
      </c>
      <c r="P3359">
        <f t="shared" si="209"/>
        <v>96.19</v>
      </c>
      <c r="Q3359" s="11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3.5" hidden="1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s="7">
        <f t="shared" si="208"/>
        <v>103</v>
      </c>
      <c r="G3360" t="s">
        <v>8218</v>
      </c>
      <c r="H3360" t="s">
        <v>8223</v>
      </c>
      <c r="I3360" t="s">
        <v>8245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t="s">
        <v>8269</v>
      </c>
      <c r="P3360">
        <f t="shared" si="209"/>
        <v>63.57</v>
      </c>
      <c r="Q3360" s="11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3.5" hidden="1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s="7">
        <f t="shared" si="208"/>
        <v>106</v>
      </c>
      <c r="G3361" t="s">
        <v>8218</v>
      </c>
      <c r="H3361" t="s">
        <v>8223</v>
      </c>
      <c r="I3361" t="s">
        <v>8245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t="s">
        <v>8269</v>
      </c>
      <c r="P3361">
        <f t="shared" si="209"/>
        <v>184.78</v>
      </c>
      <c r="Q3361" s="11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29" hidden="1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s="7">
        <f t="shared" si="208"/>
        <v>101</v>
      </c>
      <c r="G3362" t="s">
        <v>8218</v>
      </c>
      <c r="H3362" t="s">
        <v>8243</v>
      </c>
      <c r="I3362" t="s">
        <v>8257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t="s">
        <v>8269</v>
      </c>
      <c r="P3362">
        <f t="shared" si="209"/>
        <v>126.72</v>
      </c>
      <c r="Q3362" s="11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58" hidden="1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s="7">
        <f t="shared" si="208"/>
        <v>113</v>
      </c>
      <c r="G3363" t="s">
        <v>8218</v>
      </c>
      <c r="H3363" t="s">
        <v>8223</v>
      </c>
      <c r="I3363" t="s">
        <v>8245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t="s">
        <v>8269</v>
      </c>
      <c r="P3363">
        <f t="shared" si="209"/>
        <v>83.43</v>
      </c>
      <c r="Q3363" s="11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3.5" hidden="1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s="7">
        <f t="shared" si="208"/>
        <v>218</v>
      </c>
      <c r="G3364" t="s">
        <v>8218</v>
      </c>
      <c r="H3364" t="s">
        <v>8223</v>
      </c>
      <c r="I3364" t="s">
        <v>8245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t="s">
        <v>8269</v>
      </c>
      <c r="P3364">
        <f t="shared" si="209"/>
        <v>54.5</v>
      </c>
      <c r="Q3364" s="11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3.5" hidden="1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s="7">
        <f t="shared" si="208"/>
        <v>101</v>
      </c>
      <c r="G3365" t="s">
        <v>8218</v>
      </c>
      <c r="H3365" t="s">
        <v>8223</v>
      </c>
      <c r="I3365" t="s">
        <v>8245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t="s">
        <v>8269</v>
      </c>
      <c r="P3365">
        <f t="shared" si="209"/>
        <v>302.31</v>
      </c>
      <c r="Q3365" s="11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3.5" hidden="1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s="7">
        <f t="shared" si="208"/>
        <v>106</v>
      </c>
      <c r="G3366" t="s">
        <v>8218</v>
      </c>
      <c r="H3366" t="s">
        <v>8224</v>
      </c>
      <c r="I3366" t="s">
        <v>8246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t="s">
        <v>8269</v>
      </c>
      <c r="P3366">
        <f t="shared" si="209"/>
        <v>44.14</v>
      </c>
      <c r="Q3366" s="11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3.5" hidden="1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s="7">
        <f t="shared" si="208"/>
        <v>104</v>
      </c>
      <c r="G3367" t="s">
        <v>8218</v>
      </c>
      <c r="H3367" t="s">
        <v>8223</v>
      </c>
      <c r="I3367" t="s">
        <v>8245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t="s">
        <v>8269</v>
      </c>
      <c r="P3367">
        <f t="shared" si="209"/>
        <v>866.67</v>
      </c>
      <c r="Q3367" s="11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3.5" hidden="1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s="7">
        <f t="shared" si="208"/>
        <v>221</v>
      </c>
      <c r="G3368" t="s">
        <v>8218</v>
      </c>
      <c r="H3368" t="s">
        <v>8223</v>
      </c>
      <c r="I3368" t="s">
        <v>8245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t="s">
        <v>8269</v>
      </c>
      <c r="P3368">
        <f t="shared" si="209"/>
        <v>61.39</v>
      </c>
      <c r="Q3368" s="11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3.5" hidden="1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s="7">
        <f t="shared" si="208"/>
        <v>119</v>
      </c>
      <c r="G3369" t="s">
        <v>8218</v>
      </c>
      <c r="H3369" t="s">
        <v>8224</v>
      </c>
      <c r="I3369" t="s">
        <v>8246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t="s">
        <v>8269</v>
      </c>
      <c r="P3369">
        <f t="shared" si="209"/>
        <v>29.67</v>
      </c>
      <c r="Q3369" s="11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3.5" hidden="1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s="7">
        <f t="shared" si="208"/>
        <v>105</v>
      </c>
      <c r="G3370" t="s">
        <v>8218</v>
      </c>
      <c r="H3370" t="s">
        <v>8223</v>
      </c>
      <c r="I3370" t="s">
        <v>8245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t="s">
        <v>8269</v>
      </c>
      <c r="P3370">
        <f t="shared" si="209"/>
        <v>45.48</v>
      </c>
      <c r="Q3370" s="11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3.5" hidden="1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s="7">
        <f t="shared" si="208"/>
        <v>104</v>
      </c>
      <c r="G3371" t="s">
        <v>8218</v>
      </c>
      <c r="H3371" t="s">
        <v>8240</v>
      </c>
      <c r="I3371" t="s">
        <v>8248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t="s">
        <v>8269</v>
      </c>
      <c r="P3371">
        <f t="shared" si="209"/>
        <v>96.2</v>
      </c>
      <c r="Q3371" s="11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29" hidden="1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s="7">
        <f t="shared" si="208"/>
        <v>118</v>
      </c>
      <c r="G3372" t="s">
        <v>8218</v>
      </c>
      <c r="H3372" t="s">
        <v>8223</v>
      </c>
      <c r="I3372" t="s">
        <v>8245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t="s">
        <v>8269</v>
      </c>
      <c r="P3372">
        <f t="shared" si="209"/>
        <v>67.92</v>
      </c>
      <c r="Q3372" s="11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29" hidden="1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s="7">
        <f t="shared" si="208"/>
        <v>139</v>
      </c>
      <c r="G3373" t="s">
        <v>8218</v>
      </c>
      <c r="H3373" t="s">
        <v>8223</v>
      </c>
      <c r="I3373" t="s">
        <v>8245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t="s">
        <v>8269</v>
      </c>
      <c r="P3373">
        <f t="shared" si="209"/>
        <v>30.78</v>
      </c>
      <c r="Q3373" s="11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3.5" hidden="1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s="7">
        <f t="shared" si="208"/>
        <v>104</v>
      </c>
      <c r="G3374" t="s">
        <v>8218</v>
      </c>
      <c r="H3374" t="s">
        <v>8223</v>
      </c>
      <c r="I3374" t="s">
        <v>8245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t="s">
        <v>8269</v>
      </c>
      <c r="P3374">
        <f t="shared" si="209"/>
        <v>38.33</v>
      </c>
      <c r="Q3374" s="11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3.5" hidden="1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s="7">
        <f t="shared" si="208"/>
        <v>100</v>
      </c>
      <c r="G3375" t="s">
        <v>8218</v>
      </c>
      <c r="H3375" t="s">
        <v>8224</v>
      </c>
      <c r="I3375" t="s">
        <v>8246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t="s">
        <v>8269</v>
      </c>
      <c r="P3375">
        <f t="shared" si="209"/>
        <v>66.83</v>
      </c>
      <c r="Q3375" s="11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3.5" hidden="1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s="7">
        <f t="shared" si="208"/>
        <v>107</v>
      </c>
      <c r="G3376" t="s">
        <v>8218</v>
      </c>
      <c r="H3376" t="s">
        <v>8228</v>
      </c>
      <c r="I3376" t="s">
        <v>8250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t="s">
        <v>8269</v>
      </c>
      <c r="P3376">
        <f t="shared" si="209"/>
        <v>71.73</v>
      </c>
      <c r="Q3376" s="11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3.5" hidden="1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s="7">
        <f t="shared" si="208"/>
        <v>100</v>
      </c>
      <c r="G3377" t="s">
        <v>8218</v>
      </c>
      <c r="H3377" t="s">
        <v>8224</v>
      </c>
      <c r="I3377" t="s">
        <v>8246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t="s">
        <v>8269</v>
      </c>
      <c r="P3377">
        <f t="shared" si="209"/>
        <v>176.47</v>
      </c>
      <c r="Q3377" s="11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3.5" hidden="1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s="7">
        <f t="shared" si="208"/>
        <v>100</v>
      </c>
      <c r="G3378" t="s">
        <v>8218</v>
      </c>
      <c r="H3378" t="s">
        <v>8223</v>
      </c>
      <c r="I3378" t="s">
        <v>8245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t="s">
        <v>8269</v>
      </c>
      <c r="P3378">
        <f t="shared" si="209"/>
        <v>421.11</v>
      </c>
      <c r="Q3378" s="11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3.5" hidden="1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s="7">
        <f t="shared" si="208"/>
        <v>101</v>
      </c>
      <c r="G3379" t="s">
        <v>8218</v>
      </c>
      <c r="H3379" t="s">
        <v>8224</v>
      </c>
      <c r="I3379" t="s">
        <v>8246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t="s">
        <v>8269</v>
      </c>
      <c r="P3379">
        <f t="shared" si="209"/>
        <v>104.99</v>
      </c>
      <c r="Q3379" s="11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3.5" hidden="1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s="7">
        <f t="shared" si="208"/>
        <v>108</v>
      </c>
      <c r="G3380" t="s">
        <v>8218</v>
      </c>
      <c r="H3380" t="s">
        <v>8224</v>
      </c>
      <c r="I3380" t="s">
        <v>8246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t="s">
        <v>8269</v>
      </c>
      <c r="P3380">
        <f t="shared" si="209"/>
        <v>28.19</v>
      </c>
      <c r="Q3380" s="11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58" hidden="1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s="7">
        <f t="shared" si="208"/>
        <v>104</v>
      </c>
      <c r="G3381" t="s">
        <v>8218</v>
      </c>
      <c r="H3381" t="s">
        <v>8224</v>
      </c>
      <c r="I3381" t="s">
        <v>8246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t="s">
        <v>8269</v>
      </c>
      <c r="P3381">
        <f t="shared" si="209"/>
        <v>54.55</v>
      </c>
      <c r="Q3381" s="11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58" hidden="1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s="7">
        <f t="shared" si="208"/>
        <v>104</v>
      </c>
      <c r="G3382" t="s">
        <v>8218</v>
      </c>
      <c r="H3382" t="s">
        <v>8223</v>
      </c>
      <c r="I3382" t="s">
        <v>8245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t="s">
        <v>8269</v>
      </c>
      <c r="P3382">
        <f t="shared" si="209"/>
        <v>111.89</v>
      </c>
      <c r="Q3382" s="11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3.5" hidden="1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s="7">
        <f t="shared" si="208"/>
        <v>102</v>
      </c>
      <c r="G3383" t="s">
        <v>8218</v>
      </c>
      <c r="H3383" t="s">
        <v>8223</v>
      </c>
      <c r="I3383" t="s">
        <v>8245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t="s">
        <v>8269</v>
      </c>
      <c r="P3383">
        <f t="shared" si="209"/>
        <v>85.21</v>
      </c>
      <c r="Q3383" s="11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58" hidden="1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s="7">
        <f t="shared" si="208"/>
        <v>101</v>
      </c>
      <c r="G3384" t="s">
        <v>8218</v>
      </c>
      <c r="H3384" t="s">
        <v>8224</v>
      </c>
      <c r="I3384" t="s">
        <v>8246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t="s">
        <v>8269</v>
      </c>
      <c r="P3384">
        <f t="shared" si="209"/>
        <v>76.650000000000006</v>
      </c>
      <c r="Q3384" s="11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3.5" hidden="1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s="7">
        <f t="shared" si="208"/>
        <v>112</v>
      </c>
      <c r="G3385" t="s">
        <v>8218</v>
      </c>
      <c r="H3385" t="s">
        <v>8223</v>
      </c>
      <c r="I3385" t="s">
        <v>8245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t="s">
        <v>8269</v>
      </c>
      <c r="P3385">
        <f t="shared" si="209"/>
        <v>65.17</v>
      </c>
      <c r="Q3385" s="11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3.5" hidden="1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s="7">
        <f t="shared" si="208"/>
        <v>100</v>
      </c>
      <c r="G3386" t="s">
        <v>8218</v>
      </c>
      <c r="H3386" t="s">
        <v>8223</v>
      </c>
      <c r="I3386" t="s">
        <v>8245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t="s">
        <v>8269</v>
      </c>
      <c r="P3386">
        <f t="shared" si="209"/>
        <v>93.76</v>
      </c>
      <c r="Q3386" s="11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58" hidden="1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s="7">
        <f t="shared" si="208"/>
        <v>100</v>
      </c>
      <c r="G3387" t="s">
        <v>8218</v>
      </c>
      <c r="H3387" t="s">
        <v>8223</v>
      </c>
      <c r="I3387" t="s">
        <v>8245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t="s">
        <v>8269</v>
      </c>
      <c r="P3387">
        <f t="shared" si="209"/>
        <v>133.33000000000001</v>
      </c>
      <c r="Q3387" s="11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58" hidden="1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s="7">
        <f t="shared" si="208"/>
        <v>105</v>
      </c>
      <c r="G3388" t="s">
        <v>8218</v>
      </c>
      <c r="H3388" t="s">
        <v>8223</v>
      </c>
      <c r="I3388" t="s">
        <v>8245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t="s">
        <v>8269</v>
      </c>
      <c r="P3388">
        <f t="shared" si="209"/>
        <v>51.22</v>
      </c>
      <c r="Q3388" s="11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58" hidden="1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s="7">
        <f t="shared" si="208"/>
        <v>117</v>
      </c>
      <c r="G3389" t="s">
        <v>8218</v>
      </c>
      <c r="H3389" t="s">
        <v>8223</v>
      </c>
      <c r="I3389" t="s">
        <v>8245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t="s">
        <v>8269</v>
      </c>
      <c r="P3389">
        <f t="shared" si="209"/>
        <v>100.17</v>
      </c>
      <c r="Q3389" s="11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58" hidden="1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s="7">
        <f t="shared" si="208"/>
        <v>104</v>
      </c>
      <c r="G3390" t="s">
        <v>8218</v>
      </c>
      <c r="H3390" t="s">
        <v>8224</v>
      </c>
      <c r="I3390" t="s">
        <v>8246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t="s">
        <v>8269</v>
      </c>
      <c r="P3390">
        <f t="shared" si="209"/>
        <v>34.6</v>
      </c>
      <c r="Q3390" s="11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3.5" hidden="1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s="7">
        <f t="shared" si="208"/>
        <v>115</v>
      </c>
      <c r="G3391" t="s">
        <v>8218</v>
      </c>
      <c r="H3391" t="s">
        <v>8223</v>
      </c>
      <c r="I3391" t="s">
        <v>8245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t="s">
        <v>8269</v>
      </c>
      <c r="P3391">
        <f t="shared" si="209"/>
        <v>184.68</v>
      </c>
      <c r="Q3391" s="11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58" hidden="1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s="7">
        <f t="shared" si="208"/>
        <v>102</v>
      </c>
      <c r="G3392" t="s">
        <v>8218</v>
      </c>
      <c r="H3392" t="s">
        <v>8223</v>
      </c>
      <c r="I3392" t="s">
        <v>8245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t="s">
        <v>8269</v>
      </c>
      <c r="P3392">
        <f t="shared" si="209"/>
        <v>69.819999999999993</v>
      </c>
      <c r="Q3392" s="11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58" hidden="1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s="7">
        <f t="shared" si="208"/>
        <v>223</v>
      </c>
      <c r="G3393" t="s">
        <v>8218</v>
      </c>
      <c r="H3393" t="s">
        <v>8223</v>
      </c>
      <c r="I3393" t="s">
        <v>8245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t="s">
        <v>8269</v>
      </c>
      <c r="P3393">
        <f t="shared" si="209"/>
        <v>61.94</v>
      </c>
      <c r="Q3393" s="11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58" hidden="1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s="7">
        <f t="shared" si="208"/>
        <v>100</v>
      </c>
      <c r="G3394" t="s">
        <v>8218</v>
      </c>
      <c r="H3394" t="s">
        <v>8224</v>
      </c>
      <c r="I3394" t="s">
        <v>8246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t="s">
        <v>8269</v>
      </c>
      <c r="P3394">
        <f t="shared" si="209"/>
        <v>41.67</v>
      </c>
      <c r="Q3394" s="11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3.5" hidden="1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s="7">
        <f t="shared" ref="F3395:F3458" si="212">ROUND(E3395/D3395*100,0)</f>
        <v>106</v>
      </c>
      <c r="G3395" t="s">
        <v>8218</v>
      </c>
      <c r="H3395" t="s">
        <v>8223</v>
      </c>
      <c r="I3395" t="s">
        <v>8245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t="s">
        <v>8269</v>
      </c>
      <c r="P3395">
        <f t="shared" ref="P3395:P3458" si="213">IFERROR(ROUND(E3395/M3395,2),0)</f>
        <v>36.07</v>
      </c>
      <c r="Q3395" s="11" t="s">
        <v>8315</v>
      </c>
      <c r="R3395" t="s">
        <v>8316</v>
      </c>
      <c r="S3395" s="15">
        <f t="shared" ref="S3395:S3458" si="214">(((K3395/60)/60)/24)+DATE(1970,1,1)</f>
        <v>41923.921643518523</v>
      </c>
      <c r="T3395" s="15">
        <f t="shared" ref="T3395:T3458" si="215">(((J3395/60)/60)/24)+DATE(1970,1,1)</f>
        <v>41949.031944444447</v>
      </c>
    </row>
    <row r="3396" spans="1:20" ht="43.5" hidden="1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s="7">
        <f t="shared" si="212"/>
        <v>142</v>
      </c>
      <c r="G3396" t="s">
        <v>8218</v>
      </c>
      <c r="H3396" t="s">
        <v>8224</v>
      </c>
      <c r="I3396" t="s">
        <v>8246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t="s">
        <v>8269</v>
      </c>
      <c r="P3396">
        <f t="shared" si="213"/>
        <v>29</v>
      </c>
      <c r="Q3396" s="11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29" hidden="1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s="7">
        <f t="shared" si="212"/>
        <v>184</v>
      </c>
      <c r="G3397" t="s">
        <v>8218</v>
      </c>
      <c r="H3397" t="s">
        <v>8224</v>
      </c>
      <c r="I3397" t="s">
        <v>8246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t="s">
        <v>8269</v>
      </c>
      <c r="P3397">
        <f t="shared" si="213"/>
        <v>24.21</v>
      </c>
      <c r="Q3397" s="11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3.5" hidden="1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s="7">
        <f t="shared" si="212"/>
        <v>104</v>
      </c>
      <c r="G3398" t="s">
        <v>8218</v>
      </c>
      <c r="H3398" t="s">
        <v>8223</v>
      </c>
      <c r="I3398" t="s">
        <v>8245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t="s">
        <v>8269</v>
      </c>
      <c r="P3398">
        <f t="shared" si="213"/>
        <v>55.89</v>
      </c>
      <c r="Q3398" s="11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29" hidden="1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s="7">
        <f t="shared" si="212"/>
        <v>112</v>
      </c>
      <c r="G3399" t="s">
        <v>8218</v>
      </c>
      <c r="H3399" t="s">
        <v>8224</v>
      </c>
      <c r="I3399" t="s">
        <v>8246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t="s">
        <v>8269</v>
      </c>
      <c r="P3399">
        <f t="shared" si="213"/>
        <v>11.67</v>
      </c>
      <c r="Q3399" s="11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3.5" hidden="1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s="7">
        <f t="shared" si="212"/>
        <v>111</v>
      </c>
      <c r="G3400" t="s">
        <v>8218</v>
      </c>
      <c r="H3400" t="s">
        <v>8223</v>
      </c>
      <c r="I3400" t="s">
        <v>8245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t="s">
        <v>8269</v>
      </c>
      <c r="P3400">
        <f t="shared" si="213"/>
        <v>68.349999999999994</v>
      </c>
      <c r="Q3400" s="11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3.5" hidden="1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s="7">
        <f t="shared" si="212"/>
        <v>104</v>
      </c>
      <c r="G3401" t="s">
        <v>8218</v>
      </c>
      <c r="H3401" t="s">
        <v>8224</v>
      </c>
      <c r="I3401" t="s">
        <v>8246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t="s">
        <v>8269</v>
      </c>
      <c r="P3401">
        <f t="shared" si="213"/>
        <v>27.07</v>
      </c>
      <c r="Q3401" s="11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3.5" hidden="1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s="7">
        <f t="shared" si="212"/>
        <v>100</v>
      </c>
      <c r="G3402" t="s">
        <v>8218</v>
      </c>
      <c r="H3402" t="s">
        <v>8223</v>
      </c>
      <c r="I3402" t="s">
        <v>8245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t="s">
        <v>8269</v>
      </c>
      <c r="P3402">
        <f t="shared" si="213"/>
        <v>118.13</v>
      </c>
      <c r="Q3402" s="11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58" hidden="1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s="7">
        <f t="shared" si="212"/>
        <v>102</v>
      </c>
      <c r="G3403" t="s">
        <v>8218</v>
      </c>
      <c r="H3403" t="s">
        <v>8224</v>
      </c>
      <c r="I3403" t="s">
        <v>8246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t="s">
        <v>8269</v>
      </c>
      <c r="P3403">
        <f t="shared" si="213"/>
        <v>44.76</v>
      </c>
      <c r="Q3403" s="11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3.5" hidden="1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s="7">
        <f t="shared" si="212"/>
        <v>110</v>
      </c>
      <c r="G3404" t="s">
        <v>8218</v>
      </c>
      <c r="H3404" t="s">
        <v>8223</v>
      </c>
      <c r="I3404" t="s">
        <v>8245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t="s">
        <v>8269</v>
      </c>
      <c r="P3404">
        <f t="shared" si="213"/>
        <v>99.79</v>
      </c>
      <c r="Q3404" s="11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3.5" hidden="1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s="7">
        <f t="shared" si="212"/>
        <v>100</v>
      </c>
      <c r="G3405" t="s">
        <v>8218</v>
      </c>
      <c r="H3405" t="s">
        <v>8224</v>
      </c>
      <c r="I3405" t="s">
        <v>8246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t="s">
        <v>8269</v>
      </c>
      <c r="P3405">
        <f t="shared" si="213"/>
        <v>117.65</v>
      </c>
      <c r="Q3405" s="11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58" hidden="1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s="7">
        <f t="shared" si="212"/>
        <v>122</v>
      </c>
      <c r="G3406" t="s">
        <v>8218</v>
      </c>
      <c r="H3406" t="s">
        <v>8223</v>
      </c>
      <c r="I3406" t="s">
        <v>8245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t="s">
        <v>8269</v>
      </c>
      <c r="P3406">
        <f t="shared" si="213"/>
        <v>203.33</v>
      </c>
      <c r="Q3406" s="11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3.5" hidden="1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s="7">
        <f t="shared" si="212"/>
        <v>138</v>
      </c>
      <c r="G3407" t="s">
        <v>8218</v>
      </c>
      <c r="H3407" t="s">
        <v>8224</v>
      </c>
      <c r="I3407" t="s">
        <v>8246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t="s">
        <v>8269</v>
      </c>
      <c r="P3407">
        <f t="shared" si="213"/>
        <v>28.32</v>
      </c>
      <c r="Q3407" s="11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3.5" hidden="1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s="7">
        <f t="shared" si="212"/>
        <v>100</v>
      </c>
      <c r="G3408" t="s">
        <v>8218</v>
      </c>
      <c r="H3408" t="s">
        <v>8223</v>
      </c>
      <c r="I3408" t="s">
        <v>8245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t="s">
        <v>8269</v>
      </c>
      <c r="P3408">
        <f t="shared" si="213"/>
        <v>110.23</v>
      </c>
      <c r="Q3408" s="11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58" hidden="1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s="7">
        <f t="shared" si="212"/>
        <v>107</v>
      </c>
      <c r="G3409" t="s">
        <v>8218</v>
      </c>
      <c r="H3409" t="s">
        <v>8224</v>
      </c>
      <c r="I3409" t="s">
        <v>8246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t="s">
        <v>8269</v>
      </c>
      <c r="P3409">
        <f t="shared" si="213"/>
        <v>31.97</v>
      </c>
      <c r="Q3409" s="11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3.5" hidden="1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s="7">
        <f t="shared" si="212"/>
        <v>211</v>
      </c>
      <c r="G3410" t="s">
        <v>8218</v>
      </c>
      <c r="H3410" t="s">
        <v>8223</v>
      </c>
      <c r="I3410" t="s">
        <v>8245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t="s">
        <v>8269</v>
      </c>
      <c r="P3410">
        <f t="shared" si="213"/>
        <v>58.61</v>
      </c>
      <c r="Q3410" s="11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3.5" hidden="1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s="7">
        <f t="shared" si="212"/>
        <v>124</v>
      </c>
      <c r="G3411" t="s">
        <v>8218</v>
      </c>
      <c r="H3411" t="s">
        <v>8224</v>
      </c>
      <c r="I3411" t="s">
        <v>8246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t="s">
        <v>8269</v>
      </c>
      <c r="P3411">
        <f t="shared" si="213"/>
        <v>29.43</v>
      </c>
      <c r="Q3411" s="11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3.5" hidden="1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s="7">
        <f t="shared" si="212"/>
        <v>109</v>
      </c>
      <c r="G3412" t="s">
        <v>8218</v>
      </c>
      <c r="H3412" t="s">
        <v>8223</v>
      </c>
      <c r="I3412" t="s">
        <v>8245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t="s">
        <v>8269</v>
      </c>
      <c r="P3412">
        <f t="shared" si="213"/>
        <v>81.38</v>
      </c>
      <c r="Q3412" s="11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3.5" hidden="1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s="7">
        <f t="shared" si="212"/>
        <v>104</v>
      </c>
      <c r="G3413" t="s">
        <v>8218</v>
      </c>
      <c r="H3413" t="s">
        <v>8223</v>
      </c>
      <c r="I3413" t="s">
        <v>8245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t="s">
        <v>8269</v>
      </c>
      <c r="P3413">
        <f t="shared" si="213"/>
        <v>199.17</v>
      </c>
      <c r="Q3413" s="11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3.5" hidden="1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s="7">
        <f t="shared" si="212"/>
        <v>100</v>
      </c>
      <c r="G3414" t="s">
        <v>8218</v>
      </c>
      <c r="H3414" t="s">
        <v>8224</v>
      </c>
      <c r="I3414" t="s">
        <v>8246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t="s">
        <v>8269</v>
      </c>
      <c r="P3414">
        <f t="shared" si="213"/>
        <v>115.38</v>
      </c>
      <c r="Q3414" s="11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58" hidden="1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s="7">
        <f t="shared" si="212"/>
        <v>130</v>
      </c>
      <c r="G3415" t="s">
        <v>8218</v>
      </c>
      <c r="H3415" t="s">
        <v>8223</v>
      </c>
      <c r="I3415" t="s">
        <v>8245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t="s">
        <v>8269</v>
      </c>
      <c r="P3415">
        <f t="shared" si="213"/>
        <v>46.43</v>
      </c>
      <c r="Q3415" s="11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3.5" hidden="1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s="7">
        <f t="shared" si="212"/>
        <v>104</v>
      </c>
      <c r="G3416" t="s">
        <v>8218</v>
      </c>
      <c r="H3416" t="s">
        <v>8223</v>
      </c>
      <c r="I3416" t="s">
        <v>8245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t="s">
        <v>8269</v>
      </c>
      <c r="P3416">
        <f t="shared" si="213"/>
        <v>70.569999999999993</v>
      </c>
      <c r="Q3416" s="11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3.5" hidden="1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s="7">
        <f t="shared" si="212"/>
        <v>100</v>
      </c>
      <c r="G3417" t="s">
        <v>8218</v>
      </c>
      <c r="H3417" t="s">
        <v>8223</v>
      </c>
      <c r="I3417" t="s">
        <v>8245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t="s">
        <v>8269</v>
      </c>
      <c r="P3417">
        <f t="shared" si="213"/>
        <v>22.22</v>
      </c>
      <c r="Q3417" s="11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58" hidden="1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s="7">
        <f t="shared" si="212"/>
        <v>120</v>
      </c>
      <c r="G3418" t="s">
        <v>8218</v>
      </c>
      <c r="H3418" t="s">
        <v>8224</v>
      </c>
      <c r="I3418" t="s">
        <v>8246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t="s">
        <v>8269</v>
      </c>
      <c r="P3418">
        <f t="shared" si="213"/>
        <v>159.47</v>
      </c>
      <c r="Q3418" s="11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3.5" hidden="1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s="7">
        <f t="shared" si="212"/>
        <v>100</v>
      </c>
      <c r="G3419" t="s">
        <v>8218</v>
      </c>
      <c r="H3419" t="s">
        <v>8223</v>
      </c>
      <c r="I3419" t="s">
        <v>8245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t="s">
        <v>8269</v>
      </c>
      <c r="P3419">
        <f t="shared" si="213"/>
        <v>37.78</v>
      </c>
      <c r="Q3419" s="11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3.5" hidden="1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s="7">
        <f t="shared" si="212"/>
        <v>101</v>
      </c>
      <c r="G3420" t="s">
        <v>8218</v>
      </c>
      <c r="H3420" t="s">
        <v>8223</v>
      </c>
      <c r="I3420" t="s">
        <v>8245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t="s">
        <v>8269</v>
      </c>
      <c r="P3420">
        <f t="shared" si="213"/>
        <v>72.05</v>
      </c>
      <c r="Q3420" s="11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58" hidden="1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s="7">
        <f t="shared" si="212"/>
        <v>107</v>
      </c>
      <c r="G3421" t="s">
        <v>8218</v>
      </c>
      <c r="H3421" t="s">
        <v>8240</v>
      </c>
      <c r="I3421" t="s">
        <v>8248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t="s">
        <v>8269</v>
      </c>
      <c r="P3421">
        <f t="shared" si="213"/>
        <v>63.7</v>
      </c>
      <c r="Q3421" s="11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3.5" hidden="1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s="7">
        <f t="shared" si="212"/>
        <v>138</v>
      </c>
      <c r="G3422" t="s">
        <v>8218</v>
      </c>
      <c r="H3422" t="s">
        <v>8224</v>
      </c>
      <c r="I3422" t="s">
        <v>8246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t="s">
        <v>8269</v>
      </c>
      <c r="P3422">
        <f t="shared" si="213"/>
        <v>28.41</v>
      </c>
      <c r="Q3422" s="11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3.5" hidden="1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s="7">
        <f t="shared" si="212"/>
        <v>101</v>
      </c>
      <c r="G3423" t="s">
        <v>8218</v>
      </c>
      <c r="H3423" t="s">
        <v>8223</v>
      </c>
      <c r="I3423" t="s">
        <v>8245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t="s">
        <v>8269</v>
      </c>
      <c r="P3423">
        <f t="shared" si="213"/>
        <v>103.21</v>
      </c>
      <c r="Q3423" s="11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3.5" hidden="1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s="7">
        <f t="shared" si="212"/>
        <v>109</v>
      </c>
      <c r="G3424" t="s">
        <v>8218</v>
      </c>
      <c r="H3424" t="s">
        <v>8224</v>
      </c>
      <c r="I3424" t="s">
        <v>8246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t="s">
        <v>8269</v>
      </c>
      <c r="P3424">
        <f t="shared" si="213"/>
        <v>71.150000000000006</v>
      </c>
      <c r="Q3424" s="11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3.5" hidden="1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s="7">
        <f t="shared" si="212"/>
        <v>140</v>
      </c>
      <c r="G3425" t="s">
        <v>8218</v>
      </c>
      <c r="H3425" t="s">
        <v>8223</v>
      </c>
      <c r="I3425" t="s">
        <v>8245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t="s">
        <v>8269</v>
      </c>
      <c r="P3425">
        <f t="shared" si="213"/>
        <v>35</v>
      </c>
      <c r="Q3425" s="11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3.5" hidden="1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s="7">
        <f t="shared" si="212"/>
        <v>104</v>
      </c>
      <c r="G3426" t="s">
        <v>8218</v>
      </c>
      <c r="H3426" t="s">
        <v>8223</v>
      </c>
      <c r="I3426" t="s">
        <v>8245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t="s">
        <v>8269</v>
      </c>
      <c r="P3426">
        <f t="shared" si="213"/>
        <v>81.78</v>
      </c>
      <c r="Q3426" s="11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3.5" hidden="1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s="7">
        <f t="shared" si="212"/>
        <v>103</v>
      </c>
      <c r="G3427" t="s">
        <v>8218</v>
      </c>
      <c r="H3427" t="s">
        <v>8223</v>
      </c>
      <c r="I3427" t="s">
        <v>8245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t="s">
        <v>8269</v>
      </c>
      <c r="P3427">
        <f t="shared" si="213"/>
        <v>297.02999999999997</v>
      </c>
      <c r="Q3427" s="11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3.5" hidden="1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s="7">
        <f t="shared" si="212"/>
        <v>108</v>
      </c>
      <c r="G3428" t="s">
        <v>8218</v>
      </c>
      <c r="H3428" t="s">
        <v>8223</v>
      </c>
      <c r="I3428" t="s">
        <v>8245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t="s">
        <v>8269</v>
      </c>
      <c r="P3428">
        <f t="shared" si="213"/>
        <v>46.61</v>
      </c>
      <c r="Q3428" s="11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3.5" hidden="1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s="7">
        <f t="shared" si="212"/>
        <v>100</v>
      </c>
      <c r="G3429" t="s">
        <v>8218</v>
      </c>
      <c r="H3429" t="s">
        <v>8224</v>
      </c>
      <c r="I3429" t="s">
        <v>8246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t="s">
        <v>8269</v>
      </c>
      <c r="P3429">
        <f t="shared" si="213"/>
        <v>51.72</v>
      </c>
      <c r="Q3429" s="11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58" hidden="1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s="7">
        <f t="shared" si="212"/>
        <v>103</v>
      </c>
      <c r="G3430" t="s">
        <v>8218</v>
      </c>
      <c r="H3430" t="s">
        <v>8224</v>
      </c>
      <c r="I3430" t="s">
        <v>8246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t="s">
        <v>8269</v>
      </c>
      <c r="P3430">
        <f t="shared" si="213"/>
        <v>40.29</v>
      </c>
      <c r="Q3430" s="11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3.5" hidden="1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s="7">
        <f t="shared" si="212"/>
        <v>130</v>
      </c>
      <c r="G3431" t="s">
        <v>8218</v>
      </c>
      <c r="H3431" t="s">
        <v>8224</v>
      </c>
      <c r="I3431" t="s">
        <v>8246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t="s">
        <v>8269</v>
      </c>
      <c r="P3431">
        <f t="shared" si="213"/>
        <v>16.25</v>
      </c>
      <c r="Q3431" s="11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3.5" hidden="1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s="7">
        <f t="shared" si="212"/>
        <v>109</v>
      </c>
      <c r="G3432" t="s">
        <v>8218</v>
      </c>
      <c r="H3432" t="s">
        <v>8224</v>
      </c>
      <c r="I3432" t="s">
        <v>8246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t="s">
        <v>8269</v>
      </c>
      <c r="P3432">
        <f t="shared" si="213"/>
        <v>30.15</v>
      </c>
      <c r="Q3432" s="11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3.5" hidden="1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s="7">
        <f t="shared" si="212"/>
        <v>100</v>
      </c>
      <c r="G3433" t="s">
        <v>8218</v>
      </c>
      <c r="H3433" t="s">
        <v>8223</v>
      </c>
      <c r="I3433" t="s">
        <v>8245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t="s">
        <v>8269</v>
      </c>
      <c r="P3433">
        <f t="shared" si="213"/>
        <v>95.24</v>
      </c>
      <c r="Q3433" s="11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3.5" hidden="1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s="7">
        <f t="shared" si="212"/>
        <v>110</v>
      </c>
      <c r="G3434" t="s">
        <v>8218</v>
      </c>
      <c r="H3434" t="s">
        <v>8223</v>
      </c>
      <c r="I3434" t="s">
        <v>8245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t="s">
        <v>8269</v>
      </c>
      <c r="P3434">
        <f t="shared" si="213"/>
        <v>52.21</v>
      </c>
      <c r="Q3434" s="11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3.5" hidden="1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s="7">
        <f t="shared" si="212"/>
        <v>100</v>
      </c>
      <c r="G3435" t="s">
        <v>8218</v>
      </c>
      <c r="H3435" t="s">
        <v>8223</v>
      </c>
      <c r="I3435" t="s">
        <v>8245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t="s">
        <v>8269</v>
      </c>
      <c r="P3435">
        <f t="shared" si="213"/>
        <v>134.15</v>
      </c>
      <c r="Q3435" s="11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58" hidden="1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s="7">
        <f t="shared" si="212"/>
        <v>106</v>
      </c>
      <c r="G3436" t="s">
        <v>8218</v>
      </c>
      <c r="H3436" t="s">
        <v>8223</v>
      </c>
      <c r="I3436" t="s">
        <v>8245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t="s">
        <v>8269</v>
      </c>
      <c r="P3436">
        <f t="shared" si="213"/>
        <v>62.83</v>
      </c>
      <c r="Q3436" s="11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3.5" hidden="1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s="7">
        <f t="shared" si="212"/>
        <v>112</v>
      </c>
      <c r="G3437" t="s">
        <v>8218</v>
      </c>
      <c r="H3437" t="s">
        <v>8223</v>
      </c>
      <c r="I3437" t="s">
        <v>8245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t="s">
        <v>8269</v>
      </c>
      <c r="P3437">
        <f t="shared" si="213"/>
        <v>58.95</v>
      </c>
      <c r="Q3437" s="11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3.5" hidden="1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s="7">
        <f t="shared" si="212"/>
        <v>106</v>
      </c>
      <c r="G3438" t="s">
        <v>8218</v>
      </c>
      <c r="H3438" t="s">
        <v>8223</v>
      </c>
      <c r="I3438" t="s">
        <v>8245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t="s">
        <v>8269</v>
      </c>
      <c r="P3438">
        <f t="shared" si="213"/>
        <v>143.11000000000001</v>
      </c>
      <c r="Q3438" s="11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58" hidden="1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s="7">
        <f t="shared" si="212"/>
        <v>101</v>
      </c>
      <c r="G3439" t="s">
        <v>8218</v>
      </c>
      <c r="H3439" t="s">
        <v>8223</v>
      </c>
      <c r="I3439" t="s">
        <v>8245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t="s">
        <v>8269</v>
      </c>
      <c r="P3439">
        <f t="shared" si="213"/>
        <v>84.17</v>
      </c>
      <c r="Q3439" s="11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3.5" hidden="1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s="7">
        <f t="shared" si="212"/>
        <v>104</v>
      </c>
      <c r="G3440" t="s">
        <v>8218</v>
      </c>
      <c r="H3440" t="s">
        <v>8224</v>
      </c>
      <c r="I3440" t="s">
        <v>8246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t="s">
        <v>8269</v>
      </c>
      <c r="P3440">
        <f t="shared" si="213"/>
        <v>186.07</v>
      </c>
      <c r="Q3440" s="11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29" hidden="1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s="7">
        <f t="shared" si="212"/>
        <v>135</v>
      </c>
      <c r="G3441" t="s">
        <v>8218</v>
      </c>
      <c r="H3441" t="s">
        <v>8223</v>
      </c>
      <c r="I3441" t="s">
        <v>8245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t="s">
        <v>8269</v>
      </c>
      <c r="P3441">
        <f t="shared" si="213"/>
        <v>89.79</v>
      </c>
      <c r="Q3441" s="11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3.5" hidden="1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s="7">
        <f t="shared" si="212"/>
        <v>105</v>
      </c>
      <c r="G3442" t="s">
        <v>8218</v>
      </c>
      <c r="H3442" t="s">
        <v>8223</v>
      </c>
      <c r="I3442" t="s">
        <v>8245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t="s">
        <v>8269</v>
      </c>
      <c r="P3442">
        <f t="shared" si="213"/>
        <v>64.16</v>
      </c>
      <c r="Q3442" s="11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3.5" hidden="1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s="7">
        <f t="shared" si="212"/>
        <v>103</v>
      </c>
      <c r="G3443" t="s">
        <v>8218</v>
      </c>
      <c r="H3443" t="s">
        <v>8223</v>
      </c>
      <c r="I3443" t="s">
        <v>8245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t="s">
        <v>8269</v>
      </c>
      <c r="P3443">
        <f t="shared" si="213"/>
        <v>59.65</v>
      </c>
      <c r="Q3443" s="11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3.5" hidden="1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s="7">
        <f t="shared" si="212"/>
        <v>100</v>
      </c>
      <c r="G3444" t="s">
        <v>8218</v>
      </c>
      <c r="H3444" t="s">
        <v>8223</v>
      </c>
      <c r="I3444" t="s">
        <v>8245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t="s">
        <v>8269</v>
      </c>
      <c r="P3444">
        <f t="shared" si="213"/>
        <v>31.25</v>
      </c>
      <c r="Q3444" s="11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3.5" hidden="1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s="7">
        <f t="shared" si="212"/>
        <v>186</v>
      </c>
      <c r="G3445" t="s">
        <v>8218</v>
      </c>
      <c r="H3445" t="s">
        <v>8223</v>
      </c>
      <c r="I3445" t="s">
        <v>8245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t="s">
        <v>8269</v>
      </c>
      <c r="P3445">
        <f t="shared" si="213"/>
        <v>41.22</v>
      </c>
      <c r="Q3445" s="11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58" hidden="1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s="7">
        <f t="shared" si="212"/>
        <v>289</v>
      </c>
      <c r="G3446" t="s">
        <v>8218</v>
      </c>
      <c r="H3446" t="s">
        <v>8225</v>
      </c>
      <c r="I3446" t="s">
        <v>8247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t="s">
        <v>8269</v>
      </c>
      <c r="P3446">
        <f t="shared" si="213"/>
        <v>43.35</v>
      </c>
      <c r="Q3446" s="11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3.5" hidden="1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s="7">
        <f t="shared" si="212"/>
        <v>100</v>
      </c>
      <c r="G3447" t="s">
        <v>8218</v>
      </c>
      <c r="H3447" t="s">
        <v>8224</v>
      </c>
      <c r="I3447" t="s">
        <v>8246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t="s">
        <v>8269</v>
      </c>
      <c r="P3447">
        <f t="shared" si="213"/>
        <v>64.52</v>
      </c>
      <c r="Q3447" s="11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3.5" hidden="1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s="7">
        <f t="shared" si="212"/>
        <v>108</v>
      </c>
      <c r="G3448" t="s">
        <v>8218</v>
      </c>
      <c r="H3448" t="s">
        <v>8224</v>
      </c>
      <c r="I3448" t="s">
        <v>8246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t="s">
        <v>8269</v>
      </c>
      <c r="P3448">
        <f t="shared" si="213"/>
        <v>43.28</v>
      </c>
      <c r="Q3448" s="11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29" hidden="1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s="7">
        <f t="shared" si="212"/>
        <v>108</v>
      </c>
      <c r="G3449" t="s">
        <v>8218</v>
      </c>
      <c r="H3449" t="s">
        <v>8223</v>
      </c>
      <c r="I3449" t="s">
        <v>8245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t="s">
        <v>8269</v>
      </c>
      <c r="P3449">
        <f t="shared" si="213"/>
        <v>77</v>
      </c>
      <c r="Q3449" s="11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3.5" hidden="1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s="7">
        <f t="shared" si="212"/>
        <v>110</v>
      </c>
      <c r="G3450" t="s">
        <v>8218</v>
      </c>
      <c r="H3450" t="s">
        <v>8223</v>
      </c>
      <c r="I3450" t="s">
        <v>8245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t="s">
        <v>8269</v>
      </c>
      <c r="P3450">
        <f t="shared" si="213"/>
        <v>51.22</v>
      </c>
      <c r="Q3450" s="11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3.5" hidden="1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s="7">
        <f t="shared" si="212"/>
        <v>171</v>
      </c>
      <c r="G3451" t="s">
        <v>8218</v>
      </c>
      <c r="H3451" t="s">
        <v>8223</v>
      </c>
      <c r="I3451" t="s">
        <v>8245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t="s">
        <v>8269</v>
      </c>
      <c r="P3451">
        <f t="shared" si="213"/>
        <v>68.25</v>
      </c>
      <c r="Q3451" s="11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3.5" hidden="1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s="7">
        <f t="shared" si="212"/>
        <v>152</v>
      </c>
      <c r="G3452" t="s">
        <v>8218</v>
      </c>
      <c r="H3452" t="s">
        <v>8224</v>
      </c>
      <c r="I3452" t="s">
        <v>8246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t="s">
        <v>8269</v>
      </c>
      <c r="P3452">
        <f t="shared" si="213"/>
        <v>19.489999999999998</v>
      </c>
      <c r="Q3452" s="11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3.5" hidden="1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s="7">
        <f t="shared" si="212"/>
        <v>101</v>
      </c>
      <c r="G3453" t="s">
        <v>8218</v>
      </c>
      <c r="H3453" t="s">
        <v>8223</v>
      </c>
      <c r="I3453" t="s">
        <v>8245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t="s">
        <v>8269</v>
      </c>
      <c r="P3453">
        <f t="shared" si="213"/>
        <v>41.13</v>
      </c>
      <c r="Q3453" s="11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3.5" hidden="1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s="7">
        <f t="shared" si="212"/>
        <v>153</v>
      </c>
      <c r="G3454" t="s">
        <v>8218</v>
      </c>
      <c r="H3454" t="s">
        <v>8223</v>
      </c>
      <c r="I3454" t="s">
        <v>8245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t="s">
        <v>8269</v>
      </c>
      <c r="P3454">
        <f t="shared" si="213"/>
        <v>41.41</v>
      </c>
      <c r="Q3454" s="11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3.5" hidden="1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s="7">
        <f t="shared" si="212"/>
        <v>128</v>
      </c>
      <c r="G3455" t="s">
        <v>8218</v>
      </c>
      <c r="H3455" t="s">
        <v>8224</v>
      </c>
      <c r="I3455" t="s">
        <v>8246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t="s">
        <v>8269</v>
      </c>
      <c r="P3455">
        <f t="shared" si="213"/>
        <v>27.5</v>
      </c>
      <c r="Q3455" s="11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58" hidden="1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s="7">
        <f t="shared" si="212"/>
        <v>101</v>
      </c>
      <c r="G3456" t="s">
        <v>8218</v>
      </c>
      <c r="H3456" t="s">
        <v>8224</v>
      </c>
      <c r="I3456" t="s">
        <v>8246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t="s">
        <v>8269</v>
      </c>
      <c r="P3456">
        <f t="shared" si="213"/>
        <v>33.57</v>
      </c>
      <c r="Q3456" s="11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58" hidden="1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s="7">
        <f t="shared" si="212"/>
        <v>101</v>
      </c>
      <c r="G3457" t="s">
        <v>8218</v>
      </c>
      <c r="H3457" t="s">
        <v>8223</v>
      </c>
      <c r="I3457" t="s">
        <v>8245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t="s">
        <v>8269</v>
      </c>
      <c r="P3457">
        <f t="shared" si="213"/>
        <v>145.87</v>
      </c>
      <c r="Q3457" s="11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3.5" hidden="1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s="7">
        <f t="shared" si="212"/>
        <v>191</v>
      </c>
      <c r="G3458" t="s">
        <v>8218</v>
      </c>
      <c r="H3458" t="s">
        <v>8223</v>
      </c>
      <c r="I3458" t="s">
        <v>8245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t="s">
        <v>8269</v>
      </c>
      <c r="P3458">
        <f t="shared" si="213"/>
        <v>358.69</v>
      </c>
      <c r="Q3458" s="11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29" hidden="1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s="7">
        <f t="shared" ref="F3459:F3522" si="216">ROUND(E3459/D3459*100,0)</f>
        <v>140</v>
      </c>
      <c r="G3459" t="s">
        <v>8218</v>
      </c>
      <c r="H3459" t="s">
        <v>8223</v>
      </c>
      <c r="I3459" t="s">
        <v>8245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t="s">
        <v>8269</v>
      </c>
      <c r="P3459">
        <f t="shared" ref="P3459:P3522" si="217">IFERROR(ROUND(E3459/M3459,2),0)</f>
        <v>50.98</v>
      </c>
      <c r="Q3459" s="11" t="s">
        <v>8315</v>
      </c>
      <c r="R3459" t="s">
        <v>8316</v>
      </c>
      <c r="S3459" s="15">
        <f t="shared" ref="S3459:S3522" si="218">(((K3459/60)/60)/24)+DATE(1970,1,1)</f>
        <v>42016.706678240742</v>
      </c>
      <c r="T3459" s="15">
        <f t="shared" ref="T3459:T3522" si="219">(((J3459/60)/60)/24)+DATE(1970,1,1)</f>
        <v>42047.249305555553</v>
      </c>
    </row>
    <row r="3460" spans="1:20" ht="43.5" hidden="1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s="7">
        <f t="shared" si="216"/>
        <v>124</v>
      </c>
      <c r="G3460" t="s">
        <v>8218</v>
      </c>
      <c r="H3460" t="s">
        <v>8223</v>
      </c>
      <c r="I3460" t="s">
        <v>8245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t="s">
        <v>8269</v>
      </c>
      <c r="P3460">
        <f t="shared" si="217"/>
        <v>45.04</v>
      </c>
      <c r="Q3460" s="11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58" hidden="1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s="7">
        <f t="shared" si="216"/>
        <v>126</v>
      </c>
      <c r="G3461" t="s">
        <v>8218</v>
      </c>
      <c r="H3461" t="s">
        <v>8224</v>
      </c>
      <c r="I3461" t="s">
        <v>8246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t="s">
        <v>8269</v>
      </c>
      <c r="P3461">
        <f t="shared" si="217"/>
        <v>17.53</v>
      </c>
      <c r="Q3461" s="11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3.5" hidden="1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s="7">
        <f t="shared" si="216"/>
        <v>190</v>
      </c>
      <c r="G3462" t="s">
        <v>8218</v>
      </c>
      <c r="H3462" t="s">
        <v>8224</v>
      </c>
      <c r="I3462" t="s">
        <v>8246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t="s">
        <v>8269</v>
      </c>
      <c r="P3462">
        <f t="shared" si="217"/>
        <v>50</v>
      </c>
      <c r="Q3462" s="11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58" hidden="1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s="7">
        <f t="shared" si="216"/>
        <v>139</v>
      </c>
      <c r="G3463" t="s">
        <v>8218</v>
      </c>
      <c r="H3463" t="s">
        <v>8223</v>
      </c>
      <c r="I3463" t="s">
        <v>8245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t="s">
        <v>8269</v>
      </c>
      <c r="P3463">
        <f t="shared" si="217"/>
        <v>57.92</v>
      </c>
      <c r="Q3463" s="11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3.5" hidden="1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s="7">
        <f t="shared" si="216"/>
        <v>202</v>
      </c>
      <c r="G3464" t="s">
        <v>8218</v>
      </c>
      <c r="H3464" t="s">
        <v>8223</v>
      </c>
      <c r="I3464" t="s">
        <v>8245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t="s">
        <v>8269</v>
      </c>
      <c r="P3464">
        <f t="shared" si="217"/>
        <v>29.71</v>
      </c>
      <c r="Q3464" s="11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3.5" hidden="1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s="7">
        <f t="shared" si="216"/>
        <v>103</v>
      </c>
      <c r="G3465" t="s">
        <v>8218</v>
      </c>
      <c r="H3465" t="s">
        <v>8228</v>
      </c>
      <c r="I3465" t="s">
        <v>8250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t="s">
        <v>8269</v>
      </c>
      <c r="P3465">
        <f t="shared" si="217"/>
        <v>90.68</v>
      </c>
      <c r="Q3465" s="11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58" hidden="1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s="7">
        <f t="shared" si="216"/>
        <v>102</v>
      </c>
      <c r="G3466" t="s">
        <v>8218</v>
      </c>
      <c r="H3466" t="s">
        <v>8223</v>
      </c>
      <c r="I3466" t="s">
        <v>8245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t="s">
        <v>8269</v>
      </c>
      <c r="P3466">
        <f t="shared" si="217"/>
        <v>55.01</v>
      </c>
      <c r="Q3466" s="11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3.5" hidden="1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s="7">
        <f t="shared" si="216"/>
        <v>103</v>
      </c>
      <c r="G3467" t="s">
        <v>8218</v>
      </c>
      <c r="H3467" t="s">
        <v>8224</v>
      </c>
      <c r="I3467" t="s">
        <v>8246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t="s">
        <v>8269</v>
      </c>
      <c r="P3467">
        <f t="shared" si="217"/>
        <v>57.22</v>
      </c>
      <c r="Q3467" s="11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3.5" hidden="1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s="7">
        <f t="shared" si="216"/>
        <v>127</v>
      </c>
      <c r="G3468" t="s">
        <v>8218</v>
      </c>
      <c r="H3468" t="s">
        <v>8223</v>
      </c>
      <c r="I3468" t="s">
        <v>8245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t="s">
        <v>8269</v>
      </c>
      <c r="P3468">
        <f t="shared" si="217"/>
        <v>72.95</v>
      </c>
      <c r="Q3468" s="11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s="7">
        <f t="shared" si="216"/>
        <v>101</v>
      </c>
      <c r="G3469" t="s">
        <v>8218</v>
      </c>
      <c r="H3469" t="s">
        <v>8223</v>
      </c>
      <c r="I3469" t="s">
        <v>8245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t="s">
        <v>8269</v>
      </c>
      <c r="P3469">
        <f t="shared" si="217"/>
        <v>64.47</v>
      </c>
      <c r="Q3469" s="11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3.5" hidden="1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s="7">
        <f t="shared" si="216"/>
        <v>122</v>
      </c>
      <c r="G3470" t="s">
        <v>8218</v>
      </c>
      <c r="H3470" t="s">
        <v>8223</v>
      </c>
      <c r="I3470" t="s">
        <v>8245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t="s">
        <v>8269</v>
      </c>
      <c r="P3470">
        <f t="shared" si="217"/>
        <v>716.35</v>
      </c>
      <c r="Q3470" s="11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58" hidden="1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s="7">
        <f t="shared" si="216"/>
        <v>113</v>
      </c>
      <c r="G3471" t="s">
        <v>8218</v>
      </c>
      <c r="H3471" t="s">
        <v>8223</v>
      </c>
      <c r="I3471" t="s">
        <v>8245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t="s">
        <v>8269</v>
      </c>
      <c r="P3471">
        <f t="shared" si="217"/>
        <v>50.4</v>
      </c>
      <c r="Q3471" s="11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29" hidden="1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s="7">
        <f t="shared" si="216"/>
        <v>150</v>
      </c>
      <c r="G3472" t="s">
        <v>8218</v>
      </c>
      <c r="H3472" t="s">
        <v>8223</v>
      </c>
      <c r="I3472" t="s">
        <v>8245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t="s">
        <v>8269</v>
      </c>
      <c r="P3472">
        <f t="shared" si="217"/>
        <v>41.67</v>
      </c>
      <c r="Q3472" s="11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3.5" hidden="1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s="7">
        <f t="shared" si="216"/>
        <v>215</v>
      </c>
      <c r="G3473" t="s">
        <v>8218</v>
      </c>
      <c r="H3473" t="s">
        <v>8224</v>
      </c>
      <c r="I3473" t="s">
        <v>8246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t="s">
        <v>8269</v>
      </c>
      <c r="P3473">
        <f t="shared" si="217"/>
        <v>35.770000000000003</v>
      </c>
      <c r="Q3473" s="11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3.5" hidden="1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s="7">
        <f t="shared" si="216"/>
        <v>102</v>
      </c>
      <c r="G3474" t="s">
        <v>8218</v>
      </c>
      <c r="H3474" t="s">
        <v>8223</v>
      </c>
      <c r="I3474" t="s">
        <v>8245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t="s">
        <v>8269</v>
      </c>
      <c r="P3474">
        <f t="shared" si="217"/>
        <v>88.74</v>
      </c>
      <c r="Q3474" s="11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3.5" hidden="1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s="7">
        <f t="shared" si="216"/>
        <v>100</v>
      </c>
      <c r="G3475" t="s">
        <v>8218</v>
      </c>
      <c r="H3475" t="s">
        <v>8223</v>
      </c>
      <c r="I3475" t="s">
        <v>8245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t="s">
        <v>8269</v>
      </c>
      <c r="P3475">
        <f t="shared" si="217"/>
        <v>148.47999999999999</v>
      </c>
      <c r="Q3475" s="11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3.5" hidden="1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s="7">
        <f t="shared" si="216"/>
        <v>101</v>
      </c>
      <c r="G3476" t="s">
        <v>8218</v>
      </c>
      <c r="H3476" t="s">
        <v>8224</v>
      </c>
      <c r="I3476" t="s">
        <v>8246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t="s">
        <v>8269</v>
      </c>
      <c r="P3476">
        <f t="shared" si="217"/>
        <v>51.79</v>
      </c>
      <c r="Q3476" s="11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3.5" hidden="1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s="7">
        <f t="shared" si="216"/>
        <v>113</v>
      </c>
      <c r="G3477" t="s">
        <v>8218</v>
      </c>
      <c r="H3477" t="s">
        <v>8224</v>
      </c>
      <c r="I3477" t="s">
        <v>8246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t="s">
        <v>8269</v>
      </c>
      <c r="P3477">
        <f t="shared" si="217"/>
        <v>20</v>
      </c>
      <c r="Q3477" s="11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58" hidden="1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s="7">
        <f t="shared" si="216"/>
        <v>104</v>
      </c>
      <c r="G3478" t="s">
        <v>8218</v>
      </c>
      <c r="H3478" t="s">
        <v>8223</v>
      </c>
      <c r="I3478" t="s">
        <v>8245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t="s">
        <v>8269</v>
      </c>
      <c r="P3478">
        <f t="shared" si="217"/>
        <v>52</v>
      </c>
      <c r="Q3478" s="11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3.5" hidden="1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s="7">
        <f t="shared" si="216"/>
        <v>115</v>
      </c>
      <c r="G3479" t="s">
        <v>8218</v>
      </c>
      <c r="H3479" t="s">
        <v>8223</v>
      </c>
      <c r="I3479" t="s">
        <v>8245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t="s">
        <v>8269</v>
      </c>
      <c r="P3479">
        <f t="shared" si="217"/>
        <v>53.23</v>
      </c>
      <c r="Q3479" s="11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3.5" hidden="1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s="7">
        <f t="shared" si="216"/>
        <v>113</v>
      </c>
      <c r="G3480" t="s">
        <v>8218</v>
      </c>
      <c r="H3480" t="s">
        <v>8223</v>
      </c>
      <c r="I3480" t="s">
        <v>8245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t="s">
        <v>8269</v>
      </c>
      <c r="P3480">
        <f t="shared" si="217"/>
        <v>39.6</v>
      </c>
      <c r="Q3480" s="11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3.5" hidden="1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s="7">
        <f t="shared" si="216"/>
        <v>128</v>
      </c>
      <c r="G3481" t="s">
        <v>8218</v>
      </c>
      <c r="H3481" t="s">
        <v>8224</v>
      </c>
      <c r="I3481" t="s">
        <v>8246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t="s">
        <v>8269</v>
      </c>
      <c r="P3481">
        <f t="shared" si="217"/>
        <v>34.25</v>
      </c>
      <c r="Q3481" s="11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3.5" hidden="1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s="7">
        <f t="shared" si="216"/>
        <v>143</v>
      </c>
      <c r="G3482" t="s">
        <v>8218</v>
      </c>
      <c r="H3482" t="s">
        <v>8223</v>
      </c>
      <c r="I3482" t="s">
        <v>8245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t="s">
        <v>8269</v>
      </c>
      <c r="P3482">
        <f t="shared" si="217"/>
        <v>164.62</v>
      </c>
      <c r="Q3482" s="11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3.5" hidden="1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s="7">
        <f t="shared" si="216"/>
        <v>119</v>
      </c>
      <c r="G3483" t="s">
        <v>8218</v>
      </c>
      <c r="H3483" t="s">
        <v>8225</v>
      </c>
      <c r="I3483" t="s">
        <v>8247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t="s">
        <v>8269</v>
      </c>
      <c r="P3483">
        <f t="shared" si="217"/>
        <v>125.05</v>
      </c>
      <c r="Q3483" s="11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3.5" hidden="1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s="7">
        <f t="shared" si="216"/>
        <v>138</v>
      </c>
      <c r="G3484" t="s">
        <v>8218</v>
      </c>
      <c r="H3484" t="s">
        <v>8224</v>
      </c>
      <c r="I3484" t="s">
        <v>8246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t="s">
        <v>8269</v>
      </c>
      <c r="P3484">
        <f t="shared" si="217"/>
        <v>51.88</v>
      </c>
      <c r="Q3484" s="11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3.5" hidden="1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s="7">
        <f t="shared" si="216"/>
        <v>160</v>
      </c>
      <c r="G3485" t="s">
        <v>8218</v>
      </c>
      <c r="H3485" t="s">
        <v>8223</v>
      </c>
      <c r="I3485" t="s">
        <v>8245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t="s">
        <v>8269</v>
      </c>
      <c r="P3485">
        <f t="shared" si="217"/>
        <v>40.29</v>
      </c>
      <c r="Q3485" s="11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58" hidden="1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s="7">
        <f t="shared" si="216"/>
        <v>114</v>
      </c>
      <c r="G3486" t="s">
        <v>8218</v>
      </c>
      <c r="H3486" t="s">
        <v>8223</v>
      </c>
      <c r="I3486" t="s">
        <v>8245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t="s">
        <v>8269</v>
      </c>
      <c r="P3486">
        <f t="shared" si="217"/>
        <v>64.91</v>
      </c>
      <c r="Q3486" s="11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3.5" hidden="1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s="7">
        <f t="shared" si="216"/>
        <v>101</v>
      </c>
      <c r="G3487" t="s">
        <v>8218</v>
      </c>
      <c r="H3487" t="s">
        <v>8223</v>
      </c>
      <c r="I3487" t="s">
        <v>8245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t="s">
        <v>8269</v>
      </c>
      <c r="P3487">
        <f t="shared" si="217"/>
        <v>55.33</v>
      </c>
      <c r="Q3487" s="11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3.5" hidden="1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s="7">
        <f t="shared" si="216"/>
        <v>155</v>
      </c>
      <c r="G3488" t="s">
        <v>8218</v>
      </c>
      <c r="H3488" t="s">
        <v>8223</v>
      </c>
      <c r="I3488" t="s">
        <v>8245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t="s">
        <v>8269</v>
      </c>
      <c r="P3488">
        <f t="shared" si="217"/>
        <v>83.14</v>
      </c>
      <c r="Q3488" s="11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3.5" hidden="1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s="7">
        <f t="shared" si="216"/>
        <v>128</v>
      </c>
      <c r="G3489" t="s">
        <v>8218</v>
      </c>
      <c r="H3489" t="s">
        <v>8224</v>
      </c>
      <c r="I3489" t="s">
        <v>8246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t="s">
        <v>8269</v>
      </c>
      <c r="P3489">
        <f t="shared" si="217"/>
        <v>38.71</v>
      </c>
      <c r="Q3489" s="11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58" hidden="1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s="7">
        <f t="shared" si="216"/>
        <v>121</v>
      </c>
      <c r="G3490" t="s">
        <v>8218</v>
      </c>
      <c r="H3490" t="s">
        <v>8223</v>
      </c>
      <c r="I3490" t="s">
        <v>8245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t="s">
        <v>8269</v>
      </c>
      <c r="P3490">
        <f t="shared" si="217"/>
        <v>125.38</v>
      </c>
      <c r="Q3490" s="11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3.5" hidden="1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s="7">
        <f t="shared" si="216"/>
        <v>113</v>
      </c>
      <c r="G3491" t="s">
        <v>8218</v>
      </c>
      <c r="H3491" t="s">
        <v>8224</v>
      </c>
      <c r="I3491" t="s">
        <v>8246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t="s">
        <v>8269</v>
      </c>
      <c r="P3491">
        <f t="shared" si="217"/>
        <v>78.260000000000005</v>
      </c>
      <c r="Q3491" s="11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3.5" hidden="1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s="7">
        <f t="shared" si="216"/>
        <v>128</v>
      </c>
      <c r="G3492" t="s">
        <v>8218</v>
      </c>
      <c r="H3492" t="s">
        <v>8223</v>
      </c>
      <c r="I3492" t="s">
        <v>8245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t="s">
        <v>8269</v>
      </c>
      <c r="P3492">
        <f t="shared" si="217"/>
        <v>47.22</v>
      </c>
      <c r="Q3492" s="11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58" hidden="1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s="7">
        <f t="shared" si="216"/>
        <v>158</v>
      </c>
      <c r="G3493" t="s">
        <v>8218</v>
      </c>
      <c r="H3493" t="s">
        <v>8223</v>
      </c>
      <c r="I3493" t="s">
        <v>8245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t="s">
        <v>8269</v>
      </c>
      <c r="P3493">
        <f t="shared" si="217"/>
        <v>79.099999999999994</v>
      </c>
      <c r="Q3493" s="11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3.5" hidden="1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s="7">
        <f t="shared" si="216"/>
        <v>105</v>
      </c>
      <c r="G3494" t="s">
        <v>8218</v>
      </c>
      <c r="H3494" t="s">
        <v>8223</v>
      </c>
      <c r="I3494" t="s">
        <v>8245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t="s">
        <v>8269</v>
      </c>
      <c r="P3494">
        <f t="shared" si="217"/>
        <v>114.29</v>
      </c>
      <c r="Q3494" s="11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3.5" hidden="1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s="7">
        <f t="shared" si="216"/>
        <v>100</v>
      </c>
      <c r="G3495" t="s">
        <v>8218</v>
      </c>
      <c r="H3495" t="s">
        <v>8223</v>
      </c>
      <c r="I3495" t="s">
        <v>8245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t="s">
        <v>8269</v>
      </c>
      <c r="P3495">
        <f t="shared" si="217"/>
        <v>51.72</v>
      </c>
      <c r="Q3495" s="11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3.5" hidden="1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s="7">
        <f t="shared" si="216"/>
        <v>100</v>
      </c>
      <c r="G3496" t="s">
        <v>8218</v>
      </c>
      <c r="H3496" t="s">
        <v>8223</v>
      </c>
      <c r="I3496" t="s">
        <v>8245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t="s">
        <v>8269</v>
      </c>
      <c r="P3496">
        <f t="shared" si="217"/>
        <v>30.77</v>
      </c>
      <c r="Q3496" s="11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3.5" hidden="1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s="7">
        <f t="shared" si="216"/>
        <v>107</v>
      </c>
      <c r="G3497" t="s">
        <v>8218</v>
      </c>
      <c r="H3497" t="s">
        <v>8228</v>
      </c>
      <c r="I3497" t="s">
        <v>8250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t="s">
        <v>8269</v>
      </c>
      <c r="P3497">
        <f t="shared" si="217"/>
        <v>74.209999999999994</v>
      </c>
      <c r="Q3497" s="11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58" hidden="1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s="7">
        <f t="shared" si="216"/>
        <v>124</v>
      </c>
      <c r="G3498" t="s">
        <v>8218</v>
      </c>
      <c r="H3498" t="s">
        <v>8223</v>
      </c>
      <c r="I3498" t="s">
        <v>8245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t="s">
        <v>8269</v>
      </c>
      <c r="P3498">
        <f t="shared" si="217"/>
        <v>47.85</v>
      </c>
      <c r="Q3498" s="11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58" hidden="1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s="7">
        <f t="shared" si="216"/>
        <v>109</v>
      </c>
      <c r="G3499" t="s">
        <v>8218</v>
      </c>
      <c r="H3499" t="s">
        <v>8223</v>
      </c>
      <c r="I3499" t="s">
        <v>8245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t="s">
        <v>8269</v>
      </c>
      <c r="P3499">
        <f t="shared" si="217"/>
        <v>34.409999999999997</v>
      </c>
      <c r="Q3499" s="11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58" hidden="1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s="7">
        <f t="shared" si="216"/>
        <v>102</v>
      </c>
      <c r="G3500" t="s">
        <v>8218</v>
      </c>
      <c r="H3500" t="s">
        <v>8228</v>
      </c>
      <c r="I3500" t="s">
        <v>8250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t="s">
        <v>8269</v>
      </c>
      <c r="P3500">
        <f t="shared" si="217"/>
        <v>40.24</v>
      </c>
      <c r="Q3500" s="11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3.5" hidden="1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s="7">
        <f t="shared" si="216"/>
        <v>106</v>
      </c>
      <c r="G3501" t="s">
        <v>8218</v>
      </c>
      <c r="H3501" t="s">
        <v>8223</v>
      </c>
      <c r="I3501" t="s">
        <v>8245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t="s">
        <v>8269</v>
      </c>
      <c r="P3501">
        <f t="shared" si="217"/>
        <v>60.29</v>
      </c>
      <c r="Q3501" s="11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58" hidden="1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s="7">
        <f t="shared" si="216"/>
        <v>106</v>
      </c>
      <c r="G3502" t="s">
        <v>8218</v>
      </c>
      <c r="H3502" t="s">
        <v>8223</v>
      </c>
      <c r="I3502" t="s">
        <v>8245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t="s">
        <v>8269</v>
      </c>
      <c r="P3502">
        <f t="shared" si="217"/>
        <v>25.31</v>
      </c>
      <c r="Q3502" s="11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3.5" hidden="1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s="7">
        <f t="shared" si="216"/>
        <v>101</v>
      </c>
      <c r="G3503" t="s">
        <v>8218</v>
      </c>
      <c r="H3503" t="s">
        <v>8224</v>
      </c>
      <c r="I3503" t="s">
        <v>8246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t="s">
        <v>8269</v>
      </c>
      <c r="P3503">
        <f t="shared" si="217"/>
        <v>35.950000000000003</v>
      </c>
      <c r="Q3503" s="11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3.5" hidden="1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s="7">
        <f t="shared" si="216"/>
        <v>105</v>
      </c>
      <c r="G3504" t="s">
        <v>8218</v>
      </c>
      <c r="H3504" t="s">
        <v>8223</v>
      </c>
      <c r="I3504" t="s">
        <v>8245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t="s">
        <v>8269</v>
      </c>
      <c r="P3504">
        <f t="shared" si="217"/>
        <v>136</v>
      </c>
      <c r="Q3504" s="11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3.5" hidden="1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s="7">
        <f t="shared" si="216"/>
        <v>108</v>
      </c>
      <c r="G3505" t="s">
        <v>8218</v>
      </c>
      <c r="H3505" t="s">
        <v>8224</v>
      </c>
      <c r="I3505" t="s">
        <v>8246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t="s">
        <v>8269</v>
      </c>
      <c r="P3505">
        <f t="shared" si="217"/>
        <v>70.760000000000005</v>
      </c>
      <c r="Q3505" s="11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3.5" hidden="1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s="7">
        <f t="shared" si="216"/>
        <v>100</v>
      </c>
      <c r="G3506" t="s">
        <v>8218</v>
      </c>
      <c r="H3506" t="s">
        <v>8223</v>
      </c>
      <c r="I3506" t="s">
        <v>8245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t="s">
        <v>8269</v>
      </c>
      <c r="P3506">
        <f t="shared" si="217"/>
        <v>125</v>
      </c>
      <c r="Q3506" s="11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87" hidden="1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s="7">
        <f t="shared" si="216"/>
        <v>104</v>
      </c>
      <c r="G3507" t="s">
        <v>8218</v>
      </c>
      <c r="H3507" t="s">
        <v>8223</v>
      </c>
      <c r="I3507" t="s">
        <v>8245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t="s">
        <v>8269</v>
      </c>
      <c r="P3507">
        <f t="shared" si="217"/>
        <v>66.510000000000005</v>
      </c>
      <c r="Q3507" s="11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3.5" hidden="1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s="7">
        <f t="shared" si="216"/>
        <v>102</v>
      </c>
      <c r="G3508" t="s">
        <v>8218</v>
      </c>
      <c r="H3508" t="s">
        <v>8223</v>
      </c>
      <c r="I3508" t="s">
        <v>8245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t="s">
        <v>8269</v>
      </c>
      <c r="P3508">
        <f t="shared" si="217"/>
        <v>105</v>
      </c>
      <c r="Q3508" s="11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3.5" hidden="1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s="7">
        <f t="shared" si="216"/>
        <v>104</v>
      </c>
      <c r="G3509" t="s">
        <v>8218</v>
      </c>
      <c r="H3509" t="s">
        <v>8223</v>
      </c>
      <c r="I3509" t="s">
        <v>8245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t="s">
        <v>8269</v>
      </c>
      <c r="P3509">
        <f t="shared" si="217"/>
        <v>145</v>
      </c>
      <c r="Q3509" s="11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3.5" hidden="1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s="7">
        <f t="shared" si="216"/>
        <v>180</v>
      </c>
      <c r="G3510" t="s">
        <v>8218</v>
      </c>
      <c r="H3510" t="s">
        <v>8224</v>
      </c>
      <c r="I3510" t="s">
        <v>8246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t="s">
        <v>8269</v>
      </c>
      <c r="P3510">
        <f t="shared" si="217"/>
        <v>12</v>
      </c>
      <c r="Q3510" s="11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3.5" hidden="1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s="7">
        <f t="shared" si="216"/>
        <v>106</v>
      </c>
      <c r="G3511" t="s">
        <v>8218</v>
      </c>
      <c r="H3511" t="s">
        <v>8223</v>
      </c>
      <c r="I3511" t="s">
        <v>8245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t="s">
        <v>8269</v>
      </c>
      <c r="P3511">
        <f t="shared" si="217"/>
        <v>96.67</v>
      </c>
      <c r="Q3511" s="11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58" hidden="1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s="7">
        <f t="shared" si="216"/>
        <v>101</v>
      </c>
      <c r="G3512" t="s">
        <v>8218</v>
      </c>
      <c r="H3512" t="s">
        <v>8223</v>
      </c>
      <c r="I3512" t="s">
        <v>8245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t="s">
        <v>8269</v>
      </c>
      <c r="P3512">
        <f t="shared" si="217"/>
        <v>60.33</v>
      </c>
      <c r="Q3512" s="11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3.5" hidden="1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s="7">
        <f t="shared" si="216"/>
        <v>101</v>
      </c>
      <c r="G3513" t="s">
        <v>8218</v>
      </c>
      <c r="H3513" t="s">
        <v>8224</v>
      </c>
      <c r="I3513" t="s">
        <v>8246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t="s">
        <v>8269</v>
      </c>
      <c r="P3513">
        <f t="shared" si="217"/>
        <v>79.89</v>
      </c>
      <c r="Q3513" s="11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3.5" hidden="1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s="7">
        <f t="shared" si="216"/>
        <v>100</v>
      </c>
      <c r="G3514" t="s">
        <v>8218</v>
      </c>
      <c r="H3514" t="s">
        <v>8224</v>
      </c>
      <c r="I3514" t="s">
        <v>8246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t="s">
        <v>8269</v>
      </c>
      <c r="P3514">
        <f t="shared" si="217"/>
        <v>58.82</v>
      </c>
      <c r="Q3514" s="11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3.5" hidden="1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s="7">
        <f t="shared" si="216"/>
        <v>118</v>
      </c>
      <c r="G3515" t="s">
        <v>8218</v>
      </c>
      <c r="H3515" t="s">
        <v>8223</v>
      </c>
      <c r="I3515" t="s">
        <v>8245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t="s">
        <v>8269</v>
      </c>
      <c r="P3515">
        <f t="shared" si="217"/>
        <v>75.34</v>
      </c>
      <c r="Q3515" s="11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3.5" hidden="1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s="7">
        <f t="shared" si="216"/>
        <v>110</v>
      </c>
      <c r="G3516" t="s">
        <v>8218</v>
      </c>
      <c r="H3516" t="s">
        <v>8223</v>
      </c>
      <c r="I3516" t="s">
        <v>8245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t="s">
        <v>8269</v>
      </c>
      <c r="P3516">
        <f t="shared" si="217"/>
        <v>55</v>
      </c>
      <c r="Q3516" s="11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3.5" hidden="1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s="7">
        <f t="shared" si="216"/>
        <v>103</v>
      </c>
      <c r="G3517" t="s">
        <v>8218</v>
      </c>
      <c r="H3517" t="s">
        <v>8223</v>
      </c>
      <c r="I3517" t="s">
        <v>8245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t="s">
        <v>8269</v>
      </c>
      <c r="P3517">
        <f t="shared" si="217"/>
        <v>66.959999999999994</v>
      </c>
      <c r="Q3517" s="11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3.5" hidden="1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s="7">
        <f t="shared" si="216"/>
        <v>100</v>
      </c>
      <c r="G3518" t="s">
        <v>8218</v>
      </c>
      <c r="H3518" t="s">
        <v>8223</v>
      </c>
      <c r="I3518" t="s">
        <v>8245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t="s">
        <v>8269</v>
      </c>
      <c r="P3518">
        <f t="shared" si="217"/>
        <v>227.27</v>
      </c>
      <c r="Q3518" s="11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3.5" hidden="1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s="7">
        <f t="shared" si="216"/>
        <v>100</v>
      </c>
      <c r="G3519" t="s">
        <v>8218</v>
      </c>
      <c r="H3519" t="s">
        <v>8224</v>
      </c>
      <c r="I3519" t="s">
        <v>8246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t="s">
        <v>8269</v>
      </c>
      <c r="P3519">
        <f t="shared" si="217"/>
        <v>307.69</v>
      </c>
      <c r="Q3519" s="11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3.5" hidden="1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s="7">
        <f t="shared" si="216"/>
        <v>110</v>
      </c>
      <c r="G3520" t="s">
        <v>8218</v>
      </c>
      <c r="H3520" t="s">
        <v>8223</v>
      </c>
      <c r="I3520" t="s">
        <v>8245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t="s">
        <v>8269</v>
      </c>
      <c r="P3520">
        <f t="shared" si="217"/>
        <v>50.02</v>
      </c>
      <c r="Q3520" s="11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3.5" hidden="1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s="7">
        <f t="shared" si="216"/>
        <v>101</v>
      </c>
      <c r="G3521" t="s">
        <v>8218</v>
      </c>
      <c r="H3521" t="s">
        <v>8224</v>
      </c>
      <c r="I3521" t="s">
        <v>8246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t="s">
        <v>8269</v>
      </c>
      <c r="P3521">
        <f t="shared" si="217"/>
        <v>72.39</v>
      </c>
      <c r="Q3521" s="11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3.5" hidden="1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s="7">
        <f t="shared" si="216"/>
        <v>101</v>
      </c>
      <c r="G3522" t="s">
        <v>8218</v>
      </c>
      <c r="H3522" t="s">
        <v>8224</v>
      </c>
      <c r="I3522" t="s">
        <v>8246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t="s">
        <v>8269</v>
      </c>
      <c r="P3522">
        <f t="shared" si="217"/>
        <v>95.95</v>
      </c>
      <c r="Q3522" s="11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58" hidden="1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s="7">
        <f t="shared" ref="F3523:F3586" si="220">ROUND(E3523/D3523*100,0)</f>
        <v>169</v>
      </c>
      <c r="G3523" t="s">
        <v>8218</v>
      </c>
      <c r="H3523" t="s">
        <v>8223</v>
      </c>
      <c r="I3523" t="s">
        <v>8245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t="s">
        <v>8269</v>
      </c>
      <c r="P3523">
        <f t="shared" ref="P3523:P3586" si="221">IFERROR(ROUND(E3523/M3523,2),0)</f>
        <v>45.62</v>
      </c>
      <c r="Q3523" s="11" t="s">
        <v>8315</v>
      </c>
      <c r="R3523" t="s">
        <v>8316</v>
      </c>
      <c r="S3523" s="15">
        <f t="shared" ref="S3523:S3586" si="222">(((K3523/60)/60)/24)+DATE(1970,1,1)</f>
        <v>41881.361342592594</v>
      </c>
      <c r="T3523" s="15">
        <f t="shared" ref="T3523:T3586" si="223">(((J3523/60)/60)/24)+DATE(1970,1,1)</f>
        <v>41911.361342592594</v>
      </c>
    </row>
    <row r="3524" spans="1:20" ht="43.5" hidden="1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s="7">
        <f t="shared" si="220"/>
        <v>100</v>
      </c>
      <c r="G3524" t="s">
        <v>8218</v>
      </c>
      <c r="H3524" t="s">
        <v>8224</v>
      </c>
      <c r="I3524" t="s">
        <v>8246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t="s">
        <v>8269</v>
      </c>
      <c r="P3524">
        <f t="shared" si="221"/>
        <v>41.03</v>
      </c>
      <c r="Q3524" s="11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3.5" hidden="1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s="7">
        <f t="shared" si="220"/>
        <v>114</v>
      </c>
      <c r="G3525" t="s">
        <v>8218</v>
      </c>
      <c r="H3525" t="s">
        <v>8224</v>
      </c>
      <c r="I3525" t="s">
        <v>8246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t="s">
        <v>8269</v>
      </c>
      <c r="P3525">
        <f t="shared" si="221"/>
        <v>56.83</v>
      </c>
      <c r="Q3525" s="11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58" hidden="1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s="7">
        <f t="shared" si="220"/>
        <v>102</v>
      </c>
      <c r="G3526" t="s">
        <v>8218</v>
      </c>
      <c r="H3526" t="s">
        <v>8223</v>
      </c>
      <c r="I3526" t="s">
        <v>8245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t="s">
        <v>8269</v>
      </c>
      <c r="P3526">
        <f t="shared" si="221"/>
        <v>137.24</v>
      </c>
      <c r="Q3526" s="11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3.5" hidden="1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s="7">
        <f t="shared" si="220"/>
        <v>106</v>
      </c>
      <c r="G3527" t="s">
        <v>8218</v>
      </c>
      <c r="H3527" t="s">
        <v>8223</v>
      </c>
      <c r="I3527" t="s">
        <v>8245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t="s">
        <v>8269</v>
      </c>
      <c r="P3527">
        <f t="shared" si="221"/>
        <v>75.709999999999994</v>
      </c>
      <c r="Q3527" s="11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3.5" hidden="1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s="7">
        <f t="shared" si="220"/>
        <v>102</v>
      </c>
      <c r="G3528" t="s">
        <v>8218</v>
      </c>
      <c r="H3528" t="s">
        <v>8223</v>
      </c>
      <c r="I3528" t="s">
        <v>8245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t="s">
        <v>8269</v>
      </c>
      <c r="P3528">
        <f t="shared" si="221"/>
        <v>99</v>
      </c>
      <c r="Q3528" s="11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3.5" hidden="1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s="7">
        <f t="shared" si="220"/>
        <v>117</v>
      </c>
      <c r="G3529" t="s">
        <v>8218</v>
      </c>
      <c r="H3529" t="s">
        <v>8223</v>
      </c>
      <c r="I3529" t="s">
        <v>8245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t="s">
        <v>8269</v>
      </c>
      <c r="P3529">
        <f t="shared" si="221"/>
        <v>81.569999999999993</v>
      </c>
      <c r="Q3529" s="11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3.5" hidden="1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s="7">
        <f t="shared" si="220"/>
        <v>101</v>
      </c>
      <c r="G3530" t="s">
        <v>8218</v>
      </c>
      <c r="H3530" t="s">
        <v>8224</v>
      </c>
      <c r="I3530" t="s">
        <v>8246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t="s">
        <v>8269</v>
      </c>
      <c r="P3530">
        <f t="shared" si="221"/>
        <v>45.11</v>
      </c>
      <c r="Q3530" s="11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58" hidden="1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s="7">
        <f t="shared" si="220"/>
        <v>132</v>
      </c>
      <c r="G3531" t="s">
        <v>8218</v>
      </c>
      <c r="H3531" t="s">
        <v>8223</v>
      </c>
      <c r="I3531" t="s">
        <v>8245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t="s">
        <v>8269</v>
      </c>
      <c r="P3531">
        <f t="shared" si="221"/>
        <v>36.67</v>
      </c>
      <c r="Q3531" s="11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3.5" hidden="1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s="7">
        <f t="shared" si="220"/>
        <v>100</v>
      </c>
      <c r="G3532" t="s">
        <v>8218</v>
      </c>
      <c r="H3532" t="s">
        <v>8224</v>
      </c>
      <c r="I3532" t="s">
        <v>8246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t="s">
        <v>8269</v>
      </c>
      <c r="P3532">
        <f t="shared" si="221"/>
        <v>125</v>
      </c>
      <c r="Q3532" s="11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s="7">
        <f t="shared" si="220"/>
        <v>128</v>
      </c>
      <c r="G3533" t="s">
        <v>8218</v>
      </c>
      <c r="H3533" t="s">
        <v>8223</v>
      </c>
      <c r="I3533" t="s">
        <v>8245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t="s">
        <v>8269</v>
      </c>
      <c r="P3533">
        <f t="shared" si="221"/>
        <v>49.23</v>
      </c>
      <c r="Q3533" s="11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58" hidden="1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s="7">
        <f t="shared" si="220"/>
        <v>119</v>
      </c>
      <c r="G3534" t="s">
        <v>8218</v>
      </c>
      <c r="H3534" t="s">
        <v>8223</v>
      </c>
      <c r="I3534" t="s">
        <v>8245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t="s">
        <v>8269</v>
      </c>
      <c r="P3534">
        <f t="shared" si="221"/>
        <v>42.3</v>
      </c>
      <c r="Q3534" s="11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58" hidden="1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s="7">
        <f t="shared" si="220"/>
        <v>126</v>
      </c>
      <c r="G3535" t="s">
        <v>8218</v>
      </c>
      <c r="H3535" t="s">
        <v>8223</v>
      </c>
      <c r="I3535" t="s">
        <v>8245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t="s">
        <v>8269</v>
      </c>
      <c r="P3535">
        <f t="shared" si="221"/>
        <v>78.88</v>
      </c>
      <c r="Q3535" s="11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3.5" hidden="1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s="7">
        <f t="shared" si="220"/>
        <v>156</v>
      </c>
      <c r="G3536" t="s">
        <v>8218</v>
      </c>
      <c r="H3536" t="s">
        <v>8223</v>
      </c>
      <c r="I3536" t="s">
        <v>8245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t="s">
        <v>8269</v>
      </c>
      <c r="P3536">
        <f t="shared" si="221"/>
        <v>38.28</v>
      </c>
      <c r="Q3536" s="11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3.5" hidden="1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s="7">
        <f t="shared" si="220"/>
        <v>103</v>
      </c>
      <c r="G3537" t="s">
        <v>8218</v>
      </c>
      <c r="H3537" t="s">
        <v>8224</v>
      </c>
      <c r="I3537" t="s">
        <v>8246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t="s">
        <v>8269</v>
      </c>
      <c r="P3537">
        <f t="shared" si="221"/>
        <v>44.85</v>
      </c>
      <c r="Q3537" s="11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3.5" hidden="1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s="7">
        <f t="shared" si="220"/>
        <v>153</v>
      </c>
      <c r="G3538" t="s">
        <v>8218</v>
      </c>
      <c r="H3538" t="s">
        <v>8224</v>
      </c>
      <c r="I3538" t="s">
        <v>8246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t="s">
        <v>8269</v>
      </c>
      <c r="P3538">
        <f t="shared" si="221"/>
        <v>13.53</v>
      </c>
      <c r="Q3538" s="11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58" hidden="1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s="7">
        <f t="shared" si="220"/>
        <v>180</v>
      </c>
      <c r="G3539" t="s">
        <v>8218</v>
      </c>
      <c r="H3539" t="s">
        <v>8228</v>
      </c>
      <c r="I3539" t="s">
        <v>8250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t="s">
        <v>8269</v>
      </c>
      <c r="P3539">
        <f t="shared" si="221"/>
        <v>43.5</v>
      </c>
      <c r="Q3539" s="11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3.5" hidden="1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s="7">
        <f t="shared" si="220"/>
        <v>128</v>
      </c>
      <c r="G3540" t="s">
        <v>8218</v>
      </c>
      <c r="H3540" t="s">
        <v>8224</v>
      </c>
      <c r="I3540" t="s">
        <v>8246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t="s">
        <v>8269</v>
      </c>
      <c r="P3540">
        <f t="shared" si="221"/>
        <v>30.95</v>
      </c>
      <c r="Q3540" s="11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3.5" hidden="1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s="7">
        <f t="shared" si="220"/>
        <v>120</v>
      </c>
      <c r="G3541" t="s">
        <v>8218</v>
      </c>
      <c r="H3541" t="s">
        <v>8223</v>
      </c>
      <c r="I3541" t="s">
        <v>8245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t="s">
        <v>8269</v>
      </c>
      <c r="P3541">
        <f t="shared" si="221"/>
        <v>55.23</v>
      </c>
      <c r="Q3541" s="11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58" hidden="1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s="7">
        <f t="shared" si="220"/>
        <v>123</v>
      </c>
      <c r="G3542" t="s">
        <v>8218</v>
      </c>
      <c r="H3542" t="s">
        <v>8224</v>
      </c>
      <c r="I3542" t="s">
        <v>8246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t="s">
        <v>8269</v>
      </c>
      <c r="P3542">
        <f t="shared" si="221"/>
        <v>46.13</v>
      </c>
      <c r="Q3542" s="11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3.5" hidden="1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s="7">
        <f t="shared" si="220"/>
        <v>105</v>
      </c>
      <c r="G3543" t="s">
        <v>8218</v>
      </c>
      <c r="H3543" t="s">
        <v>8224</v>
      </c>
      <c r="I3543" t="s">
        <v>8246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t="s">
        <v>8269</v>
      </c>
      <c r="P3543">
        <f t="shared" si="221"/>
        <v>39.380000000000003</v>
      </c>
      <c r="Q3543" s="11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3.5" hidden="1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s="7">
        <f t="shared" si="220"/>
        <v>102</v>
      </c>
      <c r="G3544" t="s">
        <v>8218</v>
      </c>
      <c r="H3544" t="s">
        <v>8223</v>
      </c>
      <c r="I3544" t="s">
        <v>8245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t="s">
        <v>8269</v>
      </c>
      <c r="P3544">
        <f t="shared" si="221"/>
        <v>66.150000000000006</v>
      </c>
      <c r="Q3544" s="11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3.5" hidden="1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s="7">
        <f t="shared" si="220"/>
        <v>105</v>
      </c>
      <c r="G3545" t="s">
        <v>8218</v>
      </c>
      <c r="H3545" t="s">
        <v>8235</v>
      </c>
      <c r="I3545" t="s">
        <v>8248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t="s">
        <v>8269</v>
      </c>
      <c r="P3545">
        <f t="shared" si="221"/>
        <v>54.14</v>
      </c>
      <c r="Q3545" s="11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29" hidden="1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s="7">
        <f t="shared" si="220"/>
        <v>100</v>
      </c>
      <c r="G3546" t="s">
        <v>8218</v>
      </c>
      <c r="H3546" t="s">
        <v>8223</v>
      </c>
      <c r="I3546" t="s">
        <v>8245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t="s">
        <v>8269</v>
      </c>
      <c r="P3546">
        <f t="shared" si="221"/>
        <v>104.17</v>
      </c>
      <c r="Q3546" s="11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3.5" hidden="1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s="7">
        <f t="shared" si="220"/>
        <v>100</v>
      </c>
      <c r="G3547" t="s">
        <v>8218</v>
      </c>
      <c r="H3547" t="s">
        <v>8223</v>
      </c>
      <c r="I3547" t="s">
        <v>8245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t="s">
        <v>8269</v>
      </c>
      <c r="P3547">
        <f t="shared" si="221"/>
        <v>31.38</v>
      </c>
      <c r="Q3547" s="11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3.5" hidden="1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s="7">
        <f t="shared" si="220"/>
        <v>102</v>
      </c>
      <c r="G3548" t="s">
        <v>8218</v>
      </c>
      <c r="H3548" t="s">
        <v>8223</v>
      </c>
      <c r="I3548" t="s">
        <v>8245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t="s">
        <v>8269</v>
      </c>
      <c r="P3548">
        <f t="shared" si="221"/>
        <v>59.21</v>
      </c>
      <c r="Q3548" s="11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3.5" hidden="1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s="7">
        <f t="shared" si="220"/>
        <v>114</v>
      </c>
      <c r="G3549" t="s">
        <v>8218</v>
      </c>
      <c r="H3549" t="s">
        <v>8223</v>
      </c>
      <c r="I3549" t="s">
        <v>8245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t="s">
        <v>8269</v>
      </c>
      <c r="P3549">
        <f t="shared" si="221"/>
        <v>119.18</v>
      </c>
      <c r="Q3549" s="11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3.5" hidden="1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s="7">
        <f t="shared" si="220"/>
        <v>102</v>
      </c>
      <c r="G3550" t="s">
        <v>8218</v>
      </c>
      <c r="H3550" t="s">
        <v>8223</v>
      </c>
      <c r="I3550" t="s">
        <v>8245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t="s">
        <v>8269</v>
      </c>
      <c r="P3550">
        <f t="shared" si="221"/>
        <v>164.62</v>
      </c>
      <c r="Q3550" s="11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3.5" hidden="1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s="7">
        <f t="shared" si="220"/>
        <v>102</v>
      </c>
      <c r="G3551" t="s">
        <v>8218</v>
      </c>
      <c r="H3551" t="s">
        <v>8224</v>
      </c>
      <c r="I3551" t="s">
        <v>8246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t="s">
        <v>8269</v>
      </c>
      <c r="P3551">
        <f t="shared" si="221"/>
        <v>24.29</v>
      </c>
      <c r="Q3551" s="11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58" hidden="1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s="7">
        <f t="shared" si="220"/>
        <v>105</v>
      </c>
      <c r="G3552" t="s">
        <v>8218</v>
      </c>
      <c r="H3552" t="s">
        <v>8224</v>
      </c>
      <c r="I3552" t="s">
        <v>8246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t="s">
        <v>8269</v>
      </c>
      <c r="P3552">
        <f t="shared" si="221"/>
        <v>40.94</v>
      </c>
      <c r="Q3552" s="11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3.5" hidden="1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s="7">
        <f t="shared" si="220"/>
        <v>102</v>
      </c>
      <c r="G3553" t="s">
        <v>8218</v>
      </c>
      <c r="H3553" t="s">
        <v>8223</v>
      </c>
      <c r="I3553" t="s">
        <v>8245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t="s">
        <v>8269</v>
      </c>
      <c r="P3553">
        <f t="shared" si="221"/>
        <v>61.1</v>
      </c>
      <c r="Q3553" s="11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3.5" hidden="1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s="7">
        <f t="shared" si="220"/>
        <v>100</v>
      </c>
      <c r="G3554" t="s">
        <v>8218</v>
      </c>
      <c r="H3554" t="s">
        <v>8224</v>
      </c>
      <c r="I3554" t="s">
        <v>8246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t="s">
        <v>8269</v>
      </c>
      <c r="P3554">
        <f t="shared" si="221"/>
        <v>38.65</v>
      </c>
      <c r="Q3554" s="11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3.5" hidden="1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s="7">
        <f t="shared" si="220"/>
        <v>106</v>
      </c>
      <c r="G3555" t="s">
        <v>8218</v>
      </c>
      <c r="H3555" t="s">
        <v>8223</v>
      </c>
      <c r="I3555" t="s">
        <v>8245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t="s">
        <v>8269</v>
      </c>
      <c r="P3555">
        <f t="shared" si="221"/>
        <v>56.2</v>
      </c>
      <c r="Q3555" s="11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3.5" hidden="1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s="7">
        <f t="shared" si="220"/>
        <v>113</v>
      </c>
      <c r="G3556" t="s">
        <v>8218</v>
      </c>
      <c r="H3556" t="s">
        <v>8223</v>
      </c>
      <c r="I3556" t="s">
        <v>8245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t="s">
        <v>8269</v>
      </c>
      <c r="P3556">
        <f t="shared" si="221"/>
        <v>107</v>
      </c>
      <c r="Q3556" s="11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3.5" hidden="1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s="7">
        <f t="shared" si="220"/>
        <v>100</v>
      </c>
      <c r="G3557" t="s">
        <v>8218</v>
      </c>
      <c r="H3557" t="s">
        <v>8236</v>
      </c>
      <c r="I3557" t="s">
        <v>8248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t="s">
        <v>8269</v>
      </c>
      <c r="P3557">
        <f t="shared" si="221"/>
        <v>171.43</v>
      </c>
      <c r="Q3557" s="11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58" hidden="1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s="7">
        <f t="shared" si="220"/>
        <v>100</v>
      </c>
      <c r="G3558" t="s">
        <v>8218</v>
      </c>
      <c r="H3558" t="s">
        <v>8224</v>
      </c>
      <c r="I3558" t="s">
        <v>8246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t="s">
        <v>8269</v>
      </c>
      <c r="P3558">
        <f t="shared" si="221"/>
        <v>110.5</v>
      </c>
      <c r="Q3558" s="11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58" hidden="1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s="7">
        <f t="shared" si="220"/>
        <v>100</v>
      </c>
      <c r="G3559" t="s">
        <v>8218</v>
      </c>
      <c r="H3559" t="s">
        <v>8223</v>
      </c>
      <c r="I3559" t="s">
        <v>8245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t="s">
        <v>8269</v>
      </c>
      <c r="P3559">
        <f t="shared" si="221"/>
        <v>179.28</v>
      </c>
      <c r="Q3559" s="11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3.5" hidden="1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s="7">
        <f t="shared" si="220"/>
        <v>144</v>
      </c>
      <c r="G3560" t="s">
        <v>8218</v>
      </c>
      <c r="H3560" t="s">
        <v>8224</v>
      </c>
      <c r="I3560" t="s">
        <v>8246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t="s">
        <v>8269</v>
      </c>
      <c r="P3560">
        <f t="shared" si="221"/>
        <v>22.91</v>
      </c>
      <c r="Q3560" s="11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58" hidden="1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s="7">
        <f t="shared" si="220"/>
        <v>104</v>
      </c>
      <c r="G3561" t="s">
        <v>8218</v>
      </c>
      <c r="H3561" t="s">
        <v>8225</v>
      </c>
      <c r="I3561" t="s">
        <v>8247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t="s">
        <v>8269</v>
      </c>
      <c r="P3561">
        <f t="shared" si="221"/>
        <v>43.13</v>
      </c>
      <c r="Q3561" s="11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58" hidden="1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s="7">
        <f t="shared" si="220"/>
        <v>108</v>
      </c>
      <c r="G3562" t="s">
        <v>8218</v>
      </c>
      <c r="H3562" t="s">
        <v>8228</v>
      </c>
      <c r="I3562" t="s">
        <v>8250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t="s">
        <v>8269</v>
      </c>
      <c r="P3562">
        <f t="shared" si="221"/>
        <v>46.89</v>
      </c>
      <c r="Q3562" s="11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6" hidden="1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s="7">
        <f t="shared" si="220"/>
        <v>102</v>
      </c>
      <c r="G3563" t="s">
        <v>8218</v>
      </c>
      <c r="H3563" t="s">
        <v>8223</v>
      </c>
      <c r="I3563" t="s">
        <v>8245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t="s">
        <v>8269</v>
      </c>
      <c r="P3563">
        <f t="shared" si="221"/>
        <v>47.41</v>
      </c>
      <c r="Q3563" s="11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58" hidden="1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s="7">
        <f t="shared" si="220"/>
        <v>149</v>
      </c>
      <c r="G3564" t="s">
        <v>8218</v>
      </c>
      <c r="H3564" t="s">
        <v>8224</v>
      </c>
      <c r="I3564" t="s">
        <v>8246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t="s">
        <v>8269</v>
      </c>
      <c r="P3564">
        <f t="shared" si="221"/>
        <v>15.13</v>
      </c>
      <c r="Q3564" s="11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3.5" hidden="1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s="7">
        <f t="shared" si="220"/>
        <v>105</v>
      </c>
      <c r="G3565" t="s">
        <v>8218</v>
      </c>
      <c r="H3565" t="s">
        <v>8224</v>
      </c>
      <c r="I3565" t="s">
        <v>8246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t="s">
        <v>8269</v>
      </c>
      <c r="P3565">
        <f t="shared" si="221"/>
        <v>21.1</v>
      </c>
      <c r="Q3565" s="11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29" hidden="1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s="7">
        <f t="shared" si="220"/>
        <v>101</v>
      </c>
      <c r="G3566" t="s">
        <v>8218</v>
      </c>
      <c r="H3566" t="s">
        <v>8224</v>
      </c>
      <c r="I3566" t="s">
        <v>8246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t="s">
        <v>8269</v>
      </c>
      <c r="P3566">
        <f t="shared" si="221"/>
        <v>59.12</v>
      </c>
      <c r="Q3566" s="11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3.5" hidden="1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s="7">
        <f t="shared" si="220"/>
        <v>131</v>
      </c>
      <c r="G3567" t="s">
        <v>8218</v>
      </c>
      <c r="H3567" t="s">
        <v>8223</v>
      </c>
      <c r="I3567" t="s">
        <v>8245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t="s">
        <v>8269</v>
      </c>
      <c r="P3567">
        <f t="shared" si="221"/>
        <v>97.92</v>
      </c>
      <c r="Q3567" s="11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3.5" hidden="1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s="7">
        <f t="shared" si="220"/>
        <v>105</v>
      </c>
      <c r="G3568" t="s">
        <v>8218</v>
      </c>
      <c r="H3568" t="s">
        <v>8224</v>
      </c>
      <c r="I3568" t="s">
        <v>8246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t="s">
        <v>8269</v>
      </c>
      <c r="P3568">
        <f t="shared" si="221"/>
        <v>55.13</v>
      </c>
      <c r="Q3568" s="11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3.5" hidden="1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s="7">
        <f t="shared" si="220"/>
        <v>109</v>
      </c>
      <c r="G3569" t="s">
        <v>8218</v>
      </c>
      <c r="H3569" t="s">
        <v>8224</v>
      </c>
      <c r="I3569" t="s">
        <v>8246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t="s">
        <v>8269</v>
      </c>
      <c r="P3569">
        <f t="shared" si="221"/>
        <v>26.54</v>
      </c>
      <c r="Q3569" s="11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3.5" hidden="1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s="7">
        <f t="shared" si="220"/>
        <v>111</v>
      </c>
      <c r="G3570" t="s">
        <v>8218</v>
      </c>
      <c r="H3570" t="s">
        <v>8223</v>
      </c>
      <c r="I3570" t="s">
        <v>8245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t="s">
        <v>8269</v>
      </c>
      <c r="P3570">
        <f t="shared" si="221"/>
        <v>58.42</v>
      </c>
      <c r="Q3570" s="11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3.5" hidden="1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s="7">
        <f t="shared" si="220"/>
        <v>100</v>
      </c>
      <c r="G3571" t="s">
        <v>8218</v>
      </c>
      <c r="H3571" t="s">
        <v>8223</v>
      </c>
      <c r="I3571" t="s">
        <v>8245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t="s">
        <v>8269</v>
      </c>
      <c r="P3571">
        <f t="shared" si="221"/>
        <v>122.54</v>
      </c>
      <c r="Q3571" s="11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3.5" hidden="1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s="7">
        <f t="shared" si="220"/>
        <v>114</v>
      </c>
      <c r="G3572" t="s">
        <v>8218</v>
      </c>
      <c r="H3572" t="s">
        <v>8223</v>
      </c>
      <c r="I3572" t="s">
        <v>8245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t="s">
        <v>8269</v>
      </c>
      <c r="P3572">
        <f t="shared" si="221"/>
        <v>87.96</v>
      </c>
      <c r="Q3572" s="11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3.5" hidden="1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s="7">
        <f t="shared" si="220"/>
        <v>122</v>
      </c>
      <c r="G3573" t="s">
        <v>8218</v>
      </c>
      <c r="H3573" t="s">
        <v>8224</v>
      </c>
      <c r="I3573" t="s">
        <v>8246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t="s">
        <v>8269</v>
      </c>
      <c r="P3573">
        <f t="shared" si="221"/>
        <v>73.239999999999995</v>
      </c>
      <c r="Q3573" s="11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29" hidden="1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s="7">
        <f t="shared" si="220"/>
        <v>100</v>
      </c>
      <c r="G3574" t="s">
        <v>8218</v>
      </c>
      <c r="H3574" t="s">
        <v>8224</v>
      </c>
      <c r="I3574" t="s">
        <v>8246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t="s">
        <v>8269</v>
      </c>
      <c r="P3574">
        <f t="shared" si="221"/>
        <v>55.56</v>
      </c>
      <c r="Q3574" s="11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3.5" hidden="1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s="7">
        <f t="shared" si="220"/>
        <v>103</v>
      </c>
      <c r="G3575" t="s">
        <v>8218</v>
      </c>
      <c r="H3575" t="s">
        <v>8224</v>
      </c>
      <c r="I3575" t="s">
        <v>8246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t="s">
        <v>8269</v>
      </c>
      <c r="P3575">
        <f t="shared" si="221"/>
        <v>39.54</v>
      </c>
      <c r="Q3575" s="11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3.5" hidden="1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s="7">
        <f t="shared" si="220"/>
        <v>106</v>
      </c>
      <c r="G3576" t="s">
        <v>8218</v>
      </c>
      <c r="H3576" t="s">
        <v>8223</v>
      </c>
      <c r="I3576" t="s">
        <v>8245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t="s">
        <v>8269</v>
      </c>
      <c r="P3576">
        <f t="shared" si="221"/>
        <v>136.78</v>
      </c>
      <c r="Q3576" s="11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3.5" hidden="1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s="7">
        <f t="shared" si="220"/>
        <v>101</v>
      </c>
      <c r="G3577" t="s">
        <v>8218</v>
      </c>
      <c r="H3577" t="s">
        <v>8223</v>
      </c>
      <c r="I3577" t="s">
        <v>8245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t="s">
        <v>8269</v>
      </c>
      <c r="P3577">
        <f t="shared" si="221"/>
        <v>99.34</v>
      </c>
      <c r="Q3577" s="11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3.5" hidden="1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s="7">
        <f t="shared" si="220"/>
        <v>100</v>
      </c>
      <c r="G3578" t="s">
        <v>8218</v>
      </c>
      <c r="H3578" t="s">
        <v>8223</v>
      </c>
      <c r="I3578" t="s">
        <v>8245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t="s">
        <v>8269</v>
      </c>
      <c r="P3578">
        <f t="shared" si="221"/>
        <v>20</v>
      </c>
      <c r="Q3578" s="11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3.5" hidden="1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s="7">
        <f t="shared" si="220"/>
        <v>130</v>
      </c>
      <c r="G3579" t="s">
        <v>8218</v>
      </c>
      <c r="H3579" t="s">
        <v>8223</v>
      </c>
      <c r="I3579" t="s">
        <v>8245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t="s">
        <v>8269</v>
      </c>
      <c r="P3579">
        <f t="shared" si="221"/>
        <v>28.89</v>
      </c>
      <c r="Q3579" s="11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3.5" hidden="1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s="7">
        <f t="shared" si="220"/>
        <v>100</v>
      </c>
      <c r="G3580" t="s">
        <v>8218</v>
      </c>
      <c r="H3580" t="s">
        <v>8224</v>
      </c>
      <c r="I3580" t="s">
        <v>8246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t="s">
        <v>8269</v>
      </c>
      <c r="P3580">
        <f t="shared" si="221"/>
        <v>40.549999999999997</v>
      </c>
      <c r="Q3580" s="11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3.5" hidden="1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s="7">
        <f t="shared" si="220"/>
        <v>100</v>
      </c>
      <c r="G3581" t="s">
        <v>8218</v>
      </c>
      <c r="H3581" t="s">
        <v>8224</v>
      </c>
      <c r="I3581" t="s">
        <v>8246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t="s">
        <v>8269</v>
      </c>
      <c r="P3581">
        <f t="shared" si="221"/>
        <v>35.71</v>
      </c>
      <c r="Q3581" s="11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3.5" hidden="1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s="7">
        <f t="shared" si="220"/>
        <v>114</v>
      </c>
      <c r="G3582" t="s">
        <v>8218</v>
      </c>
      <c r="H3582" t="s">
        <v>8223</v>
      </c>
      <c r="I3582" t="s">
        <v>8245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t="s">
        <v>8269</v>
      </c>
      <c r="P3582">
        <f t="shared" si="221"/>
        <v>37.96</v>
      </c>
      <c r="Q3582" s="11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3.5" hidden="1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s="7">
        <f t="shared" si="220"/>
        <v>100</v>
      </c>
      <c r="G3583" t="s">
        <v>8218</v>
      </c>
      <c r="H3583" t="s">
        <v>8224</v>
      </c>
      <c r="I3583" t="s">
        <v>8246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t="s">
        <v>8269</v>
      </c>
      <c r="P3583">
        <f t="shared" si="221"/>
        <v>33.33</v>
      </c>
      <c r="Q3583" s="11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3.5" hidden="1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s="7">
        <f t="shared" si="220"/>
        <v>287</v>
      </c>
      <c r="G3584" t="s">
        <v>8218</v>
      </c>
      <c r="H3584" t="s">
        <v>8223</v>
      </c>
      <c r="I3584" t="s">
        <v>8245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t="s">
        <v>8269</v>
      </c>
      <c r="P3584">
        <f t="shared" si="221"/>
        <v>58.57</v>
      </c>
      <c r="Q3584" s="11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3.5" hidden="1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s="7">
        <f t="shared" si="220"/>
        <v>109</v>
      </c>
      <c r="G3585" t="s">
        <v>8218</v>
      </c>
      <c r="H3585" t="s">
        <v>8223</v>
      </c>
      <c r="I3585" t="s">
        <v>8245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t="s">
        <v>8269</v>
      </c>
      <c r="P3585">
        <f t="shared" si="221"/>
        <v>135.63</v>
      </c>
      <c r="Q3585" s="11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87" hidden="1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s="7">
        <f t="shared" si="220"/>
        <v>116</v>
      </c>
      <c r="G3586" t="s">
        <v>8218</v>
      </c>
      <c r="H3586" t="s">
        <v>8224</v>
      </c>
      <c r="I3586" t="s">
        <v>8246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t="s">
        <v>8269</v>
      </c>
      <c r="P3586">
        <f t="shared" si="221"/>
        <v>30.94</v>
      </c>
      <c r="Q3586" s="11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3.5" hidden="1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s="7">
        <f t="shared" ref="F3587:F3650" si="224">ROUND(E3587/D3587*100,0)</f>
        <v>119</v>
      </c>
      <c r="G3587" t="s">
        <v>8218</v>
      </c>
      <c r="H3587" t="s">
        <v>8223</v>
      </c>
      <c r="I3587" t="s">
        <v>8245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t="s">
        <v>8269</v>
      </c>
      <c r="P3587">
        <f t="shared" ref="P3587:P3650" si="225">IFERROR(ROUND(E3587/M3587,2),0)</f>
        <v>176.09</v>
      </c>
      <c r="Q3587" s="11" t="s">
        <v>8315</v>
      </c>
      <c r="R3587" t="s">
        <v>8316</v>
      </c>
      <c r="S3587" s="15">
        <f t="shared" ref="S3587:S3650" si="226">(((K3587/60)/60)/24)+DATE(1970,1,1)</f>
        <v>41964.716319444444</v>
      </c>
      <c r="T3587" s="15">
        <f t="shared" ref="T3587:T3650" si="227">(((J3587/60)/60)/24)+DATE(1970,1,1)</f>
        <v>41994.716319444444</v>
      </c>
    </row>
    <row r="3588" spans="1:20" hidden="1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s="7">
        <f t="shared" si="224"/>
        <v>109</v>
      </c>
      <c r="G3588" t="s">
        <v>8218</v>
      </c>
      <c r="H3588" t="s">
        <v>8223</v>
      </c>
      <c r="I3588" t="s">
        <v>8245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t="s">
        <v>8269</v>
      </c>
      <c r="P3588">
        <f t="shared" si="225"/>
        <v>151.97999999999999</v>
      </c>
      <c r="Q3588" s="11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3.5" hidden="1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s="7">
        <f t="shared" si="224"/>
        <v>127</v>
      </c>
      <c r="G3589" t="s">
        <v>8218</v>
      </c>
      <c r="H3589" t="s">
        <v>8224</v>
      </c>
      <c r="I3589" t="s">
        <v>8246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t="s">
        <v>8269</v>
      </c>
      <c r="P3589">
        <f t="shared" si="225"/>
        <v>22.61</v>
      </c>
      <c r="Q3589" s="11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3.5" hidden="1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s="7">
        <f t="shared" si="224"/>
        <v>101</v>
      </c>
      <c r="G3590" t="s">
        <v>8218</v>
      </c>
      <c r="H3590" t="s">
        <v>8224</v>
      </c>
      <c r="I3590" t="s">
        <v>8246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t="s">
        <v>8269</v>
      </c>
      <c r="P3590">
        <f t="shared" si="225"/>
        <v>18.27</v>
      </c>
      <c r="Q3590" s="11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3.5" hidden="1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s="7">
        <f t="shared" si="224"/>
        <v>128</v>
      </c>
      <c r="G3591" t="s">
        <v>8218</v>
      </c>
      <c r="H3591" t="s">
        <v>8223</v>
      </c>
      <c r="I3591" t="s">
        <v>8245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t="s">
        <v>8269</v>
      </c>
      <c r="P3591">
        <f t="shared" si="225"/>
        <v>82.26</v>
      </c>
      <c r="Q3591" s="11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58" hidden="1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s="7">
        <f t="shared" si="224"/>
        <v>100</v>
      </c>
      <c r="G3592" t="s">
        <v>8218</v>
      </c>
      <c r="H3592" t="s">
        <v>8224</v>
      </c>
      <c r="I3592" t="s">
        <v>8246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t="s">
        <v>8269</v>
      </c>
      <c r="P3592">
        <f t="shared" si="225"/>
        <v>68.53</v>
      </c>
      <c r="Q3592" s="11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3.5" hidden="1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s="7">
        <f t="shared" si="224"/>
        <v>175</v>
      </c>
      <c r="G3593" t="s">
        <v>8218</v>
      </c>
      <c r="H3593" t="s">
        <v>8223</v>
      </c>
      <c r="I3593" t="s">
        <v>8245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t="s">
        <v>8269</v>
      </c>
      <c r="P3593">
        <f t="shared" si="225"/>
        <v>68.06</v>
      </c>
      <c r="Q3593" s="11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3.5" hidden="1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s="7">
        <f t="shared" si="224"/>
        <v>127</v>
      </c>
      <c r="G3594" t="s">
        <v>8218</v>
      </c>
      <c r="H3594" t="s">
        <v>8223</v>
      </c>
      <c r="I3594" t="s">
        <v>8245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t="s">
        <v>8269</v>
      </c>
      <c r="P3594">
        <f t="shared" si="225"/>
        <v>72.709999999999994</v>
      </c>
      <c r="Q3594" s="11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3.5" hidden="1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s="7">
        <f t="shared" si="224"/>
        <v>111</v>
      </c>
      <c r="G3595" t="s">
        <v>8218</v>
      </c>
      <c r="H3595" t="s">
        <v>8223</v>
      </c>
      <c r="I3595" t="s">
        <v>8245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t="s">
        <v>8269</v>
      </c>
      <c r="P3595">
        <f t="shared" si="225"/>
        <v>77.19</v>
      </c>
      <c r="Q3595" s="11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58" hidden="1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s="7">
        <f t="shared" si="224"/>
        <v>126</v>
      </c>
      <c r="G3596" t="s">
        <v>8218</v>
      </c>
      <c r="H3596" t="s">
        <v>8223</v>
      </c>
      <c r="I3596" t="s">
        <v>8245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t="s">
        <v>8269</v>
      </c>
      <c r="P3596">
        <f t="shared" si="225"/>
        <v>55.97</v>
      </c>
      <c r="Q3596" s="11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29" hidden="1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s="7">
        <f t="shared" si="224"/>
        <v>119</v>
      </c>
      <c r="G3597" t="s">
        <v>8218</v>
      </c>
      <c r="H3597" t="s">
        <v>8223</v>
      </c>
      <c r="I3597" t="s">
        <v>8245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t="s">
        <v>8269</v>
      </c>
      <c r="P3597">
        <f t="shared" si="225"/>
        <v>49.69</v>
      </c>
      <c r="Q3597" s="11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3.5" hidden="1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s="7">
        <f t="shared" si="224"/>
        <v>108</v>
      </c>
      <c r="G3598" t="s">
        <v>8218</v>
      </c>
      <c r="H3598" t="s">
        <v>8228</v>
      </c>
      <c r="I3598" t="s">
        <v>8250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t="s">
        <v>8269</v>
      </c>
      <c r="P3598">
        <f t="shared" si="225"/>
        <v>79</v>
      </c>
      <c r="Q3598" s="11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29" hidden="1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s="7">
        <f t="shared" si="224"/>
        <v>103</v>
      </c>
      <c r="G3599" t="s">
        <v>8218</v>
      </c>
      <c r="H3599" t="s">
        <v>8223</v>
      </c>
      <c r="I3599" t="s">
        <v>8245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t="s">
        <v>8269</v>
      </c>
      <c r="P3599">
        <f t="shared" si="225"/>
        <v>77.73</v>
      </c>
      <c r="Q3599" s="11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3.5" hidden="1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s="7">
        <f t="shared" si="224"/>
        <v>110</v>
      </c>
      <c r="G3600" t="s">
        <v>8218</v>
      </c>
      <c r="H3600" t="s">
        <v>8223</v>
      </c>
      <c r="I3600" t="s">
        <v>8245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t="s">
        <v>8269</v>
      </c>
      <c r="P3600">
        <f t="shared" si="225"/>
        <v>40.78</v>
      </c>
      <c r="Q3600" s="11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3.5" hidden="1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s="7">
        <f t="shared" si="224"/>
        <v>202</v>
      </c>
      <c r="G3601" t="s">
        <v>8218</v>
      </c>
      <c r="H3601" t="s">
        <v>8223</v>
      </c>
      <c r="I3601" t="s">
        <v>8245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t="s">
        <v>8269</v>
      </c>
      <c r="P3601">
        <f t="shared" si="225"/>
        <v>59.41</v>
      </c>
      <c r="Q3601" s="11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29" hidden="1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s="7">
        <f t="shared" si="224"/>
        <v>130</v>
      </c>
      <c r="G3602" t="s">
        <v>8218</v>
      </c>
      <c r="H3602" t="s">
        <v>8223</v>
      </c>
      <c r="I3602" t="s">
        <v>8245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t="s">
        <v>8269</v>
      </c>
      <c r="P3602">
        <f t="shared" si="225"/>
        <v>3.25</v>
      </c>
      <c r="Q3602" s="11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3.5" hidden="1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s="7">
        <f t="shared" si="224"/>
        <v>104</v>
      </c>
      <c r="G3603" t="s">
        <v>8218</v>
      </c>
      <c r="H3603" t="s">
        <v>8224</v>
      </c>
      <c r="I3603" t="s">
        <v>8246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t="s">
        <v>8269</v>
      </c>
      <c r="P3603">
        <f t="shared" si="225"/>
        <v>39.380000000000003</v>
      </c>
      <c r="Q3603" s="11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58" hidden="1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s="7">
        <f t="shared" si="224"/>
        <v>100</v>
      </c>
      <c r="G3604" t="s">
        <v>8218</v>
      </c>
      <c r="H3604" t="s">
        <v>8223</v>
      </c>
      <c r="I3604" t="s">
        <v>8245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t="s">
        <v>8269</v>
      </c>
      <c r="P3604">
        <f t="shared" si="225"/>
        <v>81.67</v>
      </c>
      <c r="Q3604" s="11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3.5" hidden="1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s="7">
        <f t="shared" si="224"/>
        <v>171</v>
      </c>
      <c r="G3605" t="s">
        <v>8218</v>
      </c>
      <c r="H3605" t="s">
        <v>8223</v>
      </c>
      <c r="I3605" t="s">
        <v>8245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t="s">
        <v>8269</v>
      </c>
      <c r="P3605">
        <f t="shared" si="225"/>
        <v>44.91</v>
      </c>
      <c r="Q3605" s="11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3.5" hidden="1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s="7">
        <f t="shared" si="224"/>
        <v>113</v>
      </c>
      <c r="G3606" t="s">
        <v>8218</v>
      </c>
      <c r="H3606" t="s">
        <v>8223</v>
      </c>
      <c r="I3606" t="s">
        <v>8245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t="s">
        <v>8269</v>
      </c>
      <c r="P3606">
        <f t="shared" si="225"/>
        <v>49.06</v>
      </c>
      <c r="Q3606" s="11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58" hidden="1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s="7">
        <f t="shared" si="224"/>
        <v>184</v>
      </c>
      <c r="G3607" t="s">
        <v>8218</v>
      </c>
      <c r="H3607" t="s">
        <v>8224</v>
      </c>
      <c r="I3607" t="s">
        <v>8246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t="s">
        <v>8269</v>
      </c>
      <c r="P3607">
        <f t="shared" si="225"/>
        <v>30.67</v>
      </c>
      <c r="Q3607" s="11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3.5" hidden="1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s="7">
        <f t="shared" si="224"/>
        <v>130</v>
      </c>
      <c r="G3608" t="s">
        <v>8218</v>
      </c>
      <c r="H3608" t="s">
        <v>8224</v>
      </c>
      <c r="I3608" t="s">
        <v>8246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t="s">
        <v>8269</v>
      </c>
      <c r="P3608">
        <f t="shared" si="225"/>
        <v>61.06</v>
      </c>
      <c r="Q3608" s="11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29" hidden="1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s="7">
        <f t="shared" si="224"/>
        <v>105</v>
      </c>
      <c r="G3609" t="s">
        <v>8218</v>
      </c>
      <c r="H3609" t="s">
        <v>8224</v>
      </c>
      <c r="I3609" t="s">
        <v>8246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t="s">
        <v>8269</v>
      </c>
      <c r="P3609">
        <f t="shared" si="225"/>
        <v>29</v>
      </c>
      <c r="Q3609" s="11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3.5" hidden="1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s="7">
        <f t="shared" si="224"/>
        <v>100</v>
      </c>
      <c r="G3610" t="s">
        <v>8218</v>
      </c>
      <c r="H3610" t="s">
        <v>8224</v>
      </c>
      <c r="I3610" t="s">
        <v>8246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t="s">
        <v>8269</v>
      </c>
      <c r="P3610">
        <f t="shared" si="225"/>
        <v>29.63</v>
      </c>
      <c r="Q3610" s="11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3.5" hidden="1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s="7">
        <f t="shared" si="224"/>
        <v>153</v>
      </c>
      <c r="G3611" t="s">
        <v>8218</v>
      </c>
      <c r="H3611" t="s">
        <v>8224</v>
      </c>
      <c r="I3611" t="s">
        <v>8246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t="s">
        <v>8269</v>
      </c>
      <c r="P3611">
        <f t="shared" si="225"/>
        <v>143.1</v>
      </c>
      <c r="Q3611" s="11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3.5" hidden="1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s="7">
        <f t="shared" si="224"/>
        <v>162</v>
      </c>
      <c r="G3612" t="s">
        <v>8218</v>
      </c>
      <c r="H3612" t="s">
        <v>8224</v>
      </c>
      <c r="I3612" t="s">
        <v>8246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t="s">
        <v>8269</v>
      </c>
      <c r="P3612">
        <f t="shared" si="225"/>
        <v>52.35</v>
      </c>
      <c r="Q3612" s="11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3.5" hidden="1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s="7">
        <f t="shared" si="224"/>
        <v>136</v>
      </c>
      <c r="G3613" t="s">
        <v>8218</v>
      </c>
      <c r="H3613" t="s">
        <v>8224</v>
      </c>
      <c r="I3613" t="s">
        <v>8246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t="s">
        <v>8269</v>
      </c>
      <c r="P3613">
        <f t="shared" si="225"/>
        <v>66.67</v>
      </c>
      <c r="Q3613" s="11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3.5" hidden="1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s="7">
        <f t="shared" si="224"/>
        <v>144</v>
      </c>
      <c r="G3614" t="s">
        <v>8218</v>
      </c>
      <c r="H3614" t="s">
        <v>8228</v>
      </c>
      <c r="I3614" t="s">
        <v>8250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t="s">
        <v>8269</v>
      </c>
      <c r="P3614">
        <f t="shared" si="225"/>
        <v>126.67</v>
      </c>
      <c r="Q3614" s="11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3.5" hidden="1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s="7">
        <f t="shared" si="224"/>
        <v>100</v>
      </c>
      <c r="G3615" t="s">
        <v>8218</v>
      </c>
      <c r="H3615" t="s">
        <v>8223</v>
      </c>
      <c r="I3615" t="s">
        <v>8245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t="s">
        <v>8269</v>
      </c>
      <c r="P3615">
        <f t="shared" si="225"/>
        <v>62.5</v>
      </c>
      <c r="Q3615" s="11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3.5" hidden="1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s="7">
        <f t="shared" si="224"/>
        <v>101</v>
      </c>
      <c r="G3616" t="s">
        <v>8218</v>
      </c>
      <c r="H3616" t="s">
        <v>8223</v>
      </c>
      <c r="I3616" t="s">
        <v>8245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t="s">
        <v>8269</v>
      </c>
      <c r="P3616">
        <f t="shared" si="225"/>
        <v>35.49</v>
      </c>
      <c r="Q3616" s="11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3.5" hidden="1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s="7">
        <f t="shared" si="224"/>
        <v>107</v>
      </c>
      <c r="G3617" t="s">
        <v>8218</v>
      </c>
      <c r="H3617" t="s">
        <v>8224</v>
      </c>
      <c r="I3617" t="s">
        <v>8246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t="s">
        <v>8269</v>
      </c>
      <c r="P3617">
        <f t="shared" si="225"/>
        <v>37.08</v>
      </c>
      <c r="Q3617" s="11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58" hidden="1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s="7">
        <f t="shared" si="224"/>
        <v>125</v>
      </c>
      <c r="G3618" t="s">
        <v>8218</v>
      </c>
      <c r="H3618" t="s">
        <v>8224</v>
      </c>
      <c r="I3618" t="s">
        <v>8246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t="s">
        <v>8269</v>
      </c>
      <c r="P3618">
        <f t="shared" si="225"/>
        <v>69.33</v>
      </c>
      <c r="Q3618" s="11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3.5" hidden="1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s="7">
        <f t="shared" si="224"/>
        <v>119</v>
      </c>
      <c r="G3619" t="s">
        <v>8218</v>
      </c>
      <c r="H3619" t="s">
        <v>8224</v>
      </c>
      <c r="I3619" t="s">
        <v>8246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t="s">
        <v>8269</v>
      </c>
      <c r="P3619">
        <f t="shared" si="225"/>
        <v>17.25</v>
      </c>
      <c r="Q3619" s="11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3.5" hidden="1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s="7">
        <f t="shared" si="224"/>
        <v>101</v>
      </c>
      <c r="G3620" t="s">
        <v>8218</v>
      </c>
      <c r="H3620" t="s">
        <v>8224</v>
      </c>
      <c r="I3620" t="s">
        <v>8246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t="s">
        <v>8269</v>
      </c>
      <c r="P3620">
        <f t="shared" si="225"/>
        <v>36.07</v>
      </c>
      <c r="Q3620" s="11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3.5" hidden="1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s="7">
        <f t="shared" si="224"/>
        <v>113</v>
      </c>
      <c r="G3621" t="s">
        <v>8218</v>
      </c>
      <c r="H3621" t="s">
        <v>8223</v>
      </c>
      <c r="I3621" t="s">
        <v>8245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t="s">
        <v>8269</v>
      </c>
      <c r="P3621">
        <f t="shared" si="225"/>
        <v>66.47</v>
      </c>
      <c r="Q3621" s="11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3.5" hidden="1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s="7">
        <f t="shared" si="224"/>
        <v>105</v>
      </c>
      <c r="G3622" t="s">
        <v>8218</v>
      </c>
      <c r="H3622" t="s">
        <v>8223</v>
      </c>
      <c r="I3622" t="s">
        <v>8245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t="s">
        <v>8269</v>
      </c>
      <c r="P3622">
        <f t="shared" si="225"/>
        <v>56.07</v>
      </c>
      <c r="Q3622" s="11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3.5" hidden="1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s="7">
        <f t="shared" si="224"/>
        <v>110</v>
      </c>
      <c r="G3623" t="s">
        <v>8218</v>
      </c>
      <c r="H3623" t="s">
        <v>8223</v>
      </c>
      <c r="I3623" t="s">
        <v>8245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t="s">
        <v>8269</v>
      </c>
      <c r="P3623">
        <f t="shared" si="225"/>
        <v>47.03</v>
      </c>
      <c r="Q3623" s="11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29" hidden="1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s="7">
        <f t="shared" si="224"/>
        <v>100</v>
      </c>
      <c r="G3624" t="s">
        <v>8218</v>
      </c>
      <c r="H3624" t="s">
        <v>8223</v>
      </c>
      <c r="I3624" t="s">
        <v>8245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t="s">
        <v>8269</v>
      </c>
      <c r="P3624">
        <f t="shared" si="225"/>
        <v>47.67</v>
      </c>
      <c r="Q3624" s="11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29" hidden="1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s="7">
        <f t="shared" si="224"/>
        <v>120</v>
      </c>
      <c r="G3625" t="s">
        <v>8218</v>
      </c>
      <c r="H3625" t="s">
        <v>8223</v>
      </c>
      <c r="I3625" t="s">
        <v>8245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t="s">
        <v>8269</v>
      </c>
      <c r="P3625">
        <f t="shared" si="225"/>
        <v>88.24</v>
      </c>
      <c r="Q3625" s="11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2.5" hidden="1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s="7">
        <f t="shared" si="224"/>
        <v>105</v>
      </c>
      <c r="G3626" t="s">
        <v>8218</v>
      </c>
      <c r="H3626" t="s">
        <v>8223</v>
      </c>
      <c r="I3626" t="s">
        <v>8245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t="s">
        <v>8269</v>
      </c>
      <c r="P3626">
        <f t="shared" si="225"/>
        <v>80.72</v>
      </c>
      <c r="Q3626" s="11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58" hidden="1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s="7">
        <f t="shared" si="224"/>
        <v>103</v>
      </c>
      <c r="G3627" t="s">
        <v>8218</v>
      </c>
      <c r="H3627" t="s">
        <v>8224</v>
      </c>
      <c r="I3627" t="s">
        <v>8246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t="s">
        <v>8269</v>
      </c>
      <c r="P3627">
        <f t="shared" si="225"/>
        <v>39.49</v>
      </c>
      <c r="Q3627" s="11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3.5" hidden="1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s="7">
        <f t="shared" si="224"/>
        <v>102</v>
      </c>
      <c r="G3628" t="s">
        <v>8218</v>
      </c>
      <c r="H3628" t="s">
        <v>8224</v>
      </c>
      <c r="I3628" t="s">
        <v>8246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t="s">
        <v>8269</v>
      </c>
      <c r="P3628">
        <f t="shared" si="225"/>
        <v>84.85</v>
      </c>
      <c r="Q3628" s="11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3.5" hidden="1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s="7">
        <f t="shared" si="224"/>
        <v>100</v>
      </c>
      <c r="G3629" t="s">
        <v>8218</v>
      </c>
      <c r="H3629" t="s">
        <v>8223</v>
      </c>
      <c r="I3629" t="s">
        <v>8245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t="s">
        <v>8269</v>
      </c>
      <c r="P3629">
        <f t="shared" si="225"/>
        <v>68.97</v>
      </c>
      <c r="Q3629" s="11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3.5" hidden="1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s="7">
        <f t="shared" si="224"/>
        <v>0</v>
      </c>
      <c r="G3630" t="s">
        <v>8220</v>
      </c>
      <c r="H3630" t="s">
        <v>8223</v>
      </c>
      <c r="I3630" t="s">
        <v>8245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t="s">
        <v>8303</v>
      </c>
      <c r="P3630">
        <f t="shared" si="225"/>
        <v>0</v>
      </c>
      <c r="Q3630" s="11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58" hidden="1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s="7">
        <f t="shared" si="224"/>
        <v>0</v>
      </c>
      <c r="G3631" t="s">
        <v>8220</v>
      </c>
      <c r="H3631" t="s">
        <v>8223</v>
      </c>
      <c r="I3631" t="s">
        <v>8245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t="s">
        <v>8303</v>
      </c>
      <c r="P3631">
        <f t="shared" si="225"/>
        <v>1</v>
      </c>
      <c r="Q3631" s="11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3.5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s="7">
        <f t="shared" si="224"/>
        <v>0</v>
      </c>
      <c r="G3632" t="s">
        <v>8220</v>
      </c>
      <c r="H3632" t="s">
        <v>8224</v>
      </c>
      <c r="I3632" t="s">
        <v>8246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t="s">
        <v>8303</v>
      </c>
      <c r="P3632">
        <f t="shared" si="225"/>
        <v>1</v>
      </c>
      <c r="Q3632" s="11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58" hidden="1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s="7">
        <f t="shared" si="224"/>
        <v>51</v>
      </c>
      <c r="G3633" t="s">
        <v>8220</v>
      </c>
      <c r="H3633" t="s">
        <v>8223</v>
      </c>
      <c r="I3633" t="s">
        <v>8245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t="s">
        <v>8303</v>
      </c>
      <c r="P3633">
        <f t="shared" si="225"/>
        <v>147.88</v>
      </c>
      <c r="Q3633" s="11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3.5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s="7">
        <f t="shared" si="224"/>
        <v>20</v>
      </c>
      <c r="G3634" t="s">
        <v>8220</v>
      </c>
      <c r="H3634" t="s">
        <v>8224</v>
      </c>
      <c r="I3634" t="s">
        <v>8246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t="s">
        <v>8303</v>
      </c>
      <c r="P3634">
        <f t="shared" si="225"/>
        <v>100</v>
      </c>
      <c r="Q3634" s="11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3.5" hidden="1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s="7">
        <f t="shared" si="224"/>
        <v>35</v>
      </c>
      <c r="G3635" t="s">
        <v>8220</v>
      </c>
      <c r="H3635" t="s">
        <v>8223</v>
      </c>
      <c r="I3635" t="s">
        <v>8245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t="s">
        <v>8303</v>
      </c>
      <c r="P3635">
        <f t="shared" si="225"/>
        <v>56.84</v>
      </c>
      <c r="Q3635" s="11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3.5" hidden="1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s="7">
        <f t="shared" si="224"/>
        <v>4</v>
      </c>
      <c r="G3636" t="s">
        <v>8220</v>
      </c>
      <c r="H3636" t="s">
        <v>8228</v>
      </c>
      <c r="I3636" t="s">
        <v>8250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t="s">
        <v>8303</v>
      </c>
      <c r="P3636">
        <f t="shared" si="225"/>
        <v>176.94</v>
      </c>
      <c r="Q3636" s="11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29" hidden="1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s="7">
        <f t="shared" si="224"/>
        <v>36</v>
      </c>
      <c r="G3637" t="s">
        <v>8220</v>
      </c>
      <c r="H3637" t="s">
        <v>8223</v>
      </c>
      <c r="I3637" t="s">
        <v>8245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t="s">
        <v>8303</v>
      </c>
      <c r="P3637">
        <f t="shared" si="225"/>
        <v>127.6</v>
      </c>
      <c r="Q3637" s="11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3.5" hidden="1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s="7">
        <f t="shared" si="224"/>
        <v>0</v>
      </c>
      <c r="G3638" t="s">
        <v>8220</v>
      </c>
      <c r="H3638" t="s">
        <v>8223</v>
      </c>
      <c r="I3638" t="s">
        <v>8245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t="s">
        <v>8303</v>
      </c>
      <c r="P3638">
        <f t="shared" si="225"/>
        <v>0</v>
      </c>
      <c r="Q3638" s="11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58" hidden="1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s="7">
        <f t="shared" si="224"/>
        <v>31</v>
      </c>
      <c r="G3639" t="s">
        <v>8220</v>
      </c>
      <c r="H3639" t="s">
        <v>8223</v>
      </c>
      <c r="I3639" t="s">
        <v>8245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t="s">
        <v>8303</v>
      </c>
      <c r="P3639">
        <f t="shared" si="225"/>
        <v>66.14</v>
      </c>
      <c r="Q3639" s="11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29" hidden="1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s="7">
        <f t="shared" si="224"/>
        <v>7</v>
      </c>
      <c r="G3640" t="s">
        <v>8220</v>
      </c>
      <c r="H3640" t="s">
        <v>8228</v>
      </c>
      <c r="I3640" t="s">
        <v>8250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t="s">
        <v>8303</v>
      </c>
      <c r="P3640">
        <f t="shared" si="225"/>
        <v>108</v>
      </c>
      <c r="Q3640" s="11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3.5" hidden="1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s="7">
        <f t="shared" si="224"/>
        <v>0</v>
      </c>
      <c r="G3641" t="s">
        <v>8220</v>
      </c>
      <c r="H3641" t="s">
        <v>8223</v>
      </c>
      <c r="I3641" t="s">
        <v>8245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t="s">
        <v>8303</v>
      </c>
      <c r="P3641">
        <f t="shared" si="225"/>
        <v>1</v>
      </c>
      <c r="Q3641" s="11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2.5" hidden="1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s="7">
        <f t="shared" si="224"/>
        <v>6</v>
      </c>
      <c r="G3642" t="s">
        <v>8220</v>
      </c>
      <c r="H3642" t="s">
        <v>8223</v>
      </c>
      <c r="I3642" t="s">
        <v>8245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t="s">
        <v>8303</v>
      </c>
      <c r="P3642">
        <f t="shared" si="225"/>
        <v>18.329999999999998</v>
      </c>
      <c r="Q3642" s="11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3.5" hidden="1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s="7">
        <f t="shared" si="224"/>
        <v>0</v>
      </c>
      <c r="G3643" t="s">
        <v>8220</v>
      </c>
      <c r="H3643" t="s">
        <v>8223</v>
      </c>
      <c r="I3643" t="s">
        <v>8245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t="s">
        <v>8303</v>
      </c>
      <c r="P3643">
        <f t="shared" si="225"/>
        <v>0</v>
      </c>
      <c r="Q3643" s="11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58" hidden="1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s="7">
        <f t="shared" si="224"/>
        <v>2</v>
      </c>
      <c r="G3644" t="s">
        <v>8220</v>
      </c>
      <c r="H3644" t="s">
        <v>8235</v>
      </c>
      <c r="I3644" t="s">
        <v>8248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t="s">
        <v>8303</v>
      </c>
      <c r="P3644">
        <f t="shared" si="225"/>
        <v>7.5</v>
      </c>
      <c r="Q3644" s="11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3.5" hidden="1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s="7">
        <f t="shared" si="224"/>
        <v>0</v>
      </c>
      <c r="G3645" t="s">
        <v>8220</v>
      </c>
      <c r="H3645" t="s">
        <v>8223</v>
      </c>
      <c r="I3645" t="s">
        <v>8245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t="s">
        <v>8303</v>
      </c>
      <c r="P3645">
        <f t="shared" si="225"/>
        <v>0</v>
      </c>
      <c r="Q3645" s="11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3.5" hidden="1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s="7">
        <f t="shared" si="224"/>
        <v>16</v>
      </c>
      <c r="G3646" t="s">
        <v>8220</v>
      </c>
      <c r="H3646" t="s">
        <v>8223</v>
      </c>
      <c r="I3646" t="s">
        <v>8245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t="s">
        <v>8303</v>
      </c>
      <c r="P3646">
        <f t="shared" si="225"/>
        <v>68.42</v>
      </c>
      <c r="Q3646" s="11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3.5" hidden="1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s="7">
        <f t="shared" si="224"/>
        <v>0</v>
      </c>
      <c r="G3647" t="s">
        <v>8220</v>
      </c>
      <c r="H3647" t="s">
        <v>8228</v>
      </c>
      <c r="I3647" t="s">
        <v>8250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t="s">
        <v>8303</v>
      </c>
      <c r="P3647">
        <f t="shared" si="225"/>
        <v>1</v>
      </c>
      <c r="Q3647" s="11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3.5" hidden="1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s="7">
        <f t="shared" si="224"/>
        <v>5</v>
      </c>
      <c r="G3648" t="s">
        <v>8220</v>
      </c>
      <c r="H3648" t="s">
        <v>8223</v>
      </c>
      <c r="I3648" t="s">
        <v>8245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t="s">
        <v>8303</v>
      </c>
      <c r="P3648">
        <f t="shared" si="225"/>
        <v>60.13</v>
      </c>
      <c r="Q3648" s="11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3.5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s="7">
        <f t="shared" si="224"/>
        <v>6</v>
      </c>
      <c r="G3649" t="s">
        <v>8220</v>
      </c>
      <c r="H3649" t="s">
        <v>8224</v>
      </c>
      <c r="I3649" t="s">
        <v>8246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t="s">
        <v>8303</v>
      </c>
      <c r="P3649">
        <f t="shared" si="225"/>
        <v>15</v>
      </c>
      <c r="Q3649" s="11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29" hidden="1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s="7">
        <f t="shared" si="224"/>
        <v>100</v>
      </c>
      <c r="G3650" t="s">
        <v>8218</v>
      </c>
      <c r="H3650" t="s">
        <v>8223</v>
      </c>
      <c r="I3650" t="s">
        <v>8245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t="s">
        <v>8269</v>
      </c>
      <c r="P3650">
        <f t="shared" si="225"/>
        <v>550.04</v>
      </c>
      <c r="Q3650" s="11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3.5" hidden="1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s="7">
        <f t="shared" ref="F3651:F3714" si="228">ROUND(E3651/D3651*100,0)</f>
        <v>104</v>
      </c>
      <c r="G3651" t="s">
        <v>8218</v>
      </c>
      <c r="H3651" t="s">
        <v>8228</v>
      </c>
      <c r="I3651" t="s">
        <v>8250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t="s">
        <v>8269</v>
      </c>
      <c r="P3651">
        <f t="shared" ref="P3651:P3714" si="229">IFERROR(ROUND(E3651/M3651,2),0)</f>
        <v>97.5</v>
      </c>
      <c r="Q3651" s="11" t="s">
        <v>8315</v>
      </c>
      <c r="R3651" t="s">
        <v>8316</v>
      </c>
      <c r="S3651" s="15">
        <f t="shared" ref="S3651:S3714" si="230">(((K3651/60)/60)/24)+DATE(1970,1,1)</f>
        <v>41780.712893518517</v>
      </c>
      <c r="T3651" s="15">
        <f t="shared" ref="T3651:T3714" si="231">(((J3651/60)/60)/24)+DATE(1970,1,1)</f>
        <v>41806.712893518517</v>
      </c>
    </row>
    <row r="3652" spans="1:20" ht="43.5" hidden="1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s="7">
        <f t="shared" si="228"/>
        <v>100</v>
      </c>
      <c r="G3652" t="s">
        <v>8218</v>
      </c>
      <c r="H3652" t="s">
        <v>8224</v>
      </c>
      <c r="I3652" t="s">
        <v>8246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t="s">
        <v>8269</v>
      </c>
      <c r="P3652">
        <f t="shared" si="229"/>
        <v>29.41</v>
      </c>
      <c r="Q3652" s="11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3.5" hidden="1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s="7">
        <f t="shared" si="228"/>
        <v>104</v>
      </c>
      <c r="G3653" t="s">
        <v>8218</v>
      </c>
      <c r="H3653" t="s">
        <v>8223</v>
      </c>
      <c r="I3653" t="s">
        <v>8245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t="s">
        <v>8269</v>
      </c>
      <c r="P3653">
        <f t="shared" si="229"/>
        <v>57.78</v>
      </c>
      <c r="Q3653" s="11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3.5" hidden="1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s="7">
        <f t="shared" si="228"/>
        <v>251</v>
      </c>
      <c r="G3654" t="s">
        <v>8218</v>
      </c>
      <c r="H3654" t="s">
        <v>8228</v>
      </c>
      <c r="I3654" t="s">
        <v>8250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t="s">
        <v>8269</v>
      </c>
      <c r="P3654">
        <f t="shared" si="229"/>
        <v>44.24</v>
      </c>
      <c r="Q3654" s="11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58" hidden="1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s="7">
        <f t="shared" si="228"/>
        <v>101</v>
      </c>
      <c r="G3655" t="s">
        <v>8218</v>
      </c>
      <c r="H3655" t="s">
        <v>8224</v>
      </c>
      <c r="I3655" t="s">
        <v>8246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t="s">
        <v>8269</v>
      </c>
      <c r="P3655">
        <f t="shared" si="229"/>
        <v>60.91</v>
      </c>
      <c r="Q3655" s="11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58" hidden="1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s="7">
        <f t="shared" si="228"/>
        <v>174</v>
      </c>
      <c r="G3656" t="s">
        <v>8218</v>
      </c>
      <c r="H3656" t="s">
        <v>8224</v>
      </c>
      <c r="I3656" t="s">
        <v>8246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t="s">
        <v>8269</v>
      </c>
      <c r="P3656">
        <f t="shared" si="229"/>
        <v>68.84</v>
      </c>
      <c r="Q3656" s="11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58" hidden="1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s="7">
        <f t="shared" si="228"/>
        <v>116</v>
      </c>
      <c r="G3657" t="s">
        <v>8218</v>
      </c>
      <c r="H3657" t="s">
        <v>8223</v>
      </c>
      <c r="I3657" t="s">
        <v>8245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t="s">
        <v>8269</v>
      </c>
      <c r="P3657">
        <f t="shared" si="229"/>
        <v>73.58</v>
      </c>
      <c r="Q3657" s="11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3.5" hidden="1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s="7">
        <f t="shared" si="228"/>
        <v>106</v>
      </c>
      <c r="G3658" t="s">
        <v>8218</v>
      </c>
      <c r="H3658" t="s">
        <v>8239</v>
      </c>
      <c r="I3658" t="s">
        <v>8256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t="s">
        <v>8269</v>
      </c>
      <c r="P3658">
        <f t="shared" si="229"/>
        <v>115.02</v>
      </c>
      <c r="Q3658" s="11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58" hidden="1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s="7">
        <f t="shared" si="228"/>
        <v>111</v>
      </c>
      <c r="G3659" t="s">
        <v>8218</v>
      </c>
      <c r="H3659" t="s">
        <v>8231</v>
      </c>
      <c r="I3659" t="s">
        <v>8252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t="s">
        <v>8269</v>
      </c>
      <c r="P3659">
        <f t="shared" si="229"/>
        <v>110.75</v>
      </c>
      <c r="Q3659" s="11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29" hidden="1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s="7">
        <f t="shared" si="228"/>
        <v>101</v>
      </c>
      <c r="G3660" t="s">
        <v>8218</v>
      </c>
      <c r="H3660" t="s">
        <v>8223</v>
      </c>
      <c r="I3660" t="s">
        <v>8245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t="s">
        <v>8269</v>
      </c>
      <c r="P3660">
        <f t="shared" si="229"/>
        <v>75.5</v>
      </c>
      <c r="Q3660" s="11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3.5" hidden="1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s="7">
        <f t="shared" si="228"/>
        <v>102</v>
      </c>
      <c r="G3661" t="s">
        <v>8218</v>
      </c>
      <c r="H3661" t="s">
        <v>8223</v>
      </c>
      <c r="I3661" t="s">
        <v>8245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t="s">
        <v>8269</v>
      </c>
      <c r="P3661">
        <f t="shared" si="229"/>
        <v>235.46</v>
      </c>
      <c r="Q3661" s="11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58" hidden="1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s="7">
        <f t="shared" si="228"/>
        <v>100</v>
      </c>
      <c r="G3662" t="s">
        <v>8218</v>
      </c>
      <c r="H3662" t="s">
        <v>8224</v>
      </c>
      <c r="I3662" t="s">
        <v>8246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t="s">
        <v>8269</v>
      </c>
      <c r="P3662">
        <f t="shared" si="229"/>
        <v>11.36</v>
      </c>
      <c r="Q3662" s="11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3.5" hidden="1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s="7">
        <f t="shared" si="228"/>
        <v>111</v>
      </c>
      <c r="G3663" t="s">
        <v>8218</v>
      </c>
      <c r="H3663" t="s">
        <v>8223</v>
      </c>
      <c r="I3663" t="s">
        <v>8245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t="s">
        <v>8269</v>
      </c>
      <c r="P3663">
        <f t="shared" si="229"/>
        <v>92.5</v>
      </c>
      <c r="Q3663" s="11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58" hidden="1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s="7">
        <f t="shared" si="228"/>
        <v>101</v>
      </c>
      <c r="G3664" t="s">
        <v>8218</v>
      </c>
      <c r="H3664" t="s">
        <v>8228</v>
      </c>
      <c r="I3664" t="s">
        <v>8250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t="s">
        <v>8269</v>
      </c>
      <c r="P3664">
        <f t="shared" si="229"/>
        <v>202.85</v>
      </c>
      <c r="Q3664" s="11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3.5" hidden="1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s="7">
        <f t="shared" si="228"/>
        <v>104</v>
      </c>
      <c r="G3665" t="s">
        <v>8218</v>
      </c>
      <c r="H3665" t="s">
        <v>8224</v>
      </c>
      <c r="I3665" t="s">
        <v>8246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t="s">
        <v>8269</v>
      </c>
      <c r="P3665">
        <f t="shared" si="229"/>
        <v>26</v>
      </c>
      <c r="Q3665" s="11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3.5" hidden="1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s="7">
        <f t="shared" si="228"/>
        <v>109</v>
      </c>
      <c r="G3666" t="s">
        <v>8218</v>
      </c>
      <c r="H3666" t="s">
        <v>8223</v>
      </c>
      <c r="I3666" t="s">
        <v>8245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t="s">
        <v>8269</v>
      </c>
      <c r="P3666">
        <f t="shared" si="229"/>
        <v>46.05</v>
      </c>
      <c r="Q3666" s="11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3.5" hidden="1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s="7">
        <f t="shared" si="228"/>
        <v>115</v>
      </c>
      <c r="G3667" t="s">
        <v>8218</v>
      </c>
      <c r="H3667" t="s">
        <v>8229</v>
      </c>
      <c r="I3667" t="s">
        <v>8248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t="s">
        <v>8269</v>
      </c>
      <c r="P3667">
        <f t="shared" si="229"/>
        <v>51</v>
      </c>
      <c r="Q3667" s="11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29" hidden="1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s="7">
        <f t="shared" si="228"/>
        <v>100</v>
      </c>
      <c r="G3668" t="s">
        <v>8218</v>
      </c>
      <c r="H3668" t="s">
        <v>8223</v>
      </c>
      <c r="I3668" t="s">
        <v>8245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t="s">
        <v>8269</v>
      </c>
      <c r="P3668">
        <f t="shared" si="229"/>
        <v>31.58</v>
      </c>
      <c r="Q3668" s="11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3.5" hidden="1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s="7">
        <f t="shared" si="228"/>
        <v>103</v>
      </c>
      <c r="G3669" t="s">
        <v>8218</v>
      </c>
      <c r="H3669" t="s">
        <v>8224</v>
      </c>
      <c r="I3669" t="s">
        <v>8246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t="s">
        <v>8269</v>
      </c>
      <c r="P3669">
        <f t="shared" si="229"/>
        <v>53.36</v>
      </c>
      <c r="Q3669" s="11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3.5" hidden="1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s="7">
        <f t="shared" si="228"/>
        <v>104</v>
      </c>
      <c r="G3670" t="s">
        <v>8218</v>
      </c>
      <c r="H3670" t="s">
        <v>8223</v>
      </c>
      <c r="I3670" t="s">
        <v>8245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t="s">
        <v>8269</v>
      </c>
      <c r="P3670">
        <f t="shared" si="229"/>
        <v>36.96</v>
      </c>
      <c r="Q3670" s="11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3.5" hidden="1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s="7">
        <f t="shared" si="228"/>
        <v>138</v>
      </c>
      <c r="G3671" t="s">
        <v>8218</v>
      </c>
      <c r="H3671" t="s">
        <v>8224</v>
      </c>
      <c r="I3671" t="s">
        <v>8246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t="s">
        <v>8269</v>
      </c>
      <c r="P3671">
        <f t="shared" si="229"/>
        <v>81.290000000000006</v>
      </c>
      <c r="Q3671" s="11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3.5" hidden="1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s="7">
        <f t="shared" si="228"/>
        <v>110</v>
      </c>
      <c r="G3672" t="s">
        <v>8218</v>
      </c>
      <c r="H3672" t="s">
        <v>8224</v>
      </c>
      <c r="I3672" t="s">
        <v>8246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t="s">
        <v>8269</v>
      </c>
      <c r="P3672">
        <f t="shared" si="229"/>
        <v>20.079999999999998</v>
      </c>
      <c r="Q3672" s="11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3.5" hidden="1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s="7">
        <f t="shared" si="228"/>
        <v>101</v>
      </c>
      <c r="G3673" t="s">
        <v>8218</v>
      </c>
      <c r="H3673" t="s">
        <v>8223</v>
      </c>
      <c r="I3673" t="s">
        <v>8245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t="s">
        <v>8269</v>
      </c>
      <c r="P3673">
        <f t="shared" si="229"/>
        <v>88.25</v>
      </c>
      <c r="Q3673" s="11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58" hidden="1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s="7">
        <f t="shared" si="228"/>
        <v>102</v>
      </c>
      <c r="G3674" t="s">
        <v>8218</v>
      </c>
      <c r="H3674" t="s">
        <v>8224</v>
      </c>
      <c r="I3674" t="s">
        <v>8246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t="s">
        <v>8269</v>
      </c>
      <c r="P3674">
        <f t="shared" si="229"/>
        <v>53.44</v>
      </c>
      <c r="Q3674" s="11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3.5" hidden="1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s="7">
        <f t="shared" si="228"/>
        <v>114</v>
      </c>
      <c r="G3675" t="s">
        <v>8218</v>
      </c>
      <c r="H3675" t="s">
        <v>8224</v>
      </c>
      <c r="I3675" t="s">
        <v>8246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t="s">
        <v>8269</v>
      </c>
      <c r="P3675">
        <f t="shared" si="229"/>
        <v>39.869999999999997</v>
      </c>
      <c r="Q3675" s="11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3.5" hidden="1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s="7">
        <f t="shared" si="228"/>
        <v>100</v>
      </c>
      <c r="G3676" t="s">
        <v>8218</v>
      </c>
      <c r="H3676" t="s">
        <v>8235</v>
      </c>
      <c r="I3676" t="s">
        <v>8248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t="s">
        <v>8269</v>
      </c>
      <c r="P3676">
        <f t="shared" si="229"/>
        <v>145.16</v>
      </c>
      <c r="Q3676" s="11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3.5" hidden="1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s="7">
        <f t="shared" si="228"/>
        <v>140</v>
      </c>
      <c r="G3677" t="s">
        <v>8218</v>
      </c>
      <c r="H3677" t="s">
        <v>8224</v>
      </c>
      <c r="I3677" t="s">
        <v>8246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t="s">
        <v>8269</v>
      </c>
      <c r="P3677">
        <f t="shared" si="229"/>
        <v>23.33</v>
      </c>
      <c r="Q3677" s="11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3.5" hidden="1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s="7">
        <f t="shared" si="228"/>
        <v>129</v>
      </c>
      <c r="G3678" t="s">
        <v>8218</v>
      </c>
      <c r="H3678" t="s">
        <v>8223</v>
      </c>
      <c r="I3678" t="s">
        <v>8245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t="s">
        <v>8269</v>
      </c>
      <c r="P3678">
        <f t="shared" si="229"/>
        <v>64.38</v>
      </c>
      <c r="Q3678" s="11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3.5" hidden="1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s="7">
        <f t="shared" si="228"/>
        <v>103</v>
      </c>
      <c r="G3679" t="s">
        <v>8218</v>
      </c>
      <c r="H3679" t="s">
        <v>8223</v>
      </c>
      <c r="I3679" t="s">
        <v>8245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t="s">
        <v>8269</v>
      </c>
      <c r="P3679">
        <f t="shared" si="229"/>
        <v>62.05</v>
      </c>
      <c r="Q3679" s="11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3.5" hidden="1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s="7">
        <f t="shared" si="228"/>
        <v>103</v>
      </c>
      <c r="G3680" t="s">
        <v>8218</v>
      </c>
      <c r="H3680" t="s">
        <v>8224</v>
      </c>
      <c r="I3680" t="s">
        <v>8246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t="s">
        <v>8269</v>
      </c>
      <c r="P3680">
        <f t="shared" si="229"/>
        <v>66.13</v>
      </c>
      <c r="Q3680" s="11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3.5" hidden="1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s="7">
        <f t="shared" si="228"/>
        <v>110</v>
      </c>
      <c r="G3681" t="s">
        <v>8218</v>
      </c>
      <c r="H3681" t="s">
        <v>8223</v>
      </c>
      <c r="I3681" t="s">
        <v>8245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t="s">
        <v>8269</v>
      </c>
      <c r="P3681">
        <f t="shared" si="229"/>
        <v>73.400000000000006</v>
      </c>
      <c r="Q3681" s="11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3.5" hidden="1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s="7">
        <f t="shared" si="228"/>
        <v>113</v>
      </c>
      <c r="G3682" t="s">
        <v>8218</v>
      </c>
      <c r="H3682" t="s">
        <v>8223</v>
      </c>
      <c r="I3682" t="s">
        <v>8245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t="s">
        <v>8269</v>
      </c>
      <c r="P3682">
        <f t="shared" si="229"/>
        <v>99.5</v>
      </c>
      <c r="Q3682" s="11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58" hidden="1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s="7">
        <f t="shared" si="228"/>
        <v>112</v>
      </c>
      <c r="G3683" t="s">
        <v>8218</v>
      </c>
      <c r="H3683" t="s">
        <v>8223</v>
      </c>
      <c r="I3683" t="s">
        <v>8245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t="s">
        <v>8269</v>
      </c>
      <c r="P3683">
        <f t="shared" si="229"/>
        <v>62.17</v>
      </c>
      <c r="Q3683" s="11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3.5" hidden="1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s="7">
        <f t="shared" si="228"/>
        <v>139</v>
      </c>
      <c r="G3684" t="s">
        <v>8218</v>
      </c>
      <c r="H3684" t="s">
        <v>8223</v>
      </c>
      <c r="I3684" t="s">
        <v>8245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t="s">
        <v>8269</v>
      </c>
      <c r="P3684">
        <f t="shared" si="229"/>
        <v>62.33</v>
      </c>
      <c r="Q3684" s="11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3.5" hidden="1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s="7">
        <f t="shared" si="228"/>
        <v>111</v>
      </c>
      <c r="G3685" t="s">
        <v>8218</v>
      </c>
      <c r="H3685" t="s">
        <v>8223</v>
      </c>
      <c r="I3685" t="s">
        <v>8245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t="s">
        <v>8269</v>
      </c>
      <c r="P3685">
        <f t="shared" si="229"/>
        <v>58.79</v>
      </c>
      <c r="Q3685" s="11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3.5" hidden="1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s="7">
        <f t="shared" si="228"/>
        <v>139</v>
      </c>
      <c r="G3686" t="s">
        <v>8218</v>
      </c>
      <c r="H3686" t="s">
        <v>8223</v>
      </c>
      <c r="I3686" t="s">
        <v>8245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t="s">
        <v>8269</v>
      </c>
      <c r="P3686">
        <f t="shared" si="229"/>
        <v>45.35</v>
      </c>
      <c r="Q3686" s="11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3.5" hidden="1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s="7">
        <f t="shared" si="228"/>
        <v>106</v>
      </c>
      <c r="G3687" t="s">
        <v>8218</v>
      </c>
      <c r="H3687" t="s">
        <v>8223</v>
      </c>
      <c r="I3687" t="s">
        <v>8245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t="s">
        <v>8269</v>
      </c>
      <c r="P3687">
        <f t="shared" si="229"/>
        <v>41.94</v>
      </c>
      <c r="Q3687" s="11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3.5" hidden="1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s="7">
        <f t="shared" si="228"/>
        <v>101</v>
      </c>
      <c r="G3688" t="s">
        <v>8218</v>
      </c>
      <c r="H3688" t="s">
        <v>8223</v>
      </c>
      <c r="I3688" t="s">
        <v>8245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t="s">
        <v>8269</v>
      </c>
      <c r="P3688">
        <f t="shared" si="229"/>
        <v>59.17</v>
      </c>
      <c r="Q3688" s="11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58" hidden="1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s="7">
        <f t="shared" si="228"/>
        <v>100</v>
      </c>
      <c r="G3689" t="s">
        <v>8218</v>
      </c>
      <c r="H3689" t="s">
        <v>8223</v>
      </c>
      <c r="I3689" t="s">
        <v>8245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t="s">
        <v>8269</v>
      </c>
      <c r="P3689">
        <f t="shared" si="229"/>
        <v>200.49</v>
      </c>
      <c r="Q3689" s="11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3.5" hidden="1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s="7">
        <f t="shared" si="228"/>
        <v>109</v>
      </c>
      <c r="G3690" t="s">
        <v>8218</v>
      </c>
      <c r="H3690" t="s">
        <v>8224</v>
      </c>
      <c r="I3690" t="s">
        <v>8246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t="s">
        <v>8269</v>
      </c>
      <c r="P3690">
        <f t="shared" si="229"/>
        <v>83.97</v>
      </c>
      <c r="Q3690" s="11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3.5" hidden="1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s="7">
        <f t="shared" si="228"/>
        <v>118</v>
      </c>
      <c r="G3691" t="s">
        <v>8218</v>
      </c>
      <c r="H3691" t="s">
        <v>8223</v>
      </c>
      <c r="I3691" t="s">
        <v>8245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t="s">
        <v>8269</v>
      </c>
      <c r="P3691">
        <f t="shared" si="229"/>
        <v>57.26</v>
      </c>
      <c r="Q3691" s="11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3.5" hidden="1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s="7">
        <f t="shared" si="228"/>
        <v>120</v>
      </c>
      <c r="G3692" t="s">
        <v>8218</v>
      </c>
      <c r="H3692" t="s">
        <v>8223</v>
      </c>
      <c r="I3692" t="s">
        <v>8245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t="s">
        <v>8269</v>
      </c>
      <c r="P3692">
        <f t="shared" si="229"/>
        <v>58.06</v>
      </c>
      <c r="Q3692" s="11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29" hidden="1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s="7">
        <f t="shared" si="228"/>
        <v>128</v>
      </c>
      <c r="G3693" t="s">
        <v>8218</v>
      </c>
      <c r="H3693" t="s">
        <v>8223</v>
      </c>
      <c r="I3693" t="s">
        <v>8245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t="s">
        <v>8269</v>
      </c>
      <c r="P3693">
        <f t="shared" si="229"/>
        <v>186.8</v>
      </c>
      <c r="Q3693" s="11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29" hidden="1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s="7">
        <f t="shared" si="228"/>
        <v>126</v>
      </c>
      <c r="G3694" t="s">
        <v>8218</v>
      </c>
      <c r="H3694" t="s">
        <v>8223</v>
      </c>
      <c r="I3694" t="s">
        <v>8245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t="s">
        <v>8269</v>
      </c>
      <c r="P3694">
        <f t="shared" si="229"/>
        <v>74.12</v>
      </c>
      <c r="Q3694" s="11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3.5" hidden="1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s="7">
        <f t="shared" si="228"/>
        <v>129</v>
      </c>
      <c r="G3695" t="s">
        <v>8218</v>
      </c>
      <c r="H3695" t="s">
        <v>8224</v>
      </c>
      <c r="I3695" t="s">
        <v>8246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t="s">
        <v>8269</v>
      </c>
      <c r="P3695">
        <f t="shared" si="229"/>
        <v>30.71</v>
      </c>
      <c r="Q3695" s="11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58" hidden="1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s="7">
        <f t="shared" si="228"/>
        <v>107</v>
      </c>
      <c r="G3696" t="s">
        <v>8218</v>
      </c>
      <c r="H3696" t="s">
        <v>8223</v>
      </c>
      <c r="I3696" t="s">
        <v>8245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t="s">
        <v>8269</v>
      </c>
      <c r="P3696">
        <f t="shared" si="229"/>
        <v>62.67</v>
      </c>
      <c r="Q3696" s="11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58" hidden="1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s="7">
        <f t="shared" si="228"/>
        <v>100</v>
      </c>
      <c r="G3697" t="s">
        <v>8218</v>
      </c>
      <c r="H3697" t="s">
        <v>8223</v>
      </c>
      <c r="I3697" t="s">
        <v>8245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t="s">
        <v>8269</v>
      </c>
      <c r="P3697">
        <f t="shared" si="229"/>
        <v>121.36</v>
      </c>
      <c r="Q3697" s="11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3.5" hidden="1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s="7">
        <f t="shared" si="228"/>
        <v>155</v>
      </c>
      <c r="G3698" t="s">
        <v>8218</v>
      </c>
      <c r="H3698" t="s">
        <v>8224</v>
      </c>
      <c r="I3698" t="s">
        <v>8246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t="s">
        <v>8269</v>
      </c>
      <c r="P3698">
        <f t="shared" si="229"/>
        <v>39.74</v>
      </c>
      <c r="Q3698" s="11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3.5" hidden="1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s="7">
        <f t="shared" si="228"/>
        <v>108</v>
      </c>
      <c r="G3699" t="s">
        <v>8218</v>
      </c>
      <c r="H3699" t="s">
        <v>8224</v>
      </c>
      <c r="I3699" t="s">
        <v>8246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t="s">
        <v>8269</v>
      </c>
      <c r="P3699">
        <f t="shared" si="229"/>
        <v>72</v>
      </c>
      <c r="Q3699" s="11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3.5" hidden="1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s="7">
        <f t="shared" si="228"/>
        <v>111</v>
      </c>
      <c r="G3700" t="s">
        <v>8218</v>
      </c>
      <c r="H3700" t="s">
        <v>8223</v>
      </c>
      <c r="I3700" t="s">
        <v>8245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t="s">
        <v>8269</v>
      </c>
      <c r="P3700">
        <f t="shared" si="229"/>
        <v>40.630000000000003</v>
      </c>
      <c r="Q3700" s="11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58" hidden="1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s="7">
        <f t="shared" si="228"/>
        <v>101</v>
      </c>
      <c r="G3701" t="s">
        <v>8218</v>
      </c>
      <c r="H3701" t="s">
        <v>8223</v>
      </c>
      <c r="I3701" t="s">
        <v>8245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t="s">
        <v>8269</v>
      </c>
      <c r="P3701">
        <f t="shared" si="229"/>
        <v>63</v>
      </c>
      <c r="Q3701" s="11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29" hidden="1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s="7">
        <f t="shared" si="228"/>
        <v>121</v>
      </c>
      <c r="G3702" t="s">
        <v>8218</v>
      </c>
      <c r="H3702" t="s">
        <v>8223</v>
      </c>
      <c r="I3702" t="s">
        <v>8245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t="s">
        <v>8269</v>
      </c>
      <c r="P3702">
        <f t="shared" si="229"/>
        <v>33.67</v>
      </c>
      <c r="Q3702" s="11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3.5" hidden="1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s="7">
        <f t="shared" si="228"/>
        <v>100</v>
      </c>
      <c r="G3703" t="s">
        <v>8218</v>
      </c>
      <c r="H3703" t="s">
        <v>8224</v>
      </c>
      <c r="I3703" t="s">
        <v>8246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t="s">
        <v>8269</v>
      </c>
      <c r="P3703">
        <f t="shared" si="229"/>
        <v>38.590000000000003</v>
      </c>
      <c r="Q3703" s="11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58" hidden="1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s="7">
        <f t="shared" si="228"/>
        <v>109</v>
      </c>
      <c r="G3704" t="s">
        <v>8218</v>
      </c>
      <c r="H3704" t="s">
        <v>8224</v>
      </c>
      <c r="I3704" t="s">
        <v>8246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t="s">
        <v>8269</v>
      </c>
      <c r="P3704">
        <f t="shared" si="229"/>
        <v>155.94999999999999</v>
      </c>
      <c r="Q3704" s="11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3.5" hidden="1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s="7">
        <f t="shared" si="228"/>
        <v>123</v>
      </c>
      <c r="G3705" t="s">
        <v>8218</v>
      </c>
      <c r="H3705" t="s">
        <v>8223</v>
      </c>
      <c r="I3705" t="s">
        <v>8245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t="s">
        <v>8269</v>
      </c>
      <c r="P3705">
        <f t="shared" si="229"/>
        <v>43.2</v>
      </c>
      <c r="Q3705" s="11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3.5" hidden="1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s="7">
        <f t="shared" si="228"/>
        <v>136</v>
      </c>
      <c r="G3706" t="s">
        <v>8218</v>
      </c>
      <c r="H3706" t="s">
        <v>8224</v>
      </c>
      <c r="I3706" t="s">
        <v>8246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t="s">
        <v>8269</v>
      </c>
      <c r="P3706">
        <f t="shared" si="229"/>
        <v>15.15</v>
      </c>
      <c r="Q3706" s="11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3.5" hidden="1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s="7">
        <f t="shared" si="228"/>
        <v>103</v>
      </c>
      <c r="G3707" t="s">
        <v>8218</v>
      </c>
      <c r="H3707" t="s">
        <v>8223</v>
      </c>
      <c r="I3707" t="s">
        <v>8245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t="s">
        <v>8269</v>
      </c>
      <c r="P3707">
        <f t="shared" si="229"/>
        <v>83.57</v>
      </c>
      <c r="Q3707" s="11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3.5" hidden="1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s="7">
        <f t="shared" si="228"/>
        <v>121</v>
      </c>
      <c r="G3708" t="s">
        <v>8218</v>
      </c>
      <c r="H3708" t="s">
        <v>8223</v>
      </c>
      <c r="I3708" t="s">
        <v>8245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t="s">
        <v>8269</v>
      </c>
      <c r="P3708">
        <f t="shared" si="229"/>
        <v>140</v>
      </c>
      <c r="Q3708" s="11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3.5" hidden="1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s="7">
        <f t="shared" si="228"/>
        <v>186</v>
      </c>
      <c r="G3709" t="s">
        <v>8218</v>
      </c>
      <c r="H3709" t="s">
        <v>8223</v>
      </c>
      <c r="I3709" t="s">
        <v>8245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t="s">
        <v>8269</v>
      </c>
      <c r="P3709">
        <f t="shared" si="229"/>
        <v>80.87</v>
      </c>
      <c r="Q3709" s="11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58" hidden="1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s="7">
        <f t="shared" si="228"/>
        <v>300</v>
      </c>
      <c r="G3710" t="s">
        <v>8218</v>
      </c>
      <c r="H3710" t="s">
        <v>8223</v>
      </c>
      <c r="I3710" t="s">
        <v>8245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t="s">
        <v>8269</v>
      </c>
      <c r="P3710">
        <f t="shared" si="229"/>
        <v>53.85</v>
      </c>
      <c r="Q3710" s="11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3.5" hidden="1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s="7">
        <f t="shared" si="228"/>
        <v>108</v>
      </c>
      <c r="G3711" t="s">
        <v>8218</v>
      </c>
      <c r="H3711" t="s">
        <v>8224</v>
      </c>
      <c r="I3711" t="s">
        <v>8246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t="s">
        <v>8269</v>
      </c>
      <c r="P3711">
        <f t="shared" si="229"/>
        <v>30.93</v>
      </c>
      <c r="Q3711" s="11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29" hidden="1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s="7">
        <f t="shared" si="228"/>
        <v>141</v>
      </c>
      <c r="G3712" t="s">
        <v>8218</v>
      </c>
      <c r="H3712" t="s">
        <v>8223</v>
      </c>
      <c r="I3712" t="s">
        <v>8245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t="s">
        <v>8269</v>
      </c>
      <c r="P3712">
        <f t="shared" si="229"/>
        <v>67.959999999999994</v>
      </c>
      <c r="Q3712" s="11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29" hidden="1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s="7">
        <f t="shared" si="228"/>
        <v>114</v>
      </c>
      <c r="G3713" t="s">
        <v>8218</v>
      </c>
      <c r="H3713" t="s">
        <v>8223</v>
      </c>
      <c r="I3713" t="s">
        <v>8245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t="s">
        <v>8269</v>
      </c>
      <c r="P3713">
        <f t="shared" si="229"/>
        <v>27.14</v>
      </c>
      <c r="Q3713" s="11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58" hidden="1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s="7">
        <f t="shared" si="228"/>
        <v>154</v>
      </c>
      <c r="G3714" t="s">
        <v>8218</v>
      </c>
      <c r="H3714" t="s">
        <v>8223</v>
      </c>
      <c r="I3714" t="s">
        <v>8245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t="s">
        <v>8269</v>
      </c>
      <c r="P3714">
        <f t="shared" si="229"/>
        <v>110.87</v>
      </c>
      <c r="Q3714" s="11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3.5" hidden="1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s="7">
        <f t="shared" ref="F3715:F3778" si="232">ROUND(E3715/D3715*100,0)</f>
        <v>102</v>
      </c>
      <c r="G3715" t="s">
        <v>8218</v>
      </c>
      <c r="H3715" t="s">
        <v>8223</v>
      </c>
      <c r="I3715" t="s">
        <v>8245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t="s">
        <v>8269</v>
      </c>
      <c r="P3715">
        <f t="shared" ref="P3715:P3778" si="233">IFERROR(ROUND(E3715/M3715,2),0)</f>
        <v>106.84</v>
      </c>
      <c r="Q3715" s="11" t="s">
        <v>8315</v>
      </c>
      <c r="R3715" t="s">
        <v>8316</v>
      </c>
      <c r="S3715" s="15">
        <f t="shared" ref="S3715:S3778" si="234">(((K3715/60)/60)/24)+DATE(1970,1,1)</f>
        <v>42505.738032407404</v>
      </c>
      <c r="T3715" s="15">
        <f t="shared" ref="T3715:T3778" si="235">(((J3715/60)/60)/24)+DATE(1970,1,1)</f>
        <v>42525.738032407404</v>
      </c>
    </row>
    <row r="3716" spans="1:20" ht="43.5" hidden="1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s="7">
        <f t="shared" si="232"/>
        <v>102</v>
      </c>
      <c r="G3716" t="s">
        <v>8218</v>
      </c>
      <c r="H3716" t="s">
        <v>8223</v>
      </c>
      <c r="I3716" t="s">
        <v>8245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t="s">
        <v>8269</v>
      </c>
      <c r="P3716">
        <f t="shared" si="233"/>
        <v>105.52</v>
      </c>
      <c r="Q3716" s="11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3.5" hidden="1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s="7">
        <f t="shared" si="232"/>
        <v>103</v>
      </c>
      <c r="G3717" t="s">
        <v>8218</v>
      </c>
      <c r="H3717" t="s">
        <v>8224</v>
      </c>
      <c r="I3717" t="s">
        <v>8246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t="s">
        <v>8269</v>
      </c>
      <c r="P3717">
        <f t="shared" si="233"/>
        <v>132.96</v>
      </c>
      <c r="Q3717" s="11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3.5" hidden="1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s="7">
        <f t="shared" si="232"/>
        <v>156</v>
      </c>
      <c r="G3718" t="s">
        <v>8218</v>
      </c>
      <c r="H3718" t="s">
        <v>8223</v>
      </c>
      <c r="I3718" t="s">
        <v>8245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t="s">
        <v>8269</v>
      </c>
      <c r="P3718">
        <f t="shared" si="233"/>
        <v>51.92</v>
      </c>
      <c r="Q3718" s="11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3.5" hidden="1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s="7">
        <f t="shared" si="232"/>
        <v>101</v>
      </c>
      <c r="G3719" t="s">
        <v>8218</v>
      </c>
      <c r="H3719" t="s">
        <v>8224</v>
      </c>
      <c r="I3719" t="s">
        <v>8246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t="s">
        <v>8269</v>
      </c>
      <c r="P3719">
        <f t="shared" si="233"/>
        <v>310</v>
      </c>
      <c r="Q3719" s="11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3.5" hidden="1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s="7">
        <f t="shared" si="232"/>
        <v>239</v>
      </c>
      <c r="G3720" t="s">
        <v>8218</v>
      </c>
      <c r="H3720" t="s">
        <v>8224</v>
      </c>
      <c r="I3720" t="s">
        <v>8246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t="s">
        <v>8269</v>
      </c>
      <c r="P3720">
        <f t="shared" si="233"/>
        <v>26.02</v>
      </c>
      <c r="Q3720" s="11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29" hidden="1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s="7">
        <f t="shared" si="232"/>
        <v>210</v>
      </c>
      <c r="G3721" t="s">
        <v>8218</v>
      </c>
      <c r="H3721" t="s">
        <v>8224</v>
      </c>
      <c r="I3721" t="s">
        <v>8246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t="s">
        <v>8269</v>
      </c>
      <c r="P3721">
        <f t="shared" si="233"/>
        <v>105</v>
      </c>
      <c r="Q3721" s="11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29" hidden="1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s="7">
        <f t="shared" si="232"/>
        <v>105</v>
      </c>
      <c r="G3722" t="s">
        <v>8218</v>
      </c>
      <c r="H3722" t="s">
        <v>8223</v>
      </c>
      <c r="I3722" t="s">
        <v>8245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t="s">
        <v>8269</v>
      </c>
      <c r="P3722">
        <f t="shared" si="233"/>
        <v>86.23</v>
      </c>
      <c r="Q3722" s="11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58" hidden="1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s="7">
        <f t="shared" si="232"/>
        <v>101</v>
      </c>
      <c r="G3723" t="s">
        <v>8218</v>
      </c>
      <c r="H3723" t="s">
        <v>8223</v>
      </c>
      <c r="I3723" t="s">
        <v>8245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t="s">
        <v>8269</v>
      </c>
      <c r="P3723">
        <f t="shared" si="233"/>
        <v>114.55</v>
      </c>
      <c r="Q3723" s="11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58" hidden="1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s="7">
        <f t="shared" si="232"/>
        <v>111</v>
      </c>
      <c r="G3724" t="s">
        <v>8218</v>
      </c>
      <c r="H3724" t="s">
        <v>8228</v>
      </c>
      <c r="I3724" t="s">
        <v>8250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t="s">
        <v>8269</v>
      </c>
      <c r="P3724">
        <f t="shared" si="233"/>
        <v>47.66</v>
      </c>
      <c r="Q3724" s="11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29" hidden="1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s="7">
        <f t="shared" si="232"/>
        <v>102</v>
      </c>
      <c r="G3725" t="s">
        <v>8218</v>
      </c>
      <c r="H3725" t="s">
        <v>8224</v>
      </c>
      <c r="I3725" t="s">
        <v>8246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t="s">
        <v>8269</v>
      </c>
      <c r="P3725">
        <f t="shared" si="233"/>
        <v>72.89</v>
      </c>
      <c r="Q3725" s="11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3.5" hidden="1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s="7">
        <f t="shared" si="232"/>
        <v>103</v>
      </c>
      <c r="G3726" t="s">
        <v>8218</v>
      </c>
      <c r="H3726" t="s">
        <v>8224</v>
      </c>
      <c r="I3726" t="s">
        <v>8246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t="s">
        <v>8269</v>
      </c>
      <c r="P3726">
        <f t="shared" si="233"/>
        <v>49.55</v>
      </c>
      <c r="Q3726" s="11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3.5" hidden="1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s="7">
        <f t="shared" si="232"/>
        <v>127</v>
      </c>
      <c r="G3727" t="s">
        <v>8218</v>
      </c>
      <c r="H3727" t="s">
        <v>8224</v>
      </c>
      <c r="I3727" t="s">
        <v>8246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t="s">
        <v>8269</v>
      </c>
      <c r="P3727">
        <f t="shared" si="233"/>
        <v>25.4</v>
      </c>
      <c r="Q3727" s="11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3.5" hidden="1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s="7">
        <f t="shared" si="232"/>
        <v>339</v>
      </c>
      <c r="G3728" t="s">
        <v>8218</v>
      </c>
      <c r="H3728" t="s">
        <v>8223</v>
      </c>
      <c r="I3728" t="s">
        <v>8245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t="s">
        <v>8269</v>
      </c>
      <c r="P3728">
        <f t="shared" si="233"/>
        <v>62.59</v>
      </c>
      <c r="Q3728" s="11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3.5" hidden="1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s="7">
        <f t="shared" si="232"/>
        <v>101</v>
      </c>
      <c r="G3729" t="s">
        <v>8218</v>
      </c>
      <c r="H3729" t="s">
        <v>8223</v>
      </c>
      <c r="I3729" t="s">
        <v>8245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t="s">
        <v>8269</v>
      </c>
      <c r="P3729">
        <f t="shared" si="233"/>
        <v>61.06</v>
      </c>
      <c r="Q3729" s="11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3.5" hidden="1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s="7">
        <f t="shared" si="232"/>
        <v>9</v>
      </c>
      <c r="G3730" t="s">
        <v>8220</v>
      </c>
      <c r="H3730" t="s">
        <v>8223</v>
      </c>
      <c r="I3730" t="s">
        <v>8245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t="s">
        <v>8269</v>
      </c>
      <c r="P3730">
        <f t="shared" si="233"/>
        <v>60.06</v>
      </c>
      <c r="Q3730" s="11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58" hidden="1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s="7">
        <f t="shared" si="232"/>
        <v>7</v>
      </c>
      <c r="G3731" t="s">
        <v>8220</v>
      </c>
      <c r="H3731" t="s">
        <v>8223</v>
      </c>
      <c r="I3731" t="s">
        <v>8245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t="s">
        <v>8269</v>
      </c>
      <c r="P3731">
        <f t="shared" si="233"/>
        <v>72.400000000000006</v>
      </c>
      <c r="Q3731" s="11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3.5" hidden="1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s="7">
        <f t="shared" si="232"/>
        <v>10</v>
      </c>
      <c r="G3732" t="s">
        <v>8220</v>
      </c>
      <c r="H3732" t="s">
        <v>8223</v>
      </c>
      <c r="I3732" t="s">
        <v>8245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t="s">
        <v>8269</v>
      </c>
      <c r="P3732">
        <f t="shared" si="233"/>
        <v>100</v>
      </c>
      <c r="Q3732" s="11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3.5" hidden="1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s="7">
        <f t="shared" si="232"/>
        <v>11</v>
      </c>
      <c r="G3733" t="s">
        <v>8220</v>
      </c>
      <c r="H3733" t="s">
        <v>8223</v>
      </c>
      <c r="I3733" t="s">
        <v>8245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t="s">
        <v>8269</v>
      </c>
      <c r="P3733">
        <f t="shared" si="233"/>
        <v>51.67</v>
      </c>
      <c r="Q3733" s="11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3.5" hidden="1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s="7">
        <f t="shared" si="232"/>
        <v>15</v>
      </c>
      <c r="G3734" t="s">
        <v>8220</v>
      </c>
      <c r="H3734" t="s">
        <v>8232</v>
      </c>
      <c r="I3734" t="s">
        <v>8248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t="s">
        <v>8269</v>
      </c>
      <c r="P3734">
        <f t="shared" si="233"/>
        <v>32.75</v>
      </c>
      <c r="Q3734" s="11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3.5" hidden="1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s="7">
        <f t="shared" si="232"/>
        <v>0</v>
      </c>
      <c r="G3735" t="s">
        <v>8220</v>
      </c>
      <c r="H3735" t="s">
        <v>8223</v>
      </c>
      <c r="I3735" t="s">
        <v>8245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t="s">
        <v>8269</v>
      </c>
      <c r="P3735">
        <f t="shared" si="233"/>
        <v>0</v>
      </c>
      <c r="Q3735" s="11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58" hidden="1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s="7">
        <f t="shared" si="232"/>
        <v>28</v>
      </c>
      <c r="G3736" t="s">
        <v>8220</v>
      </c>
      <c r="H3736" t="s">
        <v>8223</v>
      </c>
      <c r="I3736" t="s">
        <v>8245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t="s">
        <v>8269</v>
      </c>
      <c r="P3736">
        <f t="shared" si="233"/>
        <v>61</v>
      </c>
      <c r="Q3736" s="11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29" hidden="1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s="7">
        <f t="shared" si="232"/>
        <v>13</v>
      </c>
      <c r="G3737" t="s">
        <v>8220</v>
      </c>
      <c r="H3737" t="s">
        <v>8224</v>
      </c>
      <c r="I3737" t="s">
        <v>8246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t="s">
        <v>8269</v>
      </c>
      <c r="P3737">
        <f t="shared" si="233"/>
        <v>10</v>
      </c>
      <c r="Q3737" s="11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3.5" hidden="1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s="7">
        <f t="shared" si="232"/>
        <v>1</v>
      </c>
      <c r="G3738" t="s">
        <v>8220</v>
      </c>
      <c r="H3738" t="s">
        <v>8224</v>
      </c>
      <c r="I3738" t="s">
        <v>8246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t="s">
        <v>8269</v>
      </c>
      <c r="P3738">
        <f t="shared" si="233"/>
        <v>10</v>
      </c>
      <c r="Q3738" s="11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3.5" hidden="1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s="7">
        <f t="shared" si="232"/>
        <v>21</v>
      </c>
      <c r="G3739" t="s">
        <v>8220</v>
      </c>
      <c r="H3739" t="s">
        <v>8223</v>
      </c>
      <c r="I3739" t="s">
        <v>8245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t="s">
        <v>8269</v>
      </c>
      <c r="P3739">
        <f t="shared" si="233"/>
        <v>37.5</v>
      </c>
      <c r="Q3739" s="11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43.5" hidden="1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s="7">
        <f t="shared" si="232"/>
        <v>18</v>
      </c>
      <c r="G3740" t="s">
        <v>8220</v>
      </c>
      <c r="H3740" t="s">
        <v>8224</v>
      </c>
      <c r="I3740" t="s">
        <v>8246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t="s">
        <v>8269</v>
      </c>
      <c r="P3740">
        <f t="shared" si="233"/>
        <v>45</v>
      </c>
      <c r="Q3740" s="11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3.5" hidden="1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s="7">
        <f t="shared" si="232"/>
        <v>20</v>
      </c>
      <c r="G3741" t="s">
        <v>8220</v>
      </c>
      <c r="H3741" t="s">
        <v>8224</v>
      </c>
      <c r="I3741" t="s">
        <v>8246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t="s">
        <v>8269</v>
      </c>
      <c r="P3741">
        <f t="shared" si="233"/>
        <v>100.63</v>
      </c>
      <c r="Q3741" s="11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3.5" hidden="1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s="7">
        <f t="shared" si="232"/>
        <v>18</v>
      </c>
      <c r="G3742" t="s">
        <v>8220</v>
      </c>
      <c r="H3742" t="s">
        <v>8223</v>
      </c>
      <c r="I3742" t="s">
        <v>8245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t="s">
        <v>8269</v>
      </c>
      <c r="P3742">
        <f t="shared" si="233"/>
        <v>25.57</v>
      </c>
      <c r="Q3742" s="11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3.5" hidden="1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s="7">
        <f t="shared" si="232"/>
        <v>0</v>
      </c>
      <c r="G3743" t="s">
        <v>8220</v>
      </c>
      <c r="H3743" t="s">
        <v>8223</v>
      </c>
      <c r="I3743" t="s">
        <v>8245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t="s">
        <v>8269</v>
      </c>
      <c r="P3743">
        <f t="shared" si="233"/>
        <v>0</v>
      </c>
      <c r="Q3743" s="11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3.5" hidden="1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s="7">
        <f t="shared" si="232"/>
        <v>2</v>
      </c>
      <c r="G3744" t="s">
        <v>8220</v>
      </c>
      <c r="H3744" t="s">
        <v>8223</v>
      </c>
      <c r="I3744" t="s">
        <v>8245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t="s">
        <v>8269</v>
      </c>
      <c r="P3744">
        <f t="shared" si="233"/>
        <v>25</v>
      </c>
      <c r="Q3744" s="11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29" hidden="1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s="7">
        <f t="shared" si="232"/>
        <v>0</v>
      </c>
      <c r="G3745" t="s">
        <v>8220</v>
      </c>
      <c r="H3745" t="s">
        <v>8223</v>
      </c>
      <c r="I3745" t="s">
        <v>8245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t="s">
        <v>8269</v>
      </c>
      <c r="P3745">
        <f t="shared" si="233"/>
        <v>0</v>
      </c>
      <c r="Q3745" s="11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58" hidden="1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s="7">
        <f t="shared" si="232"/>
        <v>0</v>
      </c>
      <c r="G3746" t="s">
        <v>8220</v>
      </c>
      <c r="H3746" t="s">
        <v>8223</v>
      </c>
      <c r="I3746" t="s">
        <v>8245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t="s">
        <v>8269</v>
      </c>
      <c r="P3746">
        <f t="shared" si="233"/>
        <v>0</v>
      </c>
      <c r="Q3746" s="11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3.5" hidden="1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s="7">
        <f t="shared" si="232"/>
        <v>10</v>
      </c>
      <c r="G3747" t="s">
        <v>8220</v>
      </c>
      <c r="H3747" t="s">
        <v>8223</v>
      </c>
      <c r="I3747" t="s">
        <v>8245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t="s">
        <v>8269</v>
      </c>
      <c r="P3747">
        <f t="shared" si="233"/>
        <v>10</v>
      </c>
      <c r="Q3747" s="11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29" hidden="1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s="7">
        <f t="shared" si="232"/>
        <v>2</v>
      </c>
      <c r="G3748" t="s">
        <v>8220</v>
      </c>
      <c r="H3748" t="s">
        <v>8223</v>
      </c>
      <c r="I3748" t="s">
        <v>8245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t="s">
        <v>8269</v>
      </c>
      <c r="P3748">
        <f t="shared" si="233"/>
        <v>202</v>
      </c>
      <c r="Q3748" s="11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29" hidden="1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s="7">
        <f t="shared" si="232"/>
        <v>1</v>
      </c>
      <c r="G3749" t="s">
        <v>8220</v>
      </c>
      <c r="H3749" t="s">
        <v>8224</v>
      </c>
      <c r="I3749" t="s">
        <v>8246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t="s">
        <v>8269</v>
      </c>
      <c r="P3749">
        <f t="shared" si="233"/>
        <v>25</v>
      </c>
      <c r="Q3749" s="11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3.5" hidden="1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s="7">
        <f t="shared" si="232"/>
        <v>104</v>
      </c>
      <c r="G3750" t="s">
        <v>8218</v>
      </c>
      <c r="H3750" t="s">
        <v>8223</v>
      </c>
      <c r="I3750" t="s">
        <v>8245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t="s">
        <v>8303</v>
      </c>
      <c r="P3750">
        <f t="shared" si="233"/>
        <v>99.54</v>
      </c>
      <c r="Q3750" s="11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3.5" hidden="1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s="7">
        <f t="shared" si="232"/>
        <v>105</v>
      </c>
      <c r="G3751" t="s">
        <v>8218</v>
      </c>
      <c r="H3751" t="s">
        <v>8223</v>
      </c>
      <c r="I3751" t="s">
        <v>8245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t="s">
        <v>8303</v>
      </c>
      <c r="P3751">
        <f t="shared" si="233"/>
        <v>75</v>
      </c>
      <c r="Q3751" s="11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87" hidden="1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s="7">
        <f t="shared" si="232"/>
        <v>100</v>
      </c>
      <c r="G3752" t="s">
        <v>8218</v>
      </c>
      <c r="H3752" t="s">
        <v>8223</v>
      </c>
      <c r="I3752" t="s">
        <v>8245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t="s">
        <v>8303</v>
      </c>
      <c r="P3752">
        <f t="shared" si="233"/>
        <v>215.25</v>
      </c>
      <c r="Q3752" s="11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3.5" hidden="1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s="7">
        <f t="shared" si="232"/>
        <v>133</v>
      </c>
      <c r="G3753" t="s">
        <v>8218</v>
      </c>
      <c r="H3753" t="s">
        <v>8223</v>
      </c>
      <c r="I3753" t="s">
        <v>8245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t="s">
        <v>8303</v>
      </c>
      <c r="P3753">
        <f t="shared" si="233"/>
        <v>120.55</v>
      </c>
      <c r="Q3753" s="11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58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s="7">
        <f t="shared" si="232"/>
        <v>113</v>
      </c>
      <c r="G3754" t="s">
        <v>8218</v>
      </c>
      <c r="H3754" t="s">
        <v>8224</v>
      </c>
      <c r="I3754" t="s">
        <v>8246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t="s">
        <v>8303</v>
      </c>
      <c r="P3754">
        <f t="shared" si="233"/>
        <v>37.67</v>
      </c>
      <c r="Q3754" s="11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3.5" hidden="1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s="7">
        <f t="shared" si="232"/>
        <v>103</v>
      </c>
      <c r="G3755" t="s">
        <v>8218</v>
      </c>
      <c r="H3755" t="s">
        <v>8223</v>
      </c>
      <c r="I3755" t="s">
        <v>8245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t="s">
        <v>8303</v>
      </c>
      <c r="P3755">
        <f t="shared" si="233"/>
        <v>172.23</v>
      </c>
      <c r="Q3755" s="11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3.5" hidden="1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s="7">
        <f t="shared" si="232"/>
        <v>120</v>
      </c>
      <c r="G3756" t="s">
        <v>8218</v>
      </c>
      <c r="H3756" t="s">
        <v>8223</v>
      </c>
      <c r="I3756" t="s">
        <v>8245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t="s">
        <v>8303</v>
      </c>
      <c r="P3756">
        <f t="shared" si="233"/>
        <v>111.11</v>
      </c>
      <c r="Q3756" s="11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3.5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s="7">
        <f t="shared" si="232"/>
        <v>130</v>
      </c>
      <c r="G3757" t="s">
        <v>8218</v>
      </c>
      <c r="H3757" t="s">
        <v>8224</v>
      </c>
      <c r="I3757" t="s">
        <v>8246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t="s">
        <v>8303</v>
      </c>
      <c r="P3757">
        <f t="shared" si="233"/>
        <v>25.46</v>
      </c>
      <c r="Q3757" s="11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3.5" hidden="1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s="7">
        <f t="shared" si="232"/>
        <v>101</v>
      </c>
      <c r="G3758" t="s">
        <v>8218</v>
      </c>
      <c r="H3758" t="s">
        <v>8223</v>
      </c>
      <c r="I3758" t="s">
        <v>8245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t="s">
        <v>8303</v>
      </c>
      <c r="P3758">
        <f t="shared" si="233"/>
        <v>267.64999999999998</v>
      </c>
      <c r="Q3758" s="11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3.5" hidden="1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s="7">
        <f t="shared" si="232"/>
        <v>109</v>
      </c>
      <c r="G3759" t="s">
        <v>8218</v>
      </c>
      <c r="H3759" t="s">
        <v>8223</v>
      </c>
      <c r="I3759" t="s">
        <v>8245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t="s">
        <v>8303</v>
      </c>
      <c r="P3759">
        <f t="shared" si="233"/>
        <v>75.959999999999994</v>
      </c>
      <c r="Q3759" s="11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29" hidden="1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s="7">
        <f t="shared" si="232"/>
        <v>102</v>
      </c>
      <c r="G3760" t="s">
        <v>8218</v>
      </c>
      <c r="H3760" t="s">
        <v>8223</v>
      </c>
      <c r="I3760" t="s">
        <v>8245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t="s">
        <v>8303</v>
      </c>
      <c r="P3760">
        <f t="shared" si="233"/>
        <v>59.04</v>
      </c>
      <c r="Q3760" s="11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29" hidden="1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s="7">
        <f t="shared" si="232"/>
        <v>110</v>
      </c>
      <c r="G3761" t="s">
        <v>8218</v>
      </c>
      <c r="H3761" t="s">
        <v>8223</v>
      </c>
      <c r="I3761" t="s">
        <v>8245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t="s">
        <v>8303</v>
      </c>
      <c r="P3761">
        <f t="shared" si="233"/>
        <v>50.11</v>
      </c>
      <c r="Q3761" s="11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3.5" hidden="1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s="7">
        <f t="shared" si="232"/>
        <v>101</v>
      </c>
      <c r="G3762" t="s">
        <v>8218</v>
      </c>
      <c r="H3762" t="s">
        <v>8223</v>
      </c>
      <c r="I3762" t="s">
        <v>8245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t="s">
        <v>8303</v>
      </c>
      <c r="P3762">
        <f t="shared" si="233"/>
        <v>55.5</v>
      </c>
      <c r="Q3762" s="11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58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s="7">
        <f t="shared" si="232"/>
        <v>100</v>
      </c>
      <c r="G3763" t="s">
        <v>8218</v>
      </c>
      <c r="H3763" t="s">
        <v>8224</v>
      </c>
      <c r="I3763" t="s">
        <v>8246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t="s">
        <v>8303</v>
      </c>
      <c r="P3763">
        <f t="shared" si="233"/>
        <v>166.67</v>
      </c>
      <c r="Q3763" s="11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3.5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s="7">
        <f t="shared" si="232"/>
        <v>106</v>
      </c>
      <c r="G3764" t="s">
        <v>8218</v>
      </c>
      <c r="H3764" t="s">
        <v>8224</v>
      </c>
      <c r="I3764" t="s">
        <v>8246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t="s">
        <v>8303</v>
      </c>
      <c r="P3764">
        <f t="shared" si="233"/>
        <v>47.43</v>
      </c>
      <c r="Q3764" s="11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29" hidden="1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s="7">
        <f t="shared" si="232"/>
        <v>100</v>
      </c>
      <c r="G3765" t="s">
        <v>8218</v>
      </c>
      <c r="H3765" t="s">
        <v>8223</v>
      </c>
      <c r="I3765" t="s">
        <v>8245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t="s">
        <v>8303</v>
      </c>
      <c r="P3765">
        <f t="shared" si="233"/>
        <v>64.94</v>
      </c>
      <c r="Q3765" s="11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3.5" hidden="1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s="7">
        <f t="shared" si="232"/>
        <v>100</v>
      </c>
      <c r="G3766" t="s">
        <v>8218</v>
      </c>
      <c r="H3766" t="s">
        <v>8223</v>
      </c>
      <c r="I3766" t="s">
        <v>8245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t="s">
        <v>8303</v>
      </c>
      <c r="P3766">
        <f t="shared" si="233"/>
        <v>55.56</v>
      </c>
      <c r="Q3766" s="11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3.5" hidden="1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s="7">
        <f t="shared" si="232"/>
        <v>113</v>
      </c>
      <c r="G3767" t="s">
        <v>8218</v>
      </c>
      <c r="H3767" t="s">
        <v>8223</v>
      </c>
      <c r="I3767" t="s">
        <v>8245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t="s">
        <v>8303</v>
      </c>
      <c r="P3767">
        <f t="shared" si="233"/>
        <v>74.22</v>
      </c>
      <c r="Q3767" s="11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3.5" hidden="1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s="7">
        <f t="shared" si="232"/>
        <v>103</v>
      </c>
      <c r="G3768" t="s">
        <v>8218</v>
      </c>
      <c r="H3768" t="s">
        <v>8223</v>
      </c>
      <c r="I3768" t="s">
        <v>8245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t="s">
        <v>8303</v>
      </c>
      <c r="P3768">
        <f t="shared" si="233"/>
        <v>106.93</v>
      </c>
      <c r="Q3768" s="11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3.5" hidden="1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s="7">
        <f t="shared" si="232"/>
        <v>117</v>
      </c>
      <c r="G3769" t="s">
        <v>8218</v>
      </c>
      <c r="H3769" t="s">
        <v>8223</v>
      </c>
      <c r="I3769" t="s">
        <v>8245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t="s">
        <v>8303</v>
      </c>
      <c r="P3769">
        <f t="shared" si="233"/>
        <v>41.7</v>
      </c>
      <c r="Q3769" s="11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3.5" hidden="1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s="7">
        <f t="shared" si="232"/>
        <v>108</v>
      </c>
      <c r="G3770" t="s">
        <v>8218</v>
      </c>
      <c r="H3770" t="s">
        <v>8223</v>
      </c>
      <c r="I3770" t="s">
        <v>8245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t="s">
        <v>8303</v>
      </c>
      <c r="P3770">
        <f t="shared" si="233"/>
        <v>74.239999999999995</v>
      </c>
      <c r="Q3770" s="11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3.5" hidden="1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s="7">
        <f t="shared" si="232"/>
        <v>100</v>
      </c>
      <c r="G3771" t="s">
        <v>8218</v>
      </c>
      <c r="H3771" t="s">
        <v>8223</v>
      </c>
      <c r="I3771" t="s">
        <v>8245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t="s">
        <v>8303</v>
      </c>
      <c r="P3771">
        <f t="shared" si="233"/>
        <v>73.33</v>
      </c>
      <c r="Q3771" s="11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3.5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s="7">
        <f t="shared" si="232"/>
        <v>100</v>
      </c>
      <c r="G3772" t="s">
        <v>8218</v>
      </c>
      <c r="H3772" t="s">
        <v>8224</v>
      </c>
      <c r="I3772" t="s">
        <v>8246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t="s">
        <v>8303</v>
      </c>
      <c r="P3772">
        <f t="shared" si="233"/>
        <v>100</v>
      </c>
      <c r="Q3772" s="11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29" hidden="1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s="7">
        <f t="shared" si="232"/>
        <v>146</v>
      </c>
      <c r="G3773" t="s">
        <v>8218</v>
      </c>
      <c r="H3773" t="s">
        <v>8223</v>
      </c>
      <c r="I3773" t="s">
        <v>8245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t="s">
        <v>8303</v>
      </c>
      <c r="P3773">
        <f t="shared" si="233"/>
        <v>38.42</v>
      </c>
      <c r="Q3773" s="11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3.5" hidden="1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s="7">
        <f t="shared" si="232"/>
        <v>110</v>
      </c>
      <c r="G3774" t="s">
        <v>8218</v>
      </c>
      <c r="H3774" t="s">
        <v>8223</v>
      </c>
      <c r="I3774" t="s">
        <v>8245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t="s">
        <v>8303</v>
      </c>
      <c r="P3774">
        <f t="shared" si="233"/>
        <v>166.97</v>
      </c>
      <c r="Q3774" s="11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29" hidden="1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s="7">
        <f t="shared" si="232"/>
        <v>108</v>
      </c>
      <c r="G3775" t="s">
        <v>8218</v>
      </c>
      <c r="H3775" t="s">
        <v>8223</v>
      </c>
      <c r="I3775" t="s">
        <v>8245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t="s">
        <v>8303</v>
      </c>
      <c r="P3775">
        <f t="shared" si="233"/>
        <v>94.91</v>
      </c>
      <c r="Q3775" s="11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58" hidden="1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s="7">
        <f t="shared" si="232"/>
        <v>100</v>
      </c>
      <c r="G3776" t="s">
        <v>8218</v>
      </c>
      <c r="H3776" t="s">
        <v>8228</v>
      </c>
      <c r="I3776" t="s">
        <v>8250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t="s">
        <v>8303</v>
      </c>
      <c r="P3776">
        <f t="shared" si="233"/>
        <v>100</v>
      </c>
      <c r="Q3776" s="11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3.5" hidden="1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s="7">
        <f t="shared" si="232"/>
        <v>100</v>
      </c>
      <c r="G3777" t="s">
        <v>8218</v>
      </c>
      <c r="H3777" t="s">
        <v>8223</v>
      </c>
      <c r="I3777" t="s">
        <v>8245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t="s">
        <v>8303</v>
      </c>
      <c r="P3777">
        <f t="shared" si="233"/>
        <v>143.21</v>
      </c>
      <c r="Q3777" s="11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58" hidden="1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s="7">
        <f t="shared" si="232"/>
        <v>107</v>
      </c>
      <c r="G3778" t="s">
        <v>8218</v>
      </c>
      <c r="H3778" t="s">
        <v>8223</v>
      </c>
      <c r="I3778" t="s">
        <v>8245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t="s">
        <v>8303</v>
      </c>
      <c r="P3778">
        <f t="shared" si="233"/>
        <v>90.82</v>
      </c>
      <c r="Q3778" s="11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3.5" hidden="1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s="7">
        <f t="shared" ref="F3779:F3842" si="236">ROUND(E3779/D3779*100,0)</f>
        <v>143</v>
      </c>
      <c r="G3779" t="s">
        <v>8218</v>
      </c>
      <c r="H3779" t="s">
        <v>8223</v>
      </c>
      <c r="I3779" t="s">
        <v>8245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t="s">
        <v>8303</v>
      </c>
      <c r="P3779">
        <f t="shared" ref="P3779:P3842" si="237">IFERROR(ROUND(E3779/M3779,2),0)</f>
        <v>48.54</v>
      </c>
      <c r="Q3779" s="11" t="s">
        <v>8315</v>
      </c>
      <c r="R3779" t="s">
        <v>8357</v>
      </c>
      <c r="S3779" s="15">
        <f t="shared" ref="S3779:S3842" si="238">(((K3779/60)/60)/24)+DATE(1970,1,1)</f>
        <v>41887.111354166671</v>
      </c>
      <c r="T3779" s="15">
        <f t="shared" ref="T3779:T3842" si="239">(((J3779/60)/60)/24)+DATE(1970,1,1)</f>
        <v>41909.166666666664</v>
      </c>
    </row>
    <row r="3780" spans="1:20" ht="29" hidden="1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s="7">
        <f t="shared" si="236"/>
        <v>105</v>
      </c>
      <c r="G3780" t="s">
        <v>8218</v>
      </c>
      <c r="H3780" t="s">
        <v>8223</v>
      </c>
      <c r="I3780" t="s">
        <v>8245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t="s">
        <v>8303</v>
      </c>
      <c r="P3780">
        <f t="shared" si="237"/>
        <v>70.03</v>
      </c>
      <c r="Q3780" s="11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29" hidden="1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s="7">
        <f t="shared" si="236"/>
        <v>104</v>
      </c>
      <c r="G3781" t="s">
        <v>8218</v>
      </c>
      <c r="H3781" t="s">
        <v>8223</v>
      </c>
      <c r="I3781" t="s">
        <v>8245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t="s">
        <v>8303</v>
      </c>
      <c r="P3781">
        <f t="shared" si="237"/>
        <v>135.63</v>
      </c>
      <c r="Q3781" s="11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3.5" hidden="1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s="7">
        <f t="shared" si="236"/>
        <v>120</v>
      </c>
      <c r="G3782" t="s">
        <v>8218</v>
      </c>
      <c r="H3782" t="s">
        <v>8223</v>
      </c>
      <c r="I3782" t="s">
        <v>8245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t="s">
        <v>8303</v>
      </c>
      <c r="P3782">
        <f t="shared" si="237"/>
        <v>100</v>
      </c>
      <c r="Q3782" s="11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58" hidden="1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s="7">
        <f t="shared" si="236"/>
        <v>110</v>
      </c>
      <c r="G3783" t="s">
        <v>8218</v>
      </c>
      <c r="H3783" t="s">
        <v>8223</v>
      </c>
      <c r="I3783" t="s">
        <v>8245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t="s">
        <v>8303</v>
      </c>
      <c r="P3783">
        <f t="shared" si="237"/>
        <v>94.9</v>
      </c>
      <c r="Q3783" s="11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3.5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s="7">
        <f t="shared" si="236"/>
        <v>102</v>
      </c>
      <c r="G3784" t="s">
        <v>8218</v>
      </c>
      <c r="H3784" t="s">
        <v>8224</v>
      </c>
      <c r="I3784" t="s">
        <v>8246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t="s">
        <v>8303</v>
      </c>
      <c r="P3784">
        <f t="shared" si="237"/>
        <v>75.37</v>
      </c>
      <c r="Q3784" s="11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3.5" hidden="1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s="7">
        <f t="shared" si="236"/>
        <v>129</v>
      </c>
      <c r="G3785" t="s">
        <v>8218</v>
      </c>
      <c r="H3785" t="s">
        <v>8223</v>
      </c>
      <c r="I3785" t="s">
        <v>8245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t="s">
        <v>8303</v>
      </c>
      <c r="P3785">
        <f t="shared" si="237"/>
        <v>64.459999999999994</v>
      </c>
      <c r="Q3785" s="11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3.5" hidden="1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s="7">
        <f t="shared" si="236"/>
        <v>115</v>
      </c>
      <c r="G3786" t="s">
        <v>8218</v>
      </c>
      <c r="H3786" t="s">
        <v>8228</v>
      </c>
      <c r="I3786" t="s">
        <v>8250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t="s">
        <v>8303</v>
      </c>
      <c r="P3786">
        <f t="shared" si="237"/>
        <v>115</v>
      </c>
      <c r="Q3786" s="11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3.5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s="7">
        <f t="shared" si="236"/>
        <v>151</v>
      </c>
      <c r="G3787" t="s">
        <v>8218</v>
      </c>
      <c r="H3787" t="s">
        <v>8224</v>
      </c>
      <c r="I3787" t="s">
        <v>8246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t="s">
        <v>8303</v>
      </c>
      <c r="P3787">
        <f t="shared" si="237"/>
        <v>100.5</v>
      </c>
      <c r="Q3787" s="11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3.5" hidden="1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s="7">
        <f t="shared" si="236"/>
        <v>111</v>
      </c>
      <c r="G3788" t="s">
        <v>8218</v>
      </c>
      <c r="H3788" t="s">
        <v>8223</v>
      </c>
      <c r="I3788" t="s">
        <v>8245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t="s">
        <v>8303</v>
      </c>
      <c r="P3788">
        <f t="shared" si="237"/>
        <v>93.77</v>
      </c>
      <c r="Q3788" s="11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3.5" hidden="1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s="7">
        <f t="shared" si="236"/>
        <v>100</v>
      </c>
      <c r="G3789" t="s">
        <v>8218</v>
      </c>
      <c r="H3789" t="s">
        <v>8223</v>
      </c>
      <c r="I3789" t="s">
        <v>8245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t="s">
        <v>8303</v>
      </c>
      <c r="P3789">
        <f t="shared" si="237"/>
        <v>35.1</v>
      </c>
      <c r="Q3789" s="11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2.5" hidden="1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s="7">
        <f t="shared" si="236"/>
        <v>1</v>
      </c>
      <c r="G3790" t="s">
        <v>8220</v>
      </c>
      <c r="H3790" t="s">
        <v>8223</v>
      </c>
      <c r="I3790" t="s">
        <v>8245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t="s">
        <v>8303</v>
      </c>
      <c r="P3790">
        <f t="shared" si="237"/>
        <v>500</v>
      </c>
      <c r="Q3790" s="11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3.5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s="7">
        <f t="shared" si="236"/>
        <v>3</v>
      </c>
      <c r="G3791" t="s">
        <v>8220</v>
      </c>
      <c r="H3791" t="s">
        <v>8224</v>
      </c>
      <c r="I3791" t="s">
        <v>8246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t="s">
        <v>8303</v>
      </c>
      <c r="P3791">
        <f t="shared" si="237"/>
        <v>29</v>
      </c>
      <c r="Q3791" s="11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3.5" hidden="1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s="7">
        <f t="shared" si="236"/>
        <v>0</v>
      </c>
      <c r="G3792" t="s">
        <v>8220</v>
      </c>
      <c r="H3792" t="s">
        <v>8223</v>
      </c>
      <c r="I3792" t="s">
        <v>8245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t="s">
        <v>8303</v>
      </c>
      <c r="P3792">
        <f t="shared" si="237"/>
        <v>0</v>
      </c>
      <c r="Q3792" s="11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29" hidden="1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s="7">
        <f t="shared" si="236"/>
        <v>0</v>
      </c>
      <c r="G3793" t="s">
        <v>8220</v>
      </c>
      <c r="H3793" t="s">
        <v>8223</v>
      </c>
      <c r="I3793" t="s">
        <v>8245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t="s">
        <v>8303</v>
      </c>
      <c r="P3793">
        <f t="shared" si="237"/>
        <v>0</v>
      </c>
      <c r="Q3793" s="11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29" hidden="1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s="7">
        <f t="shared" si="236"/>
        <v>0</v>
      </c>
      <c r="G3794" t="s">
        <v>8220</v>
      </c>
      <c r="H3794" t="s">
        <v>8223</v>
      </c>
      <c r="I3794" t="s">
        <v>8245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t="s">
        <v>8303</v>
      </c>
      <c r="P3794">
        <f t="shared" si="237"/>
        <v>17.5</v>
      </c>
      <c r="Q3794" s="11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3.5" hidden="1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s="7">
        <f t="shared" si="236"/>
        <v>60</v>
      </c>
      <c r="G3795" t="s">
        <v>8220</v>
      </c>
      <c r="H3795" t="s">
        <v>8223</v>
      </c>
      <c r="I3795" t="s">
        <v>8245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t="s">
        <v>8303</v>
      </c>
      <c r="P3795">
        <f t="shared" si="237"/>
        <v>174</v>
      </c>
      <c r="Q3795" s="11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5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s="7">
        <f t="shared" si="236"/>
        <v>1</v>
      </c>
      <c r="G3796" t="s">
        <v>8220</v>
      </c>
      <c r="H3796" t="s">
        <v>8224</v>
      </c>
      <c r="I3796" t="s">
        <v>8246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t="s">
        <v>8303</v>
      </c>
      <c r="P3796">
        <f t="shared" si="237"/>
        <v>50</v>
      </c>
      <c r="Q3796" s="11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3.5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s="7">
        <f t="shared" si="236"/>
        <v>2</v>
      </c>
      <c r="G3797" t="s">
        <v>8220</v>
      </c>
      <c r="H3797" t="s">
        <v>8224</v>
      </c>
      <c r="I3797" t="s">
        <v>8246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t="s">
        <v>8303</v>
      </c>
      <c r="P3797">
        <f t="shared" si="237"/>
        <v>5</v>
      </c>
      <c r="Q3797" s="11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3.5" hidden="1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s="7">
        <f t="shared" si="236"/>
        <v>0</v>
      </c>
      <c r="G3798" t="s">
        <v>8220</v>
      </c>
      <c r="H3798" t="s">
        <v>8223</v>
      </c>
      <c r="I3798" t="s">
        <v>8245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t="s">
        <v>8303</v>
      </c>
      <c r="P3798">
        <f t="shared" si="237"/>
        <v>1</v>
      </c>
      <c r="Q3798" s="11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58" hidden="1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s="7">
        <f t="shared" si="236"/>
        <v>90</v>
      </c>
      <c r="G3799" t="s">
        <v>8220</v>
      </c>
      <c r="H3799" t="s">
        <v>8223</v>
      </c>
      <c r="I3799" t="s">
        <v>8245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t="s">
        <v>8303</v>
      </c>
      <c r="P3799">
        <f t="shared" si="237"/>
        <v>145.41</v>
      </c>
      <c r="Q3799" s="11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3.5" hidden="1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s="7">
        <f t="shared" si="236"/>
        <v>1</v>
      </c>
      <c r="G3800" t="s">
        <v>8220</v>
      </c>
      <c r="H3800" t="s">
        <v>8223</v>
      </c>
      <c r="I3800" t="s">
        <v>8245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t="s">
        <v>8303</v>
      </c>
      <c r="P3800">
        <f t="shared" si="237"/>
        <v>205</v>
      </c>
      <c r="Q3800" s="11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3.5" hidden="1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s="7">
        <f t="shared" si="236"/>
        <v>4</v>
      </c>
      <c r="G3801" t="s">
        <v>8220</v>
      </c>
      <c r="H3801" t="s">
        <v>8223</v>
      </c>
      <c r="I3801" t="s">
        <v>8245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t="s">
        <v>8303</v>
      </c>
      <c r="P3801">
        <f t="shared" si="237"/>
        <v>100.5</v>
      </c>
      <c r="Q3801" s="11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3.5" hidden="1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s="7">
        <f t="shared" si="236"/>
        <v>4</v>
      </c>
      <c r="G3802" t="s">
        <v>8220</v>
      </c>
      <c r="H3802" t="s">
        <v>8223</v>
      </c>
      <c r="I3802" t="s">
        <v>8245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t="s">
        <v>8303</v>
      </c>
      <c r="P3802">
        <f t="shared" si="237"/>
        <v>55.06</v>
      </c>
      <c r="Q3802" s="11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3.5" hidden="1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s="7">
        <f t="shared" si="236"/>
        <v>9</v>
      </c>
      <c r="G3803" t="s">
        <v>8220</v>
      </c>
      <c r="H3803" t="s">
        <v>8223</v>
      </c>
      <c r="I3803" t="s">
        <v>8245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t="s">
        <v>8303</v>
      </c>
      <c r="P3803">
        <f t="shared" si="237"/>
        <v>47.33</v>
      </c>
      <c r="Q3803" s="11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3.5" hidden="1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s="7">
        <f t="shared" si="236"/>
        <v>0</v>
      </c>
      <c r="G3804" t="s">
        <v>8220</v>
      </c>
      <c r="H3804" t="s">
        <v>8223</v>
      </c>
      <c r="I3804" t="s">
        <v>8245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t="s">
        <v>8303</v>
      </c>
      <c r="P3804">
        <f t="shared" si="237"/>
        <v>0</v>
      </c>
      <c r="Q3804" s="11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29" hidden="1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s="7">
        <f t="shared" si="236"/>
        <v>20</v>
      </c>
      <c r="G3805" t="s">
        <v>8220</v>
      </c>
      <c r="H3805" t="s">
        <v>8223</v>
      </c>
      <c r="I3805" t="s">
        <v>8245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t="s">
        <v>8303</v>
      </c>
      <c r="P3805">
        <f t="shared" si="237"/>
        <v>58.95</v>
      </c>
      <c r="Q3805" s="11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3.5" hidden="1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s="7">
        <f t="shared" si="236"/>
        <v>0</v>
      </c>
      <c r="G3806" t="s">
        <v>8220</v>
      </c>
      <c r="H3806" t="s">
        <v>8223</v>
      </c>
      <c r="I3806" t="s">
        <v>8245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t="s">
        <v>8303</v>
      </c>
      <c r="P3806">
        <f t="shared" si="237"/>
        <v>0</v>
      </c>
      <c r="Q3806" s="11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3.5" hidden="1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s="7">
        <f t="shared" si="236"/>
        <v>0</v>
      </c>
      <c r="G3807" t="s">
        <v>8220</v>
      </c>
      <c r="H3807" t="s">
        <v>8223</v>
      </c>
      <c r="I3807" t="s">
        <v>8245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t="s">
        <v>8303</v>
      </c>
      <c r="P3807">
        <f t="shared" si="237"/>
        <v>1.5</v>
      </c>
      <c r="Q3807" s="11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58" hidden="1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s="7">
        <f t="shared" si="236"/>
        <v>0</v>
      </c>
      <c r="G3808" t="s">
        <v>8220</v>
      </c>
      <c r="H3808" t="s">
        <v>8225</v>
      </c>
      <c r="I3808" t="s">
        <v>8247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t="s">
        <v>8303</v>
      </c>
      <c r="P3808">
        <f t="shared" si="237"/>
        <v>5</v>
      </c>
      <c r="Q3808" s="11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3.5" hidden="1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s="7">
        <f t="shared" si="236"/>
        <v>30</v>
      </c>
      <c r="G3809" t="s">
        <v>8220</v>
      </c>
      <c r="H3809" t="s">
        <v>8223</v>
      </c>
      <c r="I3809" t="s">
        <v>8245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t="s">
        <v>8303</v>
      </c>
      <c r="P3809">
        <f t="shared" si="237"/>
        <v>50.56</v>
      </c>
      <c r="Q3809" s="11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3.5" hidden="1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s="7">
        <f t="shared" si="236"/>
        <v>100</v>
      </c>
      <c r="G3810" t="s">
        <v>8218</v>
      </c>
      <c r="H3810" t="s">
        <v>8224</v>
      </c>
      <c r="I3810" t="s">
        <v>8246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t="s">
        <v>8269</v>
      </c>
      <c r="P3810">
        <f t="shared" si="237"/>
        <v>41.67</v>
      </c>
      <c r="Q3810" s="11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58" hidden="1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s="7">
        <f t="shared" si="236"/>
        <v>101</v>
      </c>
      <c r="G3811" t="s">
        <v>8218</v>
      </c>
      <c r="H3811" t="s">
        <v>8224</v>
      </c>
      <c r="I3811" t="s">
        <v>8246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t="s">
        <v>8269</v>
      </c>
      <c r="P3811">
        <f t="shared" si="237"/>
        <v>53.29</v>
      </c>
      <c r="Q3811" s="11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3.5" hidden="1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s="7">
        <f t="shared" si="236"/>
        <v>122</v>
      </c>
      <c r="G3812" t="s">
        <v>8218</v>
      </c>
      <c r="H3812" t="s">
        <v>8223</v>
      </c>
      <c r="I3812" t="s">
        <v>8245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t="s">
        <v>8269</v>
      </c>
      <c r="P3812">
        <f t="shared" si="237"/>
        <v>70.23</v>
      </c>
      <c r="Q3812" s="11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3.5" hidden="1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s="7">
        <f t="shared" si="236"/>
        <v>330</v>
      </c>
      <c r="G3813" t="s">
        <v>8218</v>
      </c>
      <c r="H3813" t="s">
        <v>8224</v>
      </c>
      <c r="I3813" t="s">
        <v>8246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t="s">
        <v>8269</v>
      </c>
      <c r="P3813">
        <f t="shared" si="237"/>
        <v>43.42</v>
      </c>
      <c r="Q3813" s="11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3.5" hidden="1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s="7">
        <f t="shared" si="236"/>
        <v>110</v>
      </c>
      <c r="G3814" t="s">
        <v>8218</v>
      </c>
      <c r="H3814" t="s">
        <v>8228</v>
      </c>
      <c r="I3814" t="s">
        <v>8250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t="s">
        <v>8269</v>
      </c>
      <c r="P3814">
        <f t="shared" si="237"/>
        <v>199.18</v>
      </c>
      <c r="Q3814" s="11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58" hidden="1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s="7">
        <f t="shared" si="236"/>
        <v>101</v>
      </c>
      <c r="G3815" t="s">
        <v>8218</v>
      </c>
      <c r="H3815" t="s">
        <v>8223</v>
      </c>
      <c r="I3815" t="s">
        <v>8245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t="s">
        <v>8269</v>
      </c>
      <c r="P3815">
        <f t="shared" si="237"/>
        <v>78.52</v>
      </c>
      <c r="Q3815" s="11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3.5" hidden="1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s="7">
        <f t="shared" si="236"/>
        <v>140</v>
      </c>
      <c r="G3816" t="s">
        <v>8218</v>
      </c>
      <c r="H3816" t="s">
        <v>8223</v>
      </c>
      <c r="I3816" t="s">
        <v>8245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t="s">
        <v>8269</v>
      </c>
      <c r="P3816">
        <f t="shared" si="237"/>
        <v>61.82</v>
      </c>
      <c r="Q3816" s="11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29" hidden="1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s="7">
        <f t="shared" si="236"/>
        <v>100</v>
      </c>
      <c r="G3817" t="s">
        <v>8218</v>
      </c>
      <c r="H3817" t="s">
        <v>8224</v>
      </c>
      <c r="I3817" t="s">
        <v>8246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t="s">
        <v>8269</v>
      </c>
      <c r="P3817">
        <f t="shared" si="237"/>
        <v>50</v>
      </c>
      <c r="Q3817" s="11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58" hidden="1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s="7">
        <f t="shared" si="236"/>
        <v>119</v>
      </c>
      <c r="G3818" t="s">
        <v>8218</v>
      </c>
      <c r="H3818" t="s">
        <v>8223</v>
      </c>
      <c r="I3818" t="s">
        <v>8245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t="s">
        <v>8269</v>
      </c>
      <c r="P3818">
        <f t="shared" si="237"/>
        <v>48.34</v>
      </c>
      <c r="Q3818" s="11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3.5" hidden="1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s="7">
        <f t="shared" si="236"/>
        <v>107</v>
      </c>
      <c r="G3819" t="s">
        <v>8218</v>
      </c>
      <c r="H3819" t="s">
        <v>8223</v>
      </c>
      <c r="I3819" t="s">
        <v>8245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t="s">
        <v>8269</v>
      </c>
      <c r="P3819">
        <f t="shared" si="237"/>
        <v>107.25</v>
      </c>
      <c r="Q3819" s="11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3.5" hidden="1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s="7">
        <f t="shared" si="236"/>
        <v>228</v>
      </c>
      <c r="G3820" t="s">
        <v>8218</v>
      </c>
      <c r="H3820" t="s">
        <v>8223</v>
      </c>
      <c r="I3820" t="s">
        <v>8245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t="s">
        <v>8269</v>
      </c>
      <c r="P3820">
        <f t="shared" si="237"/>
        <v>57</v>
      </c>
      <c r="Q3820" s="11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3.5" hidden="1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s="7">
        <f t="shared" si="236"/>
        <v>106</v>
      </c>
      <c r="G3821" t="s">
        <v>8218</v>
      </c>
      <c r="H3821" t="s">
        <v>8223</v>
      </c>
      <c r="I3821" t="s">
        <v>8245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t="s">
        <v>8269</v>
      </c>
      <c r="P3821">
        <f t="shared" si="237"/>
        <v>40.92</v>
      </c>
      <c r="Q3821" s="11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3.5" hidden="1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s="7">
        <f t="shared" si="236"/>
        <v>143</v>
      </c>
      <c r="G3822" t="s">
        <v>8218</v>
      </c>
      <c r="H3822" t="s">
        <v>8224</v>
      </c>
      <c r="I3822" t="s">
        <v>8246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t="s">
        <v>8269</v>
      </c>
      <c r="P3822">
        <f t="shared" si="237"/>
        <v>21.5</v>
      </c>
      <c r="Q3822" s="11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3.5" hidden="1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s="7">
        <f t="shared" si="236"/>
        <v>105</v>
      </c>
      <c r="G3823" t="s">
        <v>8218</v>
      </c>
      <c r="H3823" t="s">
        <v>8223</v>
      </c>
      <c r="I3823" t="s">
        <v>8245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t="s">
        <v>8269</v>
      </c>
      <c r="P3823">
        <f t="shared" si="237"/>
        <v>79.540000000000006</v>
      </c>
      <c r="Q3823" s="11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58" hidden="1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s="7">
        <f t="shared" si="236"/>
        <v>110</v>
      </c>
      <c r="G3824" t="s">
        <v>8218</v>
      </c>
      <c r="H3824" t="s">
        <v>8235</v>
      </c>
      <c r="I3824" t="s">
        <v>8248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t="s">
        <v>8269</v>
      </c>
      <c r="P3824">
        <f t="shared" si="237"/>
        <v>72.38</v>
      </c>
      <c r="Q3824" s="11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3.5" hidden="1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s="7">
        <f t="shared" si="236"/>
        <v>106</v>
      </c>
      <c r="G3825" t="s">
        <v>8218</v>
      </c>
      <c r="H3825" t="s">
        <v>8223</v>
      </c>
      <c r="I3825" t="s">
        <v>8245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t="s">
        <v>8269</v>
      </c>
      <c r="P3825">
        <f t="shared" si="237"/>
        <v>64.63</v>
      </c>
      <c r="Q3825" s="11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3.5" hidden="1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s="7">
        <f t="shared" si="236"/>
        <v>108</v>
      </c>
      <c r="G3826" t="s">
        <v>8218</v>
      </c>
      <c r="H3826" t="s">
        <v>8224</v>
      </c>
      <c r="I3826" t="s">
        <v>8246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t="s">
        <v>8269</v>
      </c>
      <c r="P3826">
        <f t="shared" si="237"/>
        <v>38.57</v>
      </c>
      <c r="Q3826" s="11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3.5" hidden="1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s="7">
        <f t="shared" si="236"/>
        <v>105</v>
      </c>
      <c r="G3827" t="s">
        <v>8218</v>
      </c>
      <c r="H3827" t="s">
        <v>8223</v>
      </c>
      <c r="I3827" t="s">
        <v>8245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t="s">
        <v>8269</v>
      </c>
      <c r="P3827">
        <f t="shared" si="237"/>
        <v>107.57</v>
      </c>
      <c r="Q3827" s="11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43.5" hidden="1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s="7">
        <f t="shared" si="236"/>
        <v>119</v>
      </c>
      <c r="G3828" t="s">
        <v>8218</v>
      </c>
      <c r="H3828" t="s">
        <v>8224</v>
      </c>
      <c r="I3828" t="s">
        <v>8246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t="s">
        <v>8269</v>
      </c>
      <c r="P3828">
        <f t="shared" si="237"/>
        <v>27.5</v>
      </c>
      <c r="Q3828" s="11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58" hidden="1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s="7">
        <f t="shared" si="236"/>
        <v>153</v>
      </c>
      <c r="G3829" t="s">
        <v>8218</v>
      </c>
      <c r="H3829" t="s">
        <v>8224</v>
      </c>
      <c r="I3829" t="s">
        <v>8246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t="s">
        <v>8269</v>
      </c>
      <c r="P3829">
        <f t="shared" si="237"/>
        <v>70.459999999999994</v>
      </c>
      <c r="Q3829" s="11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3.5" hidden="1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s="7">
        <f t="shared" si="236"/>
        <v>100</v>
      </c>
      <c r="G3830" t="s">
        <v>8218</v>
      </c>
      <c r="H3830" t="s">
        <v>8223</v>
      </c>
      <c r="I3830" t="s">
        <v>8245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t="s">
        <v>8269</v>
      </c>
      <c r="P3830">
        <f t="shared" si="237"/>
        <v>178.57</v>
      </c>
      <c r="Q3830" s="11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3.5" hidden="1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s="7">
        <f t="shared" si="236"/>
        <v>100</v>
      </c>
      <c r="G3831" t="s">
        <v>8218</v>
      </c>
      <c r="H3831" t="s">
        <v>8223</v>
      </c>
      <c r="I3831" t="s">
        <v>8245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t="s">
        <v>8269</v>
      </c>
      <c r="P3831">
        <f t="shared" si="237"/>
        <v>62.63</v>
      </c>
      <c r="Q3831" s="11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3.5" hidden="1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s="7">
        <f t="shared" si="236"/>
        <v>225</v>
      </c>
      <c r="G3832" t="s">
        <v>8218</v>
      </c>
      <c r="H3832" t="s">
        <v>8223</v>
      </c>
      <c r="I3832" t="s">
        <v>8245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t="s">
        <v>8269</v>
      </c>
      <c r="P3832">
        <f t="shared" si="237"/>
        <v>75</v>
      </c>
      <c r="Q3832" s="11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58" hidden="1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s="7">
        <f t="shared" si="236"/>
        <v>106</v>
      </c>
      <c r="G3833" t="s">
        <v>8218</v>
      </c>
      <c r="H3833" t="s">
        <v>8223</v>
      </c>
      <c r="I3833" t="s">
        <v>8245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t="s">
        <v>8269</v>
      </c>
      <c r="P3833">
        <f t="shared" si="237"/>
        <v>58.9</v>
      </c>
      <c r="Q3833" s="11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3.5" hidden="1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s="7">
        <f t="shared" si="236"/>
        <v>105</v>
      </c>
      <c r="G3834" t="s">
        <v>8218</v>
      </c>
      <c r="H3834" t="s">
        <v>8223</v>
      </c>
      <c r="I3834" t="s">
        <v>8245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t="s">
        <v>8269</v>
      </c>
      <c r="P3834">
        <f t="shared" si="237"/>
        <v>139.56</v>
      </c>
      <c r="Q3834" s="11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58" hidden="1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s="7">
        <f t="shared" si="236"/>
        <v>117</v>
      </c>
      <c r="G3835" t="s">
        <v>8218</v>
      </c>
      <c r="H3835" t="s">
        <v>8228</v>
      </c>
      <c r="I3835" t="s">
        <v>8250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t="s">
        <v>8269</v>
      </c>
      <c r="P3835">
        <f t="shared" si="237"/>
        <v>70</v>
      </c>
      <c r="Q3835" s="11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58" hidden="1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s="7">
        <f t="shared" si="236"/>
        <v>109</v>
      </c>
      <c r="G3836" t="s">
        <v>8218</v>
      </c>
      <c r="H3836" t="s">
        <v>8224</v>
      </c>
      <c r="I3836" t="s">
        <v>8246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t="s">
        <v>8269</v>
      </c>
      <c r="P3836">
        <f t="shared" si="237"/>
        <v>57.39</v>
      </c>
      <c r="Q3836" s="11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3.5" hidden="1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s="7">
        <f t="shared" si="236"/>
        <v>160</v>
      </c>
      <c r="G3837" t="s">
        <v>8218</v>
      </c>
      <c r="H3837" t="s">
        <v>8224</v>
      </c>
      <c r="I3837" t="s">
        <v>8246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t="s">
        <v>8269</v>
      </c>
      <c r="P3837">
        <f t="shared" si="237"/>
        <v>40</v>
      </c>
      <c r="Q3837" s="11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3.5" hidden="1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s="7">
        <f t="shared" si="236"/>
        <v>113</v>
      </c>
      <c r="G3838" t="s">
        <v>8218</v>
      </c>
      <c r="H3838" t="s">
        <v>8223</v>
      </c>
      <c r="I3838" t="s">
        <v>8245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t="s">
        <v>8269</v>
      </c>
      <c r="P3838">
        <f t="shared" si="237"/>
        <v>64.290000000000006</v>
      </c>
      <c r="Q3838" s="11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29" hidden="1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s="7">
        <f t="shared" si="236"/>
        <v>102</v>
      </c>
      <c r="G3839" t="s">
        <v>8218</v>
      </c>
      <c r="H3839" t="s">
        <v>8224</v>
      </c>
      <c r="I3839" t="s">
        <v>8246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t="s">
        <v>8269</v>
      </c>
      <c r="P3839">
        <f t="shared" si="237"/>
        <v>120.12</v>
      </c>
      <c r="Q3839" s="11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58" hidden="1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s="7">
        <f t="shared" si="236"/>
        <v>101</v>
      </c>
      <c r="G3840" t="s">
        <v>8218</v>
      </c>
      <c r="H3840" t="s">
        <v>8234</v>
      </c>
      <c r="I3840" t="s">
        <v>8254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t="s">
        <v>8269</v>
      </c>
      <c r="P3840">
        <f t="shared" si="237"/>
        <v>1008.24</v>
      </c>
      <c r="Q3840" s="11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3.5" hidden="1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s="7">
        <f t="shared" si="236"/>
        <v>101</v>
      </c>
      <c r="G3841" t="s">
        <v>8218</v>
      </c>
      <c r="H3841" t="s">
        <v>8223</v>
      </c>
      <c r="I3841" t="s">
        <v>8245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t="s">
        <v>8269</v>
      </c>
      <c r="P3841">
        <f t="shared" si="237"/>
        <v>63.28</v>
      </c>
      <c r="Q3841" s="11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3.5" hidden="1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s="7">
        <f t="shared" si="236"/>
        <v>6500</v>
      </c>
      <c r="G3842" t="s">
        <v>8218</v>
      </c>
      <c r="H3842" t="s">
        <v>8224</v>
      </c>
      <c r="I3842" t="s">
        <v>8246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t="s">
        <v>8269</v>
      </c>
      <c r="P3842">
        <f t="shared" si="237"/>
        <v>21.67</v>
      </c>
      <c r="Q3842" s="11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3.5" hidden="1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s="7">
        <f t="shared" ref="F3843:F3906" si="240">ROUND(E3843/D3843*100,0)</f>
        <v>9</v>
      </c>
      <c r="G3843" t="s">
        <v>8220</v>
      </c>
      <c r="H3843" t="s">
        <v>8223</v>
      </c>
      <c r="I3843" t="s">
        <v>8245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t="s">
        <v>8269</v>
      </c>
      <c r="P3843">
        <f t="shared" ref="P3843:P3906" si="241">IFERROR(ROUND(E3843/M3843,2),0)</f>
        <v>25.65</v>
      </c>
      <c r="Q3843" s="11" t="s">
        <v>8315</v>
      </c>
      <c r="R3843" t="s">
        <v>8316</v>
      </c>
      <c r="S3843" s="15">
        <f t="shared" ref="S3843:S3906" si="242">(((K3843/60)/60)/24)+DATE(1970,1,1)</f>
        <v>41780.785729166666</v>
      </c>
      <c r="T3843" s="15">
        <f t="shared" ref="T3843:T3906" si="243">(((J3843/60)/60)/24)+DATE(1970,1,1)</f>
        <v>41840.785729166666</v>
      </c>
    </row>
    <row r="3844" spans="1:20" ht="43.5" hidden="1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s="7">
        <f t="shared" si="240"/>
        <v>22</v>
      </c>
      <c r="G3844" t="s">
        <v>8220</v>
      </c>
      <c r="H3844" t="s">
        <v>8224</v>
      </c>
      <c r="I3844" t="s">
        <v>8246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t="s">
        <v>8269</v>
      </c>
      <c r="P3844">
        <f t="shared" si="241"/>
        <v>47.7</v>
      </c>
      <c r="Q3844" s="11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3.5" hidden="1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s="7">
        <f t="shared" si="240"/>
        <v>21</v>
      </c>
      <c r="G3845" t="s">
        <v>8220</v>
      </c>
      <c r="H3845" t="s">
        <v>8223</v>
      </c>
      <c r="I3845" t="s">
        <v>8245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t="s">
        <v>8269</v>
      </c>
      <c r="P3845">
        <f t="shared" si="241"/>
        <v>56.05</v>
      </c>
      <c r="Q3845" s="11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3.5" hidden="1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s="7">
        <f t="shared" si="240"/>
        <v>41</v>
      </c>
      <c r="G3846" t="s">
        <v>8220</v>
      </c>
      <c r="H3846" t="s">
        <v>8223</v>
      </c>
      <c r="I3846" t="s">
        <v>8245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t="s">
        <v>8269</v>
      </c>
      <c r="P3846">
        <f t="shared" si="241"/>
        <v>81.319999999999993</v>
      </c>
      <c r="Q3846" s="11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58" hidden="1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s="7">
        <f t="shared" si="240"/>
        <v>2</v>
      </c>
      <c r="G3847" t="s">
        <v>8220</v>
      </c>
      <c r="H3847" t="s">
        <v>8223</v>
      </c>
      <c r="I3847" t="s">
        <v>8245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t="s">
        <v>8269</v>
      </c>
      <c r="P3847">
        <f t="shared" si="241"/>
        <v>70.17</v>
      </c>
      <c r="Q3847" s="11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3.5" hidden="1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s="7">
        <f t="shared" si="240"/>
        <v>3</v>
      </c>
      <c r="G3848" t="s">
        <v>8220</v>
      </c>
      <c r="H3848" t="s">
        <v>8223</v>
      </c>
      <c r="I3848" t="s">
        <v>8245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t="s">
        <v>8269</v>
      </c>
      <c r="P3848">
        <f t="shared" si="241"/>
        <v>23.63</v>
      </c>
      <c r="Q3848" s="11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3.5" hidden="1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s="7">
        <f t="shared" si="240"/>
        <v>16</v>
      </c>
      <c r="G3849" t="s">
        <v>8220</v>
      </c>
      <c r="H3849" t="s">
        <v>8223</v>
      </c>
      <c r="I3849" t="s">
        <v>8245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t="s">
        <v>8269</v>
      </c>
      <c r="P3849">
        <f t="shared" si="241"/>
        <v>188.56</v>
      </c>
      <c r="Q3849" s="11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3.5" hidden="1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s="7">
        <f t="shared" si="240"/>
        <v>16</v>
      </c>
      <c r="G3850" t="s">
        <v>8220</v>
      </c>
      <c r="H3850" t="s">
        <v>8223</v>
      </c>
      <c r="I3850" t="s">
        <v>8245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t="s">
        <v>8269</v>
      </c>
      <c r="P3850">
        <f t="shared" si="241"/>
        <v>49.51</v>
      </c>
      <c r="Q3850" s="11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58" hidden="1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s="7">
        <f t="shared" si="240"/>
        <v>7</v>
      </c>
      <c r="G3851" t="s">
        <v>8220</v>
      </c>
      <c r="H3851" t="s">
        <v>8235</v>
      </c>
      <c r="I3851" t="s">
        <v>8248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t="s">
        <v>8269</v>
      </c>
      <c r="P3851">
        <f t="shared" si="241"/>
        <v>75.459999999999994</v>
      </c>
      <c r="Q3851" s="11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29" hidden="1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s="7">
        <f t="shared" si="240"/>
        <v>4</v>
      </c>
      <c r="G3852" t="s">
        <v>8220</v>
      </c>
      <c r="H3852" t="s">
        <v>8223</v>
      </c>
      <c r="I3852" t="s">
        <v>8245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t="s">
        <v>8269</v>
      </c>
      <c r="P3852">
        <f t="shared" si="241"/>
        <v>9.5</v>
      </c>
      <c r="Q3852" s="11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3.5" hidden="1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s="7">
        <f t="shared" si="240"/>
        <v>34</v>
      </c>
      <c r="G3853" t="s">
        <v>8220</v>
      </c>
      <c r="H3853" t="s">
        <v>8224</v>
      </c>
      <c r="I3853" t="s">
        <v>8246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t="s">
        <v>8269</v>
      </c>
      <c r="P3853">
        <f t="shared" si="241"/>
        <v>35.5</v>
      </c>
      <c r="Q3853" s="11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3.5" hidden="1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s="7">
        <f t="shared" si="240"/>
        <v>0</v>
      </c>
      <c r="G3854" t="s">
        <v>8220</v>
      </c>
      <c r="H3854" t="s">
        <v>8223</v>
      </c>
      <c r="I3854" t="s">
        <v>8245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t="s">
        <v>8269</v>
      </c>
      <c r="P3854">
        <f t="shared" si="241"/>
        <v>10</v>
      </c>
      <c r="Q3854" s="11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3.5" hidden="1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s="7">
        <f t="shared" si="240"/>
        <v>0</v>
      </c>
      <c r="G3855" t="s">
        <v>8220</v>
      </c>
      <c r="H3855" t="s">
        <v>8223</v>
      </c>
      <c r="I3855" t="s">
        <v>8245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t="s">
        <v>8269</v>
      </c>
      <c r="P3855">
        <f t="shared" si="241"/>
        <v>13</v>
      </c>
      <c r="Q3855" s="11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29" hidden="1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s="7">
        <f t="shared" si="240"/>
        <v>16</v>
      </c>
      <c r="G3856" t="s">
        <v>8220</v>
      </c>
      <c r="H3856" t="s">
        <v>8223</v>
      </c>
      <c r="I3856" t="s">
        <v>8245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t="s">
        <v>8269</v>
      </c>
      <c r="P3856">
        <f t="shared" si="241"/>
        <v>89.4</v>
      </c>
      <c r="Q3856" s="11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58" hidden="1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s="7">
        <f t="shared" si="240"/>
        <v>3</v>
      </c>
      <c r="G3857" t="s">
        <v>8220</v>
      </c>
      <c r="H3857" t="s">
        <v>8223</v>
      </c>
      <c r="I3857" t="s">
        <v>8245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t="s">
        <v>8269</v>
      </c>
      <c r="P3857">
        <f t="shared" si="241"/>
        <v>25</v>
      </c>
      <c r="Q3857" s="11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58" hidden="1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s="7">
        <f t="shared" si="240"/>
        <v>0</v>
      </c>
      <c r="G3858" t="s">
        <v>8220</v>
      </c>
      <c r="H3858" t="s">
        <v>8223</v>
      </c>
      <c r="I3858" t="s">
        <v>8245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t="s">
        <v>8269</v>
      </c>
      <c r="P3858">
        <f t="shared" si="241"/>
        <v>1</v>
      </c>
      <c r="Q3858" s="11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3.5" hidden="1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s="7">
        <f t="shared" si="240"/>
        <v>5</v>
      </c>
      <c r="G3859" t="s">
        <v>8220</v>
      </c>
      <c r="H3859" t="s">
        <v>8223</v>
      </c>
      <c r="I3859" t="s">
        <v>8245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t="s">
        <v>8269</v>
      </c>
      <c r="P3859">
        <f t="shared" si="241"/>
        <v>65</v>
      </c>
      <c r="Q3859" s="11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58" hidden="1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s="7">
        <f t="shared" si="240"/>
        <v>2</v>
      </c>
      <c r="G3860" t="s">
        <v>8220</v>
      </c>
      <c r="H3860" t="s">
        <v>8224</v>
      </c>
      <c r="I3860" t="s">
        <v>8246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t="s">
        <v>8269</v>
      </c>
      <c r="P3860">
        <f t="shared" si="241"/>
        <v>10</v>
      </c>
      <c r="Q3860" s="11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3.5" hidden="1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s="7">
        <f t="shared" si="240"/>
        <v>0</v>
      </c>
      <c r="G3861" t="s">
        <v>8220</v>
      </c>
      <c r="H3861" t="s">
        <v>8223</v>
      </c>
      <c r="I3861" t="s">
        <v>8245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t="s">
        <v>8269</v>
      </c>
      <c r="P3861">
        <f t="shared" si="241"/>
        <v>1</v>
      </c>
      <c r="Q3861" s="11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58" hidden="1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s="7">
        <f t="shared" si="240"/>
        <v>18</v>
      </c>
      <c r="G3862" t="s">
        <v>8220</v>
      </c>
      <c r="H3862" t="s">
        <v>8223</v>
      </c>
      <c r="I3862" t="s">
        <v>8245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t="s">
        <v>8269</v>
      </c>
      <c r="P3862">
        <f t="shared" si="241"/>
        <v>81.540000000000006</v>
      </c>
      <c r="Q3862" s="11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s="7">
        <f t="shared" si="240"/>
        <v>5</v>
      </c>
      <c r="G3863" t="s">
        <v>8220</v>
      </c>
      <c r="H3863" t="s">
        <v>8223</v>
      </c>
      <c r="I3863" t="s">
        <v>8245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t="s">
        <v>8269</v>
      </c>
      <c r="P3863">
        <f t="shared" si="241"/>
        <v>100</v>
      </c>
      <c r="Q3863" s="11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29" hidden="1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s="7">
        <f t="shared" si="240"/>
        <v>0</v>
      </c>
      <c r="G3864" t="s">
        <v>8220</v>
      </c>
      <c r="H3864" t="s">
        <v>8223</v>
      </c>
      <c r="I3864" t="s">
        <v>8245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t="s">
        <v>8269</v>
      </c>
      <c r="P3864">
        <f t="shared" si="241"/>
        <v>1</v>
      </c>
      <c r="Q3864" s="11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3.5" hidden="1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s="7">
        <f t="shared" si="240"/>
        <v>0</v>
      </c>
      <c r="G3865" t="s">
        <v>8220</v>
      </c>
      <c r="H3865" t="s">
        <v>8223</v>
      </c>
      <c r="I3865" t="s">
        <v>8245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t="s">
        <v>8269</v>
      </c>
      <c r="P3865">
        <f t="shared" si="241"/>
        <v>0</v>
      </c>
      <c r="Q3865" s="11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58" hidden="1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s="7">
        <f t="shared" si="240"/>
        <v>1</v>
      </c>
      <c r="G3866" t="s">
        <v>8220</v>
      </c>
      <c r="H3866" t="s">
        <v>8223</v>
      </c>
      <c r="I3866" t="s">
        <v>8245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t="s">
        <v>8269</v>
      </c>
      <c r="P3866">
        <f t="shared" si="241"/>
        <v>20</v>
      </c>
      <c r="Q3866" s="11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3.5" hidden="1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s="7">
        <f t="shared" si="240"/>
        <v>27</v>
      </c>
      <c r="G3867" t="s">
        <v>8220</v>
      </c>
      <c r="H3867" t="s">
        <v>8228</v>
      </c>
      <c r="I3867" t="s">
        <v>8250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t="s">
        <v>8269</v>
      </c>
      <c r="P3867">
        <f t="shared" si="241"/>
        <v>46.43</v>
      </c>
      <c r="Q3867" s="11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29" hidden="1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s="7">
        <f t="shared" si="240"/>
        <v>1</v>
      </c>
      <c r="G3868" t="s">
        <v>8220</v>
      </c>
      <c r="H3868" t="s">
        <v>8223</v>
      </c>
      <c r="I3868" t="s">
        <v>8245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t="s">
        <v>8269</v>
      </c>
      <c r="P3868">
        <f t="shared" si="241"/>
        <v>5.5</v>
      </c>
      <c r="Q3868" s="11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3.5" hidden="1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s="7">
        <f t="shared" si="240"/>
        <v>13</v>
      </c>
      <c r="G3869" t="s">
        <v>8220</v>
      </c>
      <c r="H3869" t="s">
        <v>8223</v>
      </c>
      <c r="I3869" t="s">
        <v>8245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t="s">
        <v>8269</v>
      </c>
      <c r="P3869">
        <f t="shared" si="241"/>
        <v>50.2</v>
      </c>
      <c r="Q3869" s="11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s="7">
        <f t="shared" si="240"/>
        <v>0</v>
      </c>
      <c r="G3870" t="s">
        <v>8219</v>
      </c>
      <c r="H3870" t="s">
        <v>8224</v>
      </c>
      <c r="I3870" t="s">
        <v>8246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t="s">
        <v>8303</v>
      </c>
      <c r="P3870">
        <f t="shared" si="241"/>
        <v>10</v>
      </c>
      <c r="Q3870" s="11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29" hidden="1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s="7">
        <f t="shared" si="240"/>
        <v>3</v>
      </c>
      <c r="G3871" t="s">
        <v>8219</v>
      </c>
      <c r="H3871" t="s">
        <v>8223</v>
      </c>
      <c r="I3871" t="s">
        <v>8245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t="s">
        <v>8303</v>
      </c>
      <c r="P3871">
        <f t="shared" si="241"/>
        <v>30.13</v>
      </c>
      <c r="Q3871" s="11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58" hidden="1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s="7">
        <f t="shared" si="240"/>
        <v>15</v>
      </c>
      <c r="G3872" t="s">
        <v>8219</v>
      </c>
      <c r="H3872" t="s">
        <v>8223</v>
      </c>
      <c r="I3872" t="s">
        <v>8245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t="s">
        <v>8303</v>
      </c>
      <c r="P3872">
        <f t="shared" si="241"/>
        <v>150</v>
      </c>
      <c r="Q3872" s="11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29" hidden="1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s="7">
        <f t="shared" si="240"/>
        <v>3</v>
      </c>
      <c r="G3873" t="s">
        <v>8219</v>
      </c>
      <c r="H3873" t="s">
        <v>8223</v>
      </c>
      <c r="I3873" t="s">
        <v>8245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t="s">
        <v>8303</v>
      </c>
      <c r="P3873">
        <f t="shared" si="241"/>
        <v>13.33</v>
      </c>
      <c r="Q3873" s="11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3.5" hidden="1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s="7">
        <f t="shared" si="240"/>
        <v>0</v>
      </c>
      <c r="G3874" t="s">
        <v>8219</v>
      </c>
      <c r="H3874" t="s">
        <v>8223</v>
      </c>
      <c r="I3874" t="s">
        <v>8245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t="s">
        <v>8303</v>
      </c>
      <c r="P3874">
        <f t="shared" si="241"/>
        <v>0</v>
      </c>
      <c r="Q3874" s="11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3.5" hidden="1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s="7">
        <f t="shared" si="240"/>
        <v>0</v>
      </c>
      <c r="G3875" t="s">
        <v>8219</v>
      </c>
      <c r="H3875" t="s">
        <v>8223</v>
      </c>
      <c r="I3875" t="s">
        <v>8245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t="s">
        <v>8303</v>
      </c>
      <c r="P3875">
        <f t="shared" si="241"/>
        <v>0</v>
      </c>
      <c r="Q3875" s="11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58" hidden="1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s="7">
        <f t="shared" si="240"/>
        <v>0</v>
      </c>
      <c r="G3876" t="s">
        <v>8219</v>
      </c>
      <c r="H3876" t="s">
        <v>8227</v>
      </c>
      <c r="I3876" t="s">
        <v>8249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t="s">
        <v>8303</v>
      </c>
      <c r="P3876">
        <f t="shared" si="241"/>
        <v>0</v>
      </c>
      <c r="Q3876" s="11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3.5" hidden="1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s="7">
        <f t="shared" si="240"/>
        <v>0</v>
      </c>
      <c r="G3877" t="s">
        <v>8219</v>
      </c>
      <c r="H3877" t="s">
        <v>8231</v>
      </c>
      <c r="I3877" t="s">
        <v>8252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t="s">
        <v>8303</v>
      </c>
      <c r="P3877">
        <f t="shared" si="241"/>
        <v>0</v>
      </c>
      <c r="Q3877" s="11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58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s="7">
        <f t="shared" si="240"/>
        <v>53</v>
      </c>
      <c r="G3878" t="s">
        <v>8219</v>
      </c>
      <c r="H3878" t="s">
        <v>8224</v>
      </c>
      <c r="I3878" t="s">
        <v>8246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t="s">
        <v>8303</v>
      </c>
      <c r="P3878">
        <f t="shared" si="241"/>
        <v>44.76</v>
      </c>
      <c r="Q3878" s="11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3.5" hidden="1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s="7">
        <f t="shared" si="240"/>
        <v>5</v>
      </c>
      <c r="G3879" t="s">
        <v>8219</v>
      </c>
      <c r="H3879" t="s">
        <v>8223</v>
      </c>
      <c r="I3879" t="s">
        <v>8245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t="s">
        <v>8303</v>
      </c>
      <c r="P3879">
        <f t="shared" si="241"/>
        <v>88.64</v>
      </c>
      <c r="Q3879" s="11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3.5" hidden="1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s="7">
        <f t="shared" si="240"/>
        <v>0</v>
      </c>
      <c r="G3880" t="s">
        <v>8219</v>
      </c>
      <c r="H3880" t="s">
        <v>8223</v>
      </c>
      <c r="I3880" t="s">
        <v>8245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t="s">
        <v>8303</v>
      </c>
      <c r="P3880">
        <f t="shared" si="241"/>
        <v>10</v>
      </c>
      <c r="Q3880" s="11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3.5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s="7">
        <f t="shared" si="240"/>
        <v>0</v>
      </c>
      <c r="G3881" t="s">
        <v>8219</v>
      </c>
      <c r="H3881" t="s">
        <v>8224</v>
      </c>
      <c r="I3881" t="s">
        <v>8246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t="s">
        <v>8303</v>
      </c>
      <c r="P3881">
        <f t="shared" si="241"/>
        <v>0</v>
      </c>
      <c r="Q3881" s="11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3.5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s="7">
        <f t="shared" si="240"/>
        <v>13</v>
      </c>
      <c r="G3882" t="s">
        <v>8219</v>
      </c>
      <c r="H3882" t="s">
        <v>8224</v>
      </c>
      <c r="I3882" t="s">
        <v>8246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t="s">
        <v>8303</v>
      </c>
      <c r="P3882">
        <f t="shared" si="241"/>
        <v>57.65</v>
      </c>
      <c r="Q3882" s="11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29" hidden="1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s="7">
        <f t="shared" si="240"/>
        <v>5</v>
      </c>
      <c r="G3883" t="s">
        <v>8219</v>
      </c>
      <c r="H3883" t="s">
        <v>8223</v>
      </c>
      <c r="I3883" t="s">
        <v>8245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t="s">
        <v>8303</v>
      </c>
      <c r="P3883">
        <f t="shared" si="241"/>
        <v>25</v>
      </c>
      <c r="Q3883" s="11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3.5" hidden="1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s="7">
        <f t="shared" si="240"/>
        <v>0</v>
      </c>
      <c r="G3884" t="s">
        <v>8219</v>
      </c>
      <c r="H3884" t="s">
        <v>8225</v>
      </c>
      <c r="I3884" t="s">
        <v>8247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t="s">
        <v>8303</v>
      </c>
      <c r="P3884">
        <f t="shared" si="241"/>
        <v>0</v>
      </c>
      <c r="Q3884" s="11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58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s="7">
        <f t="shared" si="240"/>
        <v>0</v>
      </c>
      <c r="G3885" t="s">
        <v>8219</v>
      </c>
      <c r="H3885" t="s">
        <v>8224</v>
      </c>
      <c r="I3885" t="s">
        <v>8246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t="s">
        <v>8303</v>
      </c>
      <c r="P3885">
        <f t="shared" si="241"/>
        <v>0</v>
      </c>
      <c r="Q3885" s="11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3.5" hidden="1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s="7">
        <f t="shared" si="240"/>
        <v>0</v>
      </c>
      <c r="G3886" t="s">
        <v>8219</v>
      </c>
      <c r="H3886" t="s">
        <v>8223</v>
      </c>
      <c r="I3886" t="s">
        <v>8245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t="s">
        <v>8303</v>
      </c>
      <c r="P3886">
        <f t="shared" si="241"/>
        <v>0</v>
      </c>
      <c r="Q3886" s="11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3.5" hidden="1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s="7">
        <f t="shared" si="240"/>
        <v>0</v>
      </c>
      <c r="G3887" t="s">
        <v>8219</v>
      </c>
      <c r="H3887" t="s">
        <v>8223</v>
      </c>
      <c r="I3887" t="s">
        <v>8245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t="s">
        <v>8303</v>
      </c>
      <c r="P3887">
        <f t="shared" si="241"/>
        <v>0</v>
      </c>
      <c r="Q3887" s="11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s="7">
        <f t="shared" si="240"/>
        <v>0</v>
      </c>
      <c r="G3888" t="s">
        <v>8219</v>
      </c>
      <c r="H3888" t="s">
        <v>8225</v>
      </c>
      <c r="I3888" t="s">
        <v>8247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t="s">
        <v>8303</v>
      </c>
      <c r="P3888">
        <f t="shared" si="241"/>
        <v>0</v>
      </c>
      <c r="Q3888" s="11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3.5" hidden="1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s="7">
        <f t="shared" si="240"/>
        <v>2</v>
      </c>
      <c r="G3889" t="s">
        <v>8219</v>
      </c>
      <c r="H3889" t="s">
        <v>8223</v>
      </c>
      <c r="I3889" t="s">
        <v>8245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t="s">
        <v>8303</v>
      </c>
      <c r="P3889">
        <f t="shared" si="241"/>
        <v>17.5</v>
      </c>
      <c r="Q3889" s="11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58" hidden="1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s="7">
        <f t="shared" si="240"/>
        <v>27</v>
      </c>
      <c r="G3890" t="s">
        <v>8220</v>
      </c>
      <c r="H3890" t="s">
        <v>8224</v>
      </c>
      <c r="I3890" t="s">
        <v>8246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t="s">
        <v>8269</v>
      </c>
      <c r="P3890">
        <f t="shared" si="241"/>
        <v>38.71</v>
      </c>
      <c r="Q3890" s="11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3.5" hidden="1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s="7">
        <f t="shared" si="240"/>
        <v>1</v>
      </c>
      <c r="G3891" t="s">
        <v>8220</v>
      </c>
      <c r="H3891" t="s">
        <v>8223</v>
      </c>
      <c r="I3891" t="s">
        <v>8245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t="s">
        <v>8269</v>
      </c>
      <c r="P3891">
        <f t="shared" si="241"/>
        <v>13.11</v>
      </c>
      <c r="Q3891" s="11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3.5" hidden="1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s="7">
        <f t="shared" si="240"/>
        <v>17</v>
      </c>
      <c r="G3892" t="s">
        <v>8220</v>
      </c>
      <c r="H3892" t="s">
        <v>8223</v>
      </c>
      <c r="I3892" t="s">
        <v>8245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t="s">
        <v>8269</v>
      </c>
      <c r="P3892">
        <f t="shared" si="241"/>
        <v>315.5</v>
      </c>
      <c r="Q3892" s="11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29" hidden="1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s="7">
        <f t="shared" si="240"/>
        <v>33</v>
      </c>
      <c r="G3893" t="s">
        <v>8220</v>
      </c>
      <c r="H3893" t="s">
        <v>8223</v>
      </c>
      <c r="I3893" t="s">
        <v>8245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t="s">
        <v>8269</v>
      </c>
      <c r="P3893">
        <f t="shared" si="241"/>
        <v>37.14</v>
      </c>
      <c r="Q3893" s="11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58" hidden="1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s="7">
        <f t="shared" si="240"/>
        <v>0</v>
      </c>
      <c r="G3894" t="s">
        <v>8220</v>
      </c>
      <c r="H3894" t="s">
        <v>8223</v>
      </c>
      <c r="I3894" t="s">
        <v>8245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t="s">
        <v>8269</v>
      </c>
      <c r="P3894">
        <f t="shared" si="241"/>
        <v>0</v>
      </c>
      <c r="Q3894" s="11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58" hidden="1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s="7">
        <f t="shared" si="240"/>
        <v>22</v>
      </c>
      <c r="G3895" t="s">
        <v>8220</v>
      </c>
      <c r="H3895" t="s">
        <v>8223</v>
      </c>
      <c r="I3895" t="s">
        <v>8245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t="s">
        <v>8269</v>
      </c>
      <c r="P3895">
        <f t="shared" si="241"/>
        <v>128.27000000000001</v>
      </c>
      <c r="Q3895" s="11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58" hidden="1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s="7">
        <f t="shared" si="240"/>
        <v>3</v>
      </c>
      <c r="G3896" t="s">
        <v>8220</v>
      </c>
      <c r="H3896" t="s">
        <v>8223</v>
      </c>
      <c r="I3896" t="s">
        <v>8245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t="s">
        <v>8269</v>
      </c>
      <c r="P3896">
        <f t="shared" si="241"/>
        <v>47.27</v>
      </c>
      <c r="Q3896" s="11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58" hidden="1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s="7">
        <f t="shared" si="240"/>
        <v>5</v>
      </c>
      <c r="G3897" t="s">
        <v>8220</v>
      </c>
      <c r="H3897" t="s">
        <v>8223</v>
      </c>
      <c r="I3897" t="s">
        <v>8245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t="s">
        <v>8269</v>
      </c>
      <c r="P3897">
        <f t="shared" si="241"/>
        <v>50</v>
      </c>
      <c r="Q3897" s="11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3.5" hidden="1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s="7">
        <f t="shared" si="240"/>
        <v>11</v>
      </c>
      <c r="G3898" t="s">
        <v>8220</v>
      </c>
      <c r="H3898" t="s">
        <v>8223</v>
      </c>
      <c r="I3898" t="s">
        <v>8245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t="s">
        <v>8269</v>
      </c>
      <c r="P3898">
        <f t="shared" si="241"/>
        <v>42.5</v>
      </c>
      <c r="Q3898" s="11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3.5" hidden="1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s="7">
        <f t="shared" si="240"/>
        <v>18</v>
      </c>
      <c r="G3899" t="s">
        <v>8220</v>
      </c>
      <c r="H3899" t="s">
        <v>8227</v>
      </c>
      <c r="I3899" t="s">
        <v>8249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t="s">
        <v>8269</v>
      </c>
      <c r="P3899">
        <f t="shared" si="241"/>
        <v>44</v>
      </c>
      <c r="Q3899" s="11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58" hidden="1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s="7">
        <f t="shared" si="240"/>
        <v>33</v>
      </c>
      <c r="G3900" t="s">
        <v>8220</v>
      </c>
      <c r="H3900" t="s">
        <v>8224</v>
      </c>
      <c r="I3900" t="s">
        <v>8246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t="s">
        <v>8269</v>
      </c>
      <c r="P3900">
        <f t="shared" si="241"/>
        <v>50.88</v>
      </c>
      <c r="Q3900" s="11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3.5" hidden="1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s="7">
        <f t="shared" si="240"/>
        <v>1</v>
      </c>
      <c r="G3901" t="s">
        <v>8220</v>
      </c>
      <c r="H3901" t="s">
        <v>8223</v>
      </c>
      <c r="I3901" t="s">
        <v>8245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t="s">
        <v>8269</v>
      </c>
      <c r="P3901">
        <f t="shared" si="241"/>
        <v>62.5</v>
      </c>
      <c r="Q3901" s="11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3.5" hidden="1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s="7">
        <f t="shared" si="240"/>
        <v>5</v>
      </c>
      <c r="G3902" t="s">
        <v>8220</v>
      </c>
      <c r="H3902" t="s">
        <v>8223</v>
      </c>
      <c r="I3902" t="s">
        <v>8245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t="s">
        <v>8269</v>
      </c>
      <c r="P3902">
        <f t="shared" si="241"/>
        <v>27</v>
      </c>
      <c r="Q3902" s="11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3.5" hidden="1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s="7">
        <f t="shared" si="240"/>
        <v>1</v>
      </c>
      <c r="G3903" t="s">
        <v>8220</v>
      </c>
      <c r="H3903" t="s">
        <v>8223</v>
      </c>
      <c r="I3903" t="s">
        <v>8245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t="s">
        <v>8269</v>
      </c>
      <c r="P3903">
        <f t="shared" si="241"/>
        <v>25</v>
      </c>
      <c r="Q3903" s="11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3.5" hidden="1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s="7">
        <f t="shared" si="240"/>
        <v>49</v>
      </c>
      <c r="G3904" t="s">
        <v>8220</v>
      </c>
      <c r="H3904" t="s">
        <v>8224</v>
      </c>
      <c r="I3904" t="s">
        <v>8246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t="s">
        <v>8269</v>
      </c>
      <c r="P3904">
        <f t="shared" si="241"/>
        <v>47.26</v>
      </c>
      <c r="Q3904" s="11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58" hidden="1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s="7">
        <f t="shared" si="240"/>
        <v>0</v>
      </c>
      <c r="G3905" t="s">
        <v>8220</v>
      </c>
      <c r="H3905" t="s">
        <v>8223</v>
      </c>
      <c r="I3905" t="s">
        <v>8245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t="s">
        <v>8269</v>
      </c>
      <c r="P3905">
        <f t="shared" si="241"/>
        <v>0</v>
      </c>
      <c r="Q3905" s="11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29" hidden="1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s="7">
        <f t="shared" si="240"/>
        <v>0</v>
      </c>
      <c r="G3906" t="s">
        <v>8220</v>
      </c>
      <c r="H3906" t="s">
        <v>8223</v>
      </c>
      <c r="I3906" t="s">
        <v>8245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t="s">
        <v>8269</v>
      </c>
      <c r="P3906">
        <f t="shared" si="241"/>
        <v>1.5</v>
      </c>
      <c r="Q3906" s="11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3.5" hidden="1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s="7">
        <f t="shared" ref="F3907:F3970" si="244">ROUND(E3907/D3907*100,0)</f>
        <v>12</v>
      </c>
      <c r="G3907" t="s">
        <v>8220</v>
      </c>
      <c r="H3907" t="s">
        <v>8224</v>
      </c>
      <c r="I3907" t="s">
        <v>8246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t="s">
        <v>8269</v>
      </c>
      <c r="P3907">
        <f t="shared" ref="P3907:P3970" si="245">IFERROR(ROUND(E3907/M3907,2),0)</f>
        <v>24.71</v>
      </c>
      <c r="Q3907" s="11" t="s">
        <v>8315</v>
      </c>
      <c r="R3907" t="s">
        <v>8316</v>
      </c>
      <c r="S3907" s="15">
        <f t="shared" ref="S3907:S3970" si="246">(((K3907/60)/60)/24)+DATE(1970,1,1)</f>
        <v>42124.623877314814</v>
      </c>
      <c r="T3907" s="15">
        <f t="shared" ref="T3907:T3970" si="247">(((J3907/60)/60)/24)+DATE(1970,1,1)</f>
        <v>42166.958333333328</v>
      </c>
    </row>
    <row r="3908" spans="1:20" ht="43.5" hidden="1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s="7">
        <f t="shared" si="244"/>
        <v>67</v>
      </c>
      <c r="G3908" t="s">
        <v>8220</v>
      </c>
      <c r="H3908" t="s">
        <v>8224</v>
      </c>
      <c r="I3908" t="s">
        <v>8246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t="s">
        <v>8269</v>
      </c>
      <c r="P3908">
        <f t="shared" si="245"/>
        <v>63.13</v>
      </c>
      <c r="Q3908" s="11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3.5" hidden="1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s="7">
        <f t="shared" si="244"/>
        <v>15</v>
      </c>
      <c r="G3909" t="s">
        <v>8220</v>
      </c>
      <c r="H3909" t="s">
        <v>8223</v>
      </c>
      <c r="I3909" t="s">
        <v>8245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t="s">
        <v>8269</v>
      </c>
      <c r="P3909">
        <f t="shared" si="245"/>
        <v>38.25</v>
      </c>
      <c r="Q3909" s="11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58" hidden="1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s="7">
        <f t="shared" si="244"/>
        <v>9</v>
      </c>
      <c r="G3910" t="s">
        <v>8220</v>
      </c>
      <c r="H3910" t="s">
        <v>8223</v>
      </c>
      <c r="I3910" t="s">
        <v>8245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t="s">
        <v>8269</v>
      </c>
      <c r="P3910">
        <f t="shared" si="245"/>
        <v>16.25</v>
      </c>
      <c r="Q3910" s="11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3.5" hidden="1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s="7">
        <f t="shared" si="244"/>
        <v>0</v>
      </c>
      <c r="G3911" t="s">
        <v>8220</v>
      </c>
      <c r="H3911" t="s">
        <v>8223</v>
      </c>
      <c r="I3911" t="s">
        <v>8245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t="s">
        <v>8269</v>
      </c>
      <c r="P3911">
        <f t="shared" si="245"/>
        <v>33.75</v>
      </c>
      <c r="Q3911" s="11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3.5" hidden="1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s="7">
        <f t="shared" si="244"/>
        <v>3</v>
      </c>
      <c r="G3912" t="s">
        <v>8220</v>
      </c>
      <c r="H3912" t="s">
        <v>8223</v>
      </c>
      <c r="I3912" t="s">
        <v>8245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t="s">
        <v>8269</v>
      </c>
      <c r="P3912">
        <f t="shared" si="245"/>
        <v>61.67</v>
      </c>
      <c r="Q3912" s="11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3.5" hidden="1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s="7">
        <f t="shared" si="244"/>
        <v>37</v>
      </c>
      <c r="G3913" t="s">
        <v>8220</v>
      </c>
      <c r="H3913" t="s">
        <v>8223</v>
      </c>
      <c r="I3913" t="s">
        <v>8245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t="s">
        <v>8269</v>
      </c>
      <c r="P3913">
        <f t="shared" si="245"/>
        <v>83.14</v>
      </c>
      <c r="Q3913" s="11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3.5" hidden="1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s="7">
        <f t="shared" si="244"/>
        <v>0</v>
      </c>
      <c r="G3914" t="s">
        <v>8220</v>
      </c>
      <c r="H3914" t="s">
        <v>8223</v>
      </c>
      <c r="I3914" t="s">
        <v>8245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t="s">
        <v>8269</v>
      </c>
      <c r="P3914">
        <f t="shared" si="245"/>
        <v>1</v>
      </c>
      <c r="Q3914" s="11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3.5" hidden="1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s="7">
        <f t="shared" si="244"/>
        <v>10</v>
      </c>
      <c r="G3915" t="s">
        <v>8220</v>
      </c>
      <c r="H3915" t="s">
        <v>8223</v>
      </c>
      <c r="I3915" t="s">
        <v>8245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t="s">
        <v>8269</v>
      </c>
      <c r="P3915">
        <f t="shared" si="245"/>
        <v>142.86000000000001</v>
      </c>
      <c r="Q3915" s="11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3.5" hidden="1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s="7">
        <f t="shared" si="244"/>
        <v>36</v>
      </c>
      <c r="G3916" t="s">
        <v>8220</v>
      </c>
      <c r="H3916" t="s">
        <v>8224</v>
      </c>
      <c r="I3916" t="s">
        <v>8246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t="s">
        <v>8269</v>
      </c>
      <c r="P3916">
        <f t="shared" si="245"/>
        <v>33.67</v>
      </c>
      <c r="Q3916" s="11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3.5" hidden="1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s="7">
        <f t="shared" si="244"/>
        <v>0</v>
      </c>
      <c r="G3917" t="s">
        <v>8220</v>
      </c>
      <c r="H3917" t="s">
        <v>8224</v>
      </c>
      <c r="I3917" t="s">
        <v>8246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t="s">
        <v>8269</v>
      </c>
      <c r="P3917">
        <f t="shared" si="245"/>
        <v>5</v>
      </c>
      <c r="Q3917" s="11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3.5" hidden="1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s="7">
        <f t="shared" si="244"/>
        <v>0</v>
      </c>
      <c r="G3918" t="s">
        <v>8220</v>
      </c>
      <c r="H3918" t="s">
        <v>8231</v>
      </c>
      <c r="I3918" t="s">
        <v>8252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t="s">
        <v>8269</v>
      </c>
      <c r="P3918">
        <f t="shared" si="245"/>
        <v>0</v>
      </c>
      <c r="Q3918" s="11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3.5" hidden="1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s="7">
        <f t="shared" si="244"/>
        <v>0</v>
      </c>
      <c r="G3919" t="s">
        <v>8220</v>
      </c>
      <c r="H3919" t="s">
        <v>8224</v>
      </c>
      <c r="I3919" t="s">
        <v>8246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t="s">
        <v>8269</v>
      </c>
      <c r="P3919">
        <f t="shared" si="245"/>
        <v>10</v>
      </c>
      <c r="Q3919" s="11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58" hidden="1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s="7">
        <f t="shared" si="244"/>
        <v>0</v>
      </c>
      <c r="G3920" t="s">
        <v>8220</v>
      </c>
      <c r="H3920" t="s">
        <v>8224</v>
      </c>
      <c r="I3920" t="s">
        <v>8246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t="s">
        <v>8269</v>
      </c>
      <c r="P3920">
        <f t="shared" si="245"/>
        <v>40</v>
      </c>
      <c r="Q3920" s="11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3.5" hidden="1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s="7">
        <f t="shared" si="244"/>
        <v>2</v>
      </c>
      <c r="G3921" t="s">
        <v>8220</v>
      </c>
      <c r="H3921" t="s">
        <v>8224</v>
      </c>
      <c r="I3921" t="s">
        <v>8246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t="s">
        <v>8269</v>
      </c>
      <c r="P3921">
        <f t="shared" si="245"/>
        <v>30</v>
      </c>
      <c r="Q3921" s="11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3.5" hidden="1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s="7">
        <f t="shared" si="244"/>
        <v>5</v>
      </c>
      <c r="G3922" t="s">
        <v>8220</v>
      </c>
      <c r="H3922" t="s">
        <v>8224</v>
      </c>
      <c r="I3922" t="s">
        <v>8246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t="s">
        <v>8269</v>
      </c>
      <c r="P3922">
        <f t="shared" si="245"/>
        <v>45</v>
      </c>
      <c r="Q3922" s="11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3.5" hidden="1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s="7">
        <f t="shared" si="244"/>
        <v>0</v>
      </c>
      <c r="G3923" t="s">
        <v>8220</v>
      </c>
      <c r="H3923" t="s">
        <v>8224</v>
      </c>
      <c r="I3923" t="s">
        <v>8246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t="s">
        <v>8269</v>
      </c>
      <c r="P3923">
        <f t="shared" si="245"/>
        <v>0</v>
      </c>
      <c r="Q3923" s="11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3.5" hidden="1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s="7">
        <f t="shared" si="244"/>
        <v>8</v>
      </c>
      <c r="G3924" t="s">
        <v>8220</v>
      </c>
      <c r="H3924" t="s">
        <v>8223</v>
      </c>
      <c r="I3924" t="s">
        <v>8245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t="s">
        <v>8269</v>
      </c>
      <c r="P3924">
        <f t="shared" si="245"/>
        <v>10.17</v>
      </c>
      <c r="Q3924" s="11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3.5" hidden="1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s="7">
        <f t="shared" si="244"/>
        <v>12</v>
      </c>
      <c r="G3925" t="s">
        <v>8220</v>
      </c>
      <c r="H3925" t="s">
        <v>8224</v>
      </c>
      <c r="I3925" t="s">
        <v>8246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t="s">
        <v>8269</v>
      </c>
      <c r="P3925">
        <f t="shared" si="245"/>
        <v>81.41</v>
      </c>
      <c r="Q3925" s="11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3.5" hidden="1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s="7">
        <f t="shared" si="244"/>
        <v>15</v>
      </c>
      <c r="G3926" t="s">
        <v>8220</v>
      </c>
      <c r="H3926" t="s">
        <v>8223</v>
      </c>
      <c r="I3926" t="s">
        <v>8245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t="s">
        <v>8269</v>
      </c>
      <c r="P3926">
        <f t="shared" si="245"/>
        <v>57.25</v>
      </c>
      <c r="Q3926" s="11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3.5" hidden="1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s="7">
        <f t="shared" si="244"/>
        <v>10</v>
      </c>
      <c r="G3927" t="s">
        <v>8220</v>
      </c>
      <c r="H3927" t="s">
        <v>8223</v>
      </c>
      <c r="I3927" t="s">
        <v>8245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t="s">
        <v>8269</v>
      </c>
      <c r="P3927">
        <f t="shared" si="245"/>
        <v>5</v>
      </c>
      <c r="Q3927" s="11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29" hidden="1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s="7">
        <f t="shared" si="244"/>
        <v>0</v>
      </c>
      <c r="G3928" t="s">
        <v>8220</v>
      </c>
      <c r="H3928" t="s">
        <v>8225</v>
      </c>
      <c r="I3928" t="s">
        <v>8247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t="s">
        <v>8269</v>
      </c>
      <c r="P3928">
        <f t="shared" si="245"/>
        <v>15</v>
      </c>
      <c r="Q3928" s="11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3.5" hidden="1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s="7">
        <f t="shared" si="244"/>
        <v>1</v>
      </c>
      <c r="G3929" t="s">
        <v>8220</v>
      </c>
      <c r="H3929" t="s">
        <v>8224</v>
      </c>
      <c r="I3929" t="s">
        <v>8246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t="s">
        <v>8269</v>
      </c>
      <c r="P3929">
        <f t="shared" si="245"/>
        <v>12.5</v>
      </c>
      <c r="Q3929" s="11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3.5" hidden="1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s="7">
        <f t="shared" si="244"/>
        <v>13</v>
      </c>
      <c r="G3930" t="s">
        <v>8220</v>
      </c>
      <c r="H3930" t="s">
        <v>8223</v>
      </c>
      <c r="I3930" t="s">
        <v>8245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t="s">
        <v>8269</v>
      </c>
      <c r="P3930">
        <f t="shared" si="245"/>
        <v>93</v>
      </c>
      <c r="Q3930" s="11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3.5" hidden="1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s="7">
        <f t="shared" si="244"/>
        <v>2</v>
      </c>
      <c r="G3931" t="s">
        <v>8220</v>
      </c>
      <c r="H3931" t="s">
        <v>8223</v>
      </c>
      <c r="I3931" t="s">
        <v>8245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t="s">
        <v>8269</v>
      </c>
      <c r="P3931">
        <f t="shared" si="245"/>
        <v>32.36</v>
      </c>
      <c r="Q3931" s="11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3.5" hidden="1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s="7">
        <f t="shared" si="244"/>
        <v>0</v>
      </c>
      <c r="G3932" t="s">
        <v>8220</v>
      </c>
      <c r="H3932" t="s">
        <v>8225</v>
      </c>
      <c r="I3932" t="s">
        <v>8247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t="s">
        <v>8269</v>
      </c>
      <c r="P3932">
        <f t="shared" si="245"/>
        <v>0</v>
      </c>
      <c r="Q3932" s="11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3.5" hidden="1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s="7">
        <f t="shared" si="244"/>
        <v>0</v>
      </c>
      <c r="G3933" t="s">
        <v>8220</v>
      </c>
      <c r="H3933" t="s">
        <v>8223</v>
      </c>
      <c r="I3933" t="s">
        <v>8245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t="s">
        <v>8269</v>
      </c>
      <c r="P3933">
        <f t="shared" si="245"/>
        <v>0</v>
      </c>
      <c r="Q3933" s="11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3.5" hidden="1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s="7">
        <f t="shared" si="244"/>
        <v>0</v>
      </c>
      <c r="G3934" t="s">
        <v>8220</v>
      </c>
      <c r="H3934" t="s">
        <v>8223</v>
      </c>
      <c r="I3934" t="s">
        <v>8245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t="s">
        <v>8269</v>
      </c>
      <c r="P3934">
        <f t="shared" si="245"/>
        <v>1</v>
      </c>
      <c r="Q3934" s="11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3.5" hidden="1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s="7">
        <f t="shared" si="244"/>
        <v>16</v>
      </c>
      <c r="G3935" t="s">
        <v>8220</v>
      </c>
      <c r="H3935" t="s">
        <v>8223</v>
      </c>
      <c r="I3935" t="s">
        <v>8245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t="s">
        <v>8269</v>
      </c>
      <c r="P3935">
        <f t="shared" si="245"/>
        <v>91.83</v>
      </c>
      <c r="Q3935" s="11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3.5" hidden="1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s="7">
        <f t="shared" si="244"/>
        <v>11</v>
      </c>
      <c r="G3936" t="s">
        <v>8220</v>
      </c>
      <c r="H3936" t="s">
        <v>8223</v>
      </c>
      <c r="I3936" t="s">
        <v>8245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t="s">
        <v>8269</v>
      </c>
      <c r="P3936">
        <f t="shared" si="245"/>
        <v>45.83</v>
      </c>
      <c r="Q3936" s="11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58" hidden="1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s="7">
        <f t="shared" si="244"/>
        <v>44</v>
      </c>
      <c r="G3937" t="s">
        <v>8220</v>
      </c>
      <c r="H3937" t="s">
        <v>8224</v>
      </c>
      <c r="I3937" t="s">
        <v>8246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t="s">
        <v>8269</v>
      </c>
      <c r="P3937">
        <f t="shared" si="245"/>
        <v>57.17</v>
      </c>
      <c r="Q3937" s="11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3.5" hidden="1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s="7">
        <f t="shared" si="244"/>
        <v>0</v>
      </c>
      <c r="G3938" t="s">
        <v>8220</v>
      </c>
      <c r="H3938" t="s">
        <v>8223</v>
      </c>
      <c r="I3938" t="s">
        <v>8245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t="s">
        <v>8269</v>
      </c>
      <c r="P3938">
        <f t="shared" si="245"/>
        <v>0</v>
      </c>
      <c r="Q3938" s="11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3.5" hidden="1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s="7">
        <f t="shared" si="244"/>
        <v>86</v>
      </c>
      <c r="G3939" t="s">
        <v>8220</v>
      </c>
      <c r="H3939" t="s">
        <v>8223</v>
      </c>
      <c r="I3939" t="s">
        <v>8245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t="s">
        <v>8269</v>
      </c>
      <c r="P3939">
        <f t="shared" si="245"/>
        <v>248.5</v>
      </c>
      <c r="Q3939" s="11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3.5" hidden="1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s="7">
        <f t="shared" si="244"/>
        <v>12</v>
      </c>
      <c r="G3940" t="s">
        <v>8220</v>
      </c>
      <c r="H3940" t="s">
        <v>8223</v>
      </c>
      <c r="I3940" t="s">
        <v>8245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t="s">
        <v>8269</v>
      </c>
      <c r="P3940">
        <f t="shared" si="245"/>
        <v>79.400000000000006</v>
      </c>
      <c r="Q3940" s="11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3.5" hidden="1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s="7">
        <f t="shared" si="244"/>
        <v>0</v>
      </c>
      <c r="G3941" t="s">
        <v>8220</v>
      </c>
      <c r="H3941" t="s">
        <v>8225</v>
      </c>
      <c r="I3941" t="s">
        <v>8247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t="s">
        <v>8269</v>
      </c>
      <c r="P3941">
        <f t="shared" si="245"/>
        <v>5</v>
      </c>
      <c r="Q3941" s="11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3.5" hidden="1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s="7">
        <f t="shared" si="244"/>
        <v>0</v>
      </c>
      <c r="G3942" t="s">
        <v>8220</v>
      </c>
      <c r="H3942" t="s">
        <v>8223</v>
      </c>
      <c r="I3942" t="s">
        <v>8245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t="s">
        <v>8269</v>
      </c>
      <c r="P3942">
        <f t="shared" si="245"/>
        <v>5.5</v>
      </c>
      <c r="Q3942" s="11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2.5" hidden="1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s="7">
        <f t="shared" si="244"/>
        <v>1</v>
      </c>
      <c r="G3943" t="s">
        <v>8220</v>
      </c>
      <c r="H3943" t="s">
        <v>8223</v>
      </c>
      <c r="I3943" t="s">
        <v>8245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t="s">
        <v>8269</v>
      </c>
      <c r="P3943">
        <f t="shared" si="245"/>
        <v>25</v>
      </c>
      <c r="Q3943" s="11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3.5" hidden="1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s="7">
        <f t="shared" si="244"/>
        <v>0</v>
      </c>
      <c r="G3944" t="s">
        <v>8220</v>
      </c>
      <c r="H3944" t="s">
        <v>8223</v>
      </c>
      <c r="I3944" t="s">
        <v>8245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t="s">
        <v>8269</v>
      </c>
      <c r="P3944">
        <f t="shared" si="245"/>
        <v>0</v>
      </c>
      <c r="Q3944" s="11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3.5" hidden="1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s="7">
        <f t="shared" si="244"/>
        <v>36</v>
      </c>
      <c r="G3945" t="s">
        <v>8220</v>
      </c>
      <c r="H3945" t="s">
        <v>8223</v>
      </c>
      <c r="I3945" t="s">
        <v>8245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t="s">
        <v>8269</v>
      </c>
      <c r="P3945">
        <f t="shared" si="245"/>
        <v>137.08000000000001</v>
      </c>
      <c r="Q3945" s="11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58" hidden="1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s="7">
        <f t="shared" si="244"/>
        <v>0</v>
      </c>
      <c r="G3946" t="s">
        <v>8220</v>
      </c>
      <c r="H3946" t="s">
        <v>8223</v>
      </c>
      <c r="I3946" t="s">
        <v>8245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t="s">
        <v>8269</v>
      </c>
      <c r="P3946">
        <f t="shared" si="245"/>
        <v>0</v>
      </c>
      <c r="Q3946" s="11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3.5" hidden="1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s="7">
        <f t="shared" si="244"/>
        <v>0</v>
      </c>
      <c r="G3947" t="s">
        <v>8220</v>
      </c>
      <c r="H3947" t="s">
        <v>8223</v>
      </c>
      <c r="I3947" t="s">
        <v>8245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t="s">
        <v>8269</v>
      </c>
      <c r="P3947">
        <f t="shared" si="245"/>
        <v>5</v>
      </c>
      <c r="Q3947" s="11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29" hidden="1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s="7">
        <f t="shared" si="244"/>
        <v>3</v>
      </c>
      <c r="G3948" t="s">
        <v>8220</v>
      </c>
      <c r="H3948" t="s">
        <v>8223</v>
      </c>
      <c r="I3948" t="s">
        <v>8245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t="s">
        <v>8269</v>
      </c>
      <c r="P3948">
        <f t="shared" si="245"/>
        <v>39</v>
      </c>
      <c r="Q3948" s="11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3.5" hidden="1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s="7">
        <f t="shared" si="244"/>
        <v>3</v>
      </c>
      <c r="G3949" t="s">
        <v>8220</v>
      </c>
      <c r="H3949" t="s">
        <v>8223</v>
      </c>
      <c r="I3949" t="s">
        <v>8245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t="s">
        <v>8269</v>
      </c>
      <c r="P3949">
        <f t="shared" si="245"/>
        <v>50.5</v>
      </c>
      <c r="Q3949" s="11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3.5" hidden="1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s="7">
        <f t="shared" si="244"/>
        <v>0</v>
      </c>
      <c r="G3950" t="s">
        <v>8220</v>
      </c>
      <c r="H3950" t="s">
        <v>8225</v>
      </c>
      <c r="I3950" t="s">
        <v>8247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t="s">
        <v>8269</v>
      </c>
      <c r="P3950">
        <f t="shared" si="245"/>
        <v>0</v>
      </c>
      <c r="Q3950" s="11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58" hidden="1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s="7">
        <f t="shared" si="244"/>
        <v>16</v>
      </c>
      <c r="G3951" t="s">
        <v>8220</v>
      </c>
      <c r="H3951" t="s">
        <v>8225</v>
      </c>
      <c r="I3951" t="s">
        <v>8247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t="s">
        <v>8269</v>
      </c>
      <c r="P3951">
        <f t="shared" si="245"/>
        <v>49.28</v>
      </c>
      <c r="Q3951" s="11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58" hidden="1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s="7">
        <f t="shared" si="244"/>
        <v>1</v>
      </c>
      <c r="G3952" t="s">
        <v>8220</v>
      </c>
      <c r="H3952" t="s">
        <v>8223</v>
      </c>
      <c r="I3952" t="s">
        <v>8245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t="s">
        <v>8269</v>
      </c>
      <c r="P3952">
        <f t="shared" si="245"/>
        <v>25</v>
      </c>
      <c r="Q3952" s="11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3.5" hidden="1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s="7">
        <f t="shared" si="244"/>
        <v>0</v>
      </c>
      <c r="G3953" t="s">
        <v>8220</v>
      </c>
      <c r="H3953" t="s">
        <v>8240</v>
      </c>
      <c r="I3953" t="s">
        <v>8248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t="s">
        <v>8269</v>
      </c>
      <c r="P3953">
        <f t="shared" si="245"/>
        <v>1</v>
      </c>
      <c r="Q3953" s="11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3.5" hidden="1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s="7">
        <f t="shared" si="244"/>
        <v>0</v>
      </c>
      <c r="G3954" t="s">
        <v>8220</v>
      </c>
      <c r="H3954" t="s">
        <v>8223</v>
      </c>
      <c r="I3954" t="s">
        <v>8245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t="s">
        <v>8269</v>
      </c>
      <c r="P3954">
        <f t="shared" si="245"/>
        <v>25</v>
      </c>
      <c r="Q3954" s="11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3.5" hidden="1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s="7">
        <f t="shared" si="244"/>
        <v>0</v>
      </c>
      <c r="G3955" t="s">
        <v>8220</v>
      </c>
      <c r="H3955" t="s">
        <v>8223</v>
      </c>
      <c r="I3955" t="s">
        <v>8245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t="s">
        <v>8269</v>
      </c>
      <c r="P3955">
        <f t="shared" si="245"/>
        <v>0</v>
      </c>
      <c r="Q3955" s="11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58" hidden="1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s="7">
        <f t="shared" si="244"/>
        <v>0</v>
      </c>
      <c r="G3956" t="s">
        <v>8220</v>
      </c>
      <c r="H3956" t="s">
        <v>8228</v>
      </c>
      <c r="I3956" t="s">
        <v>8250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t="s">
        <v>8269</v>
      </c>
      <c r="P3956">
        <f t="shared" si="245"/>
        <v>0</v>
      </c>
      <c r="Q3956" s="11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3.5" hidden="1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s="7">
        <f t="shared" si="244"/>
        <v>24</v>
      </c>
      <c r="G3957" t="s">
        <v>8220</v>
      </c>
      <c r="H3957" t="s">
        <v>8223</v>
      </c>
      <c r="I3957" t="s">
        <v>8245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t="s">
        <v>8269</v>
      </c>
      <c r="P3957">
        <f t="shared" si="245"/>
        <v>53.13</v>
      </c>
      <c r="Q3957" s="11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3.5" hidden="1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s="7">
        <f t="shared" si="244"/>
        <v>0</v>
      </c>
      <c r="G3958" t="s">
        <v>8220</v>
      </c>
      <c r="H3958" t="s">
        <v>8223</v>
      </c>
      <c r="I3958" t="s">
        <v>8245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t="s">
        <v>8269</v>
      </c>
      <c r="P3958">
        <f t="shared" si="245"/>
        <v>0</v>
      </c>
      <c r="Q3958" s="11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3.5" hidden="1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s="7">
        <f t="shared" si="244"/>
        <v>0</v>
      </c>
      <c r="G3959" t="s">
        <v>8220</v>
      </c>
      <c r="H3959" t="s">
        <v>8223</v>
      </c>
      <c r="I3959" t="s">
        <v>8245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t="s">
        <v>8269</v>
      </c>
      <c r="P3959">
        <f t="shared" si="245"/>
        <v>7</v>
      </c>
      <c r="Q3959" s="11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3.5" hidden="1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s="7">
        <f t="shared" si="244"/>
        <v>32</v>
      </c>
      <c r="G3960" t="s">
        <v>8220</v>
      </c>
      <c r="H3960" t="s">
        <v>8223</v>
      </c>
      <c r="I3960" t="s">
        <v>8245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t="s">
        <v>8269</v>
      </c>
      <c r="P3960">
        <f t="shared" si="245"/>
        <v>40.06</v>
      </c>
      <c r="Q3960" s="11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3.5" hidden="1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s="7">
        <f t="shared" si="244"/>
        <v>24</v>
      </c>
      <c r="G3961" t="s">
        <v>8220</v>
      </c>
      <c r="H3961" t="s">
        <v>8223</v>
      </c>
      <c r="I3961" t="s">
        <v>8245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t="s">
        <v>8269</v>
      </c>
      <c r="P3961">
        <f t="shared" si="245"/>
        <v>24.33</v>
      </c>
      <c r="Q3961" s="11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3.5" hidden="1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s="7">
        <f t="shared" si="244"/>
        <v>2</v>
      </c>
      <c r="G3962" t="s">
        <v>8220</v>
      </c>
      <c r="H3962" t="s">
        <v>8223</v>
      </c>
      <c r="I3962" t="s">
        <v>8245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t="s">
        <v>8269</v>
      </c>
      <c r="P3962">
        <f t="shared" si="245"/>
        <v>11.25</v>
      </c>
      <c r="Q3962" s="11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58" hidden="1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s="7">
        <f t="shared" si="244"/>
        <v>0</v>
      </c>
      <c r="G3963" t="s">
        <v>8220</v>
      </c>
      <c r="H3963" t="s">
        <v>8224</v>
      </c>
      <c r="I3963" t="s">
        <v>8246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t="s">
        <v>8269</v>
      </c>
      <c r="P3963">
        <f t="shared" si="245"/>
        <v>10.5</v>
      </c>
      <c r="Q3963" s="11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58" hidden="1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s="7">
        <f t="shared" si="244"/>
        <v>3</v>
      </c>
      <c r="G3964" t="s">
        <v>8220</v>
      </c>
      <c r="H3964" t="s">
        <v>8224</v>
      </c>
      <c r="I3964" t="s">
        <v>8246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t="s">
        <v>8269</v>
      </c>
      <c r="P3964">
        <f t="shared" si="245"/>
        <v>15</v>
      </c>
      <c r="Q3964" s="11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58" hidden="1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s="7">
        <f t="shared" si="244"/>
        <v>0</v>
      </c>
      <c r="G3965" t="s">
        <v>8220</v>
      </c>
      <c r="H3965" t="s">
        <v>8228</v>
      </c>
      <c r="I3965" t="s">
        <v>8250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t="s">
        <v>8269</v>
      </c>
      <c r="P3965">
        <f t="shared" si="245"/>
        <v>0</v>
      </c>
      <c r="Q3965" s="11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3.5" hidden="1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s="7">
        <f t="shared" si="244"/>
        <v>6</v>
      </c>
      <c r="G3966" t="s">
        <v>8220</v>
      </c>
      <c r="H3966" t="s">
        <v>8223</v>
      </c>
      <c r="I3966" t="s">
        <v>8245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t="s">
        <v>8269</v>
      </c>
      <c r="P3966">
        <f t="shared" si="245"/>
        <v>42</v>
      </c>
      <c r="Q3966" s="11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58" hidden="1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s="7">
        <f t="shared" si="244"/>
        <v>14</v>
      </c>
      <c r="G3967" t="s">
        <v>8220</v>
      </c>
      <c r="H3967" t="s">
        <v>8223</v>
      </c>
      <c r="I3967" t="s">
        <v>8245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t="s">
        <v>8269</v>
      </c>
      <c r="P3967">
        <f t="shared" si="245"/>
        <v>71.25</v>
      </c>
      <c r="Q3967" s="11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58" hidden="1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s="7">
        <f t="shared" si="244"/>
        <v>1</v>
      </c>
      <c r="G3968" t="s">
        <v>8220</v>
      </c>
      <c r="H3968" t="s">
        <v>8223</v>
      </c>
      <c r="I3968" t="s">
        <v>8245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t="s">
        <v>8269</v>
      </c>
      <c r="P3968">
        <f t="shared" si="245"/>
        <v>22.5</v>
      </c>
      <c r="Q3968" s="11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3.5" hidden="1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s="7">
        <f t="shared" si="244"/>
        <v>24</v>
      </c>
      <c r="G3969" t="s">
        <v>8220</v>
      </c>
      <c r="H3969" t="s">
        <v>8223</v>
      </c>
      <c r="I3969" t="s">
        <v>8245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t="s">
        <v>8269</v>
      </c>
      <c r="P3969">
        <f t="shared" si="245"/>
        <v>41</v>
      </c>
      <c r="Q3969" s="11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3.5" hidden="1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s="7">
        <f t="shared" si="244"/>
        <v>11</v>
      </c>
      <c r="G3970" t="s">
        <v>8220</v>
      </c>
      <c r="H3970" t="s">
        <v>8223</v>
      </c>
      <c r="I3970" t="s">
        <v>8245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t="s">
        <v>8269</v>
      </c>
      <c r="P3970">
        <f t="shared" si="245"/>
        <v>47.91</v>
      </c>
      <c r="Q3970" s="11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58" hidden="1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s="7">
        <f t="shared" ref="F3971:F4034" si="248">ROUND(E3971/D3971*100,0)</f>
        <v>7</v>
      </c>
      <c r="G3971" t="s">
        <v>8220</v>
      </c>
      <c r="H3971" t="s">
        <v>8223</v>
      </c>
      <c r="I3971" t="s">
        <v>8245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t="s">
        <v>8269</v>
      </c>
      <c r="P3971">
        <f t="shared" ref="P3971:P4034" si="249">IFERROR(ROUND(E3971/M3971,2),0)</f>
        <v>35.17</v>
      </c>
      <c r="Q3971" s="11" t="s">
        <v>8315</v>
      </c>
      <c r="R3971" t="s">
        <v>8316</v>
      </c>
      <c r="S3971" s="15">
        <f t="shared" ref="S3971:S4034" si="250">(((K3971/60)/60)/24)+DATE(1970,1,1)</f>
        <v>42601.854699074072</v>
      </c>
      <c r="T3971" s="15">
        <f t="shared" ref="T3971:T4034" si="251">(((J3971/60)/60)/24)+DATE(1970,1,1)</f>
        <v>42611.163194444445</v>
      </c>
    </row>
    <row r="3972" spans="1:20" ht="58" hidden="1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s="7">
        <f t="shared" si="248"/>
        <v>0</v>
      </c>
      <c r="G3972" t="s">
        <v>8220</v>
      </c>
      <c r="H3972" t="s">
        <v>8223</v>
      </c>
      <c r="I3972" t="s">
        <v>8245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t="s">
        <v>8269</v>
      </c>
      <c r="P3972">
        <f t="shared" si="249"/>
        <v>5.5</v>
      </c>
      <c r="Q3972" s="11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3.5" hidden="1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s="7">
        <f t="shared" si="248"/>
        <v>1</v>
      </c>
      <c r="G3973" t="s">
        <v>8220</v>
      </c>
      <c r="H3973" t="s">
        <v>8223</v>
      </c>
      <c r="I3973" t="s">
        <v>8245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t="s">
        <v>8269</v>
      </c>
      <c r="P3973">
        <f t="shared" si="249"/>
        <v>22.67</v>
      </c>
      <c r="Q3973" s="11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3.5" hidden="1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s="7">
        <f t="shared" si="248"/>
        <v>21</v>
      </c>
      <c r="G3974" t="s">
        <v>8220</v>
      </c>
      <c r="H3974" t="s">
        <v>8223</v>
      </c>
      <c r="I3974" t="s">
        <v>8245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t="s">
        <v>8269</v>
      </c>
      <c r="P3974">
        <f t="shared" si="249"/>
        <v>26.38</v>
      </c>
      <c r="Q3974" s="11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3.5" hidden="1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s="7">
        <f t="shared" si="248"/>
        <v>78</v>
      </c>
      <c r="G3975" t="s">
        <v>8220</v>
      </c>
      <c r="H3975" t="s">
        <v>8223</v>
      </c>
      <c r="I3975" t="s">
        <v>8245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t="s">
        <v>8269</v>
      </c>
      <c r="P3975">
        <f t="shared" si="249"/>
        <v>105.54</v>
      </c>
      <c r="Q3975" s="11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58" hidden="1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s="7">
        <f t="shared" si="248"/>
        <v>32</v>
      </c>
      <c r="G3976" t="s">
        <v>8220</v>
      </c>
      <c r="H3976" t="s">
        <v>8224</v>
      </c>
      <c r="I3976" t="s">
        <v>8246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t="s">
        <v>8269</v>
      </c>
      <c r="P3976">
        <f t="shared" si="249"/>
        <v>29.09</v>
      </c>
      <c r="Q3976" s="11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3.5" hidden="1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s="7">
        <f t="shared" si="248"/>
        <v>0</v>
      </c>
      <c r="G3977" t="s">
        <v>8220</v>
      </c>
      <c r="H3977" t="s">
        <v>8223</v>
      </c>
      <c r="I3977" t="s">
        <v>8245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t="s">
        <v>8269</v>
      </c>
      <c r="P3977">
        <f t="shared" si="249"/>
        <v>0</v>
      </c>
      <c r="Q3977" s="11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58" hidden="1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s="7">
        <f t="shared" si="248"/>
        <v>48</v>
      </c>
      <c r="G3978" t="s">
        <v>8220</v>
      </c>
      <c r="H3978" t="s">
        <v>8223</v>
      </c>
      <c r="I3978" t="s">
        <v>8245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t="s">
        <v>8269</v>
      </c>
      <c r="P3978">
        <f t="shared" si="249"/>
        <v>62</v>
      </c>
      <c r="Q3978" s="11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3.5" hidden="1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s="7">
        <f t="shared" si="248"/>
        <v>1</v>
      </c>
      <c r="G3979" t="s">
        <v>8220</v>
      </c>
      <c r="H3979" t="s">
        <v>8223</v>
      </c>
      <c r="I3979" t="s">
        <v>8245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t="s">
        <v>8269</v>
      </c>
      <c r="P3979">
        <f t="shared" si="249"/>
        <v>217.5</v>
      </c>
      <c r="Q3979" s="11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3.5" hidden="1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s="7">
        <f t="shared" si="248"/>
        <v>11</v>
      </c>
      <c r="G3980" t="s">
        <v>8220</v>
      </c>
      <c r="H3980" t="s">
        <v>8223</v>
      </c>
      <c r="I3980" t="s">
        <v>8245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t="s">
        <v>8269</v>
      </c>
      <c r="P3980">
        <f t="shared" si="249"/>
        <v>26.75</v>
      </c>
      <c r="Q3980" s="11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3.5" hidden="1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s="7">
        <f t="shared" si="248"/>
        <v>2</v>
      </c>
      <c r="G3981" t="s">
        <v>8220</v>
      </c>
      <c r="H3981" t="s">
        <v>8224</v>
      </c>
      <c r="I3981" t="s">
        <v>8246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t="s">
        <v>8269</v>
      </c>
      <c r="P3981">
        <f t="shared" si="249"/>
        <v>18.329999999999998</v>
      </c>
      <c r="Q3981" s="11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58" hidden="1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s="7">
        <f t="shared" si="248"/>
        <v>18</v>
      </c>
      <c r="G3982" t="s">
        <v>8220</v>
      </c>
      <c r="H3982" t="s">
        <v>8223</v>
      </c>
      <c r="I3982" t="s">
        <v>8245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t="s">
        <v>8269</v>
      </c>
      <c r="P3982">
        <f t="shared" si="249"/>
        <v>64.290000000000006</v>
      </c>
      <c r="Q3982" s="11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3.5" hidden="1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s="7">
        <f t="shared" si="248"/>
        <v>4</v>
      </c>
      <c r="G3983" t="s">
        <v>8220</v>
      </c>
      <c r="H3983" t="s">
        <v>8223</v>
      </c>
      <c r="I3983" t="s">
        <v>8245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t="s">
        <v>8269</v>
      </c>
      <c r="P3983">
        <f t="shared" si="249"/>
        <v>175</v>
      </c>
      <c r="Q3983" s="11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58" hidden="1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s="7">
        <f t="shared" si="248"/>
        <v>20</v>
      </c>
      <c r="G3984" t="s">
        <v>8220</v>
      </c>
      <c r="H3984" t="s">
        <v>8224</v>
      </c>
      <c r="I3984" t="s">
        <v>8246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t="s">
        <v>8269</v>
      </c>
      <c r="P3984">
        <f t="shared" si="249"/>
        <v>34</v>
      </c>
      <c r="Q3984" s="11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3.5" hidden="1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s="7">
        <f t="shared" si="248"/>
        <v>35</v>
      </c>
      <c r="G3985" t="s">
        <v>8220</v>
      </c>
      <c r="H3985" t="s">
        <v>8223</v>
      </c>
      <c r="I3985" t="s">
        <v>8245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t="s">
        <v>8269</v>
      </c>
      <c r="P3985">
        <f t="shared" si="249"/>
        <v>84.28</v>
      </c>
      <c r="Q3985" s="11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3.5" hidden="1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s="7">
        <f t="shared" si="248"/>
        <v>6</v>
      </c>
      <c r="G3986" t="s">
        <v>8220</v>
      </c>
      <c r="H3986" t="s">
        <v>8224</v>
      </c>
      <c r="I3986" t="s">
        <v>8246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t="s">
        <v>8269</v>
      </c>
      <c r="P3986">
        <f t="shared" si="249"/>
        <v>9.5</v>
      </c>
      <c r="Q3986" s="11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58" hidden="1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s="7">
        <f t="shared" si="248"/>
        <v>32</v>
      </c>
      <c r="G3987" t="s">
        <v>8220</v>
      </c>
      <c r="H3987" t="s">
        <v>8223</v>
      </c>
      <c r="I3987" t="s">
        <v>8245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t="s">
        <v>8269</v>
      </c>
      <c r="P3987">
        <f t="shared" si="249"/>
        <v>33.74</v>
      </c>
      <c r="Q3987" s="11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58" hidden="1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s="7">
        <f t="shared" si="248"/>
        <v>10</v>
      </c>
      <c r="G3988" t="s">
        <v>8220</v>
      </c>
      <c r="H3988" t="s">
        <v>8224</v>
      </c>
      <c r="I3988" t="s">
        <v>8246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t="s">
        <v>8269</v>
      </c>
      <c r="P3988">
        <f t="shared" si="249"/>
        <v>37.54</v>
      </c>
      <c r="Q3988" s="11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3.5" hidden="1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s="7">
        <f t="shared" si="248"/>
        <v>38</v>
      </c>
      <c r="G3989" t="s">
        <v>8220</v>
      </c>
      <c r="H3989" t="s">
        <v>8224</v>
      </c>
      <c r="I3989" t="s">
        <v>8246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t="s">
        <v>8269</v>
      </c>
      <c r="P3989">
        <f t="shared" si="249"/>
        <v>11.62</v>
      </c>
      <c r="Q3989" s="11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29" hidden="1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s="7">
        <f t="shared" si="248"/>
        <v>2</v>
      </c>
      <c r="G3990" t="s">
        <v>8220</v>
      </c>
      <c r="H3990" t="s">
        <v>8223</v>
      </c>
      <c r="I3990" t="s">
        <v>8245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t="s">
        <v>8269</v>
      </c>
      <c r="P3990">
        <f t="shared" si="249"/>
        <v>8</v>
      </c>
      <c r="Q3990" s="11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58" hidden="1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s="7">
        <f t="shared" si="248"/>
        <v>0</v>
      </c>
      <c r="G3991" t="s">
        <v>8220</v>
      </c>
      <c r="H3991" t="s">
        <v>8223</v>
      </c>
      <c r="I3991" t="s">
        <v>8245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t="s">
        <v>8269</v>
      </c>
      <c r="P3991">
        <f t="shared" si="249"/>
        <v>0</v>
      </c>
      <c r="Q3991" s="11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3.5" hidden="1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s="7">
        <f t="shared" si="248"/>
        <v>4</v>
      </c>
      <c r="G3992" t="s">
        <v>8220</v>
      </c>
      <c r="H3992" t="s">
        <v>8224</v>
      </c>
      <c r="I3992" t="s">
        <v>8246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t="s">
        <v>8269</v>
      </c>
      <c r="P3992">
        <f t="shared" si="249"/>
        <v>23</v>
      </c>
      <c r="Q3992" s="11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29" hidden="1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s="7">
        <f t="shared" si="248"/>
        <v>20</v>
      </c>
      <c r="G3993" t="s">
        <v>8220</v>
      </c>
      <c r="H3993" t="s">
        <v>8223</v>
      </c>
      <c r="I3993" t="s">
        <v>8245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t="s">
        <v>8269</v>
      </c>
      <c r="P3993">
        <f t="shared" si="249"/>
        <v>100</v>
      </c>
      <c r="Q3993" s="11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3.5" hidden="1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s="7">
        <f t="shared" si="248"/>
        <v>5</v>
      </c>
      <c r="G3994" t="s">
        <v>8220</v>
      </c>
      <c r="H3994" t="s">
        <v>8223</v>
      </c>
      <c r="I3994" t="s">
        <v>8245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t="s">
        <v>8269</v>
      </c>
      <c r="P3994">
        <f t="shared" si="249"/>
        <v>60.11</v>
      </c>
      <c r="Q3994" s="11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3.5" hidden="1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s="7">
        <f t="shared" si="248"/>
        <v>0</v>
      </c>
      <c r="G3995" t="s">
        <v>8220</v>
      </c>
      <c r="H3995" t="s">
        <v>8223</v>
      </c>
      <c r="I3995" t="s">
        <v>8245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t="s">
        <v>8269</v>
      </c>
      <c r="P3995">
        <f t="shared" si="249"/>
        <v>3</v>
      </c>
      <c r="Q3995" s="11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3.5" hidden="1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s="7">
        <f t="shared" si="248"/>
        <v>0</v>
      </c>
      <c r="G3996" t="s">
        <v>8220</v>
      </c>
      <c r="H3996" t="s">
        <v>8223</v>
      </c>
      <c r="I3996" t="s">
        <v>8245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t="s">
        <v>8269</v>
      </c>
      <c r="P3996">
        <f t="shared" si="249"/>
        <v>5</v>
      </c>
      <c r="Q3996" s="11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3.5" hidden="1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s="7">
        <f t="shared" si="248"/>
        <v>35</v>
      </c>
      <c r="G3997" t="s">
        <v>8220</v>
      </c>
      <c r="H3997" t="s">
        <v>8224</v>
      </c>
      <c r="I3997" t="s">
        <v>8246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t="s">
        <v>8269</v>
      </c>
      <c r="P3997">
        <f t="shared" si="249"/>
        <v>17.5</v>
      </c>
      <c r="Q3997" s="11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3.5" hidden="1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s="7">
        <f t="shared" si="248"/>
        <v>17</v>
      </c>
      <c r="G3998" t="s">
        <v>8220</v>
      </c>
      <c r="H3998" t="s">
        <v>8223</v>
      </c>
      <c r="I3998" t="s">
        <v>8245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t="s">
        <v>8269</v>
      </c>
      <c r="P3998">
        <f t="shared" si="249"/>
        <v>29.24</v>
      </c>
      <c r="Q3998" s="11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3.5" hidden="1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s="7">
        <f t="shared" si="248"/>
        <v>0</v>
      </c>
      <c r="G3999" t="s">
        <v>8220</v>
      </c>
      <c r="H3999" t="s">
        <v>8224</v>
      </c>
      <c r="I3999" t="s">
        <v>8246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t="s">
        <v>8269</v>
      </c>
      <c r="P3999">
        <f t="shared" si="249"/>
        <v>0</v>
      </c>
      <c r="Q3999" s="11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3.5" hidden="1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s="7">
        <f t="shared" si="248"/>
        <v>57</v>
      </c>
      <c r="G4000" t="s">
        <v>8220</v>
      </c>
      <c r="H4000" t="s">
        <v>8223</v>
      </c>
      <c r="I4000" t="s">
        <v>8245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t="s">
        <v>8269</v>
      </c>
      <c r="P4000">
        <f t="shared" si="249"/>
        <v>59.58</v>
      </c>
      <c r="Q4000" s="11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3.5" hidden="1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s="7">
        <f t="shared" si="248"/>
        <v>17</v>
      </c>
      <c r="G4001" t="s">
        <v>8220</v>
      </c>
      <c r="H4001" t="s">
        <v>8223</v>
      </c>
      <c r="I4001" t="s">
        <v>8245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t="s">
        <v>8269</v>
      </c>
      <c r="P4001">
        <f t="shared" si="249"/>
        <v>82.57</v>
      </c>
      <c r="Q4001" s="11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29" hidden="1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s="7">
        <f t="shared" si="248"/>
        <v>0</v>
      </c>
      <c r="G4002" t="s">
        <v>8220</v>
      </c>
      <c r="H4002" t="s">
        <v>8223</v>
      </c>
      <c r="I4002" t="s">
        <v>8245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t="s">
        <v>8269</v>
      </c>
      <c r="P4002">
        <f t="shared" si="249"/>
        <v>10</v>
      </c>
      <c r="Q4002" s="11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58" hidden="1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s="7">
        <f t="shared" si="248"/>
        <v>38</v>
      </c>
      <c r="G4003" t="s">
        <v>8220</v>
      </c>
      <c r="H4003" t="s">
        <v>8224</v>
      </c>
      <c r="I4003" t="s">
        <v>8246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t="s">
        <v>8269</v>
      </c>
      <c r="P4003">
        <f t="shared" si="249"/>
        <v>32.36</v>
      </c>
      <c r="Q4003" s="11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58" hidden="1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s="7">
        <f t="shared" si="248"/>
        <v>2</v>
      </c>
      <c r="G4004" t="s">
        <v>8220</v>
      </c>
      <c r="H4004" t="s">
        <v>8223</v>
      </c>
      <c r="I4004" t="s">
        <v>8245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t="s">
        <v>8269</v>
      </c>
      <c r="P4004">
        <f t="shared" si="249"/>
        <v>5.75</v>
      </c>
      <c r="Q4004" s="11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3.5" hidden="1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s="7">
        <f t="shared" si="248"/>
        <v>10</v>
      </c>
      <c r="G4005" t="s">
        <v>8220</v>
      </c>
      <c r="H4005" t="s">
        <v>8223</v>
      </c>
      <c r="I4005" t="s">
        <v>8245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t="s">
        <v>8269</v>
      </c>
      <c r="P4005">
        <f t="shared" si="249"/>
        <v>100.5</v>
      </c>
      <c r="Q4005" s="11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s="7">
        <f t="shared" si="248"/>
        <v>0</v>
      </c>
      <c r="G4006" t="s">
        <v>8220</v>
      </c>
      <c r="H4006" t="s">
        <v>8223</v>
      </c>
      <c r="I4006" t="s">
        <v>8245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t="s">
        <v>8269</v>
      </c>
      <c r="P4006">
        <f t="shared" si="249"/>
        <v>1</v>
      </c>
      <c r="Q4006" s="11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3.5" hidden="1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s="7">
        <f t="shared" si="248"/>
        <v>1</v>
      </c>
      <c r="G4007" t="s">
        <v>8220</v>
      </c>
      <c r="H4007" t="s">
        <v>8223</v>
      </c>
      <c r="I4007" t="s">
        <v>8245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t="s">
        <v>8269</v>
      </c>
      <c r="P4007">
        <f t="shared" si="249"/>
        <v>20</v>
      </c>
      <c r="Q4007" s="11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3.5" hidden="1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s="7">
        <f t="shared" si="248"/>
        <v>0</v>
      </c>
      <c r="G4008" t="s">
        <v>8220</v>
      </c>
      <c r="H4008" t="s">
        <v>8223</v>
      </c>
      <c r="I4008" t="s">
        <v>8245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t="s">
        <v>8269</v>
      </c>
      <c r="P4008">
        <f t="shared" si="249"/>
        <v>2</v>
      </c>
      <c r="Q4008" s="11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3.5" hidden="1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s="7">
        <f t="shared" si="248"/>
        <v>0</v>
      </c>
      <c r="G4009" t="s">
        <v>8220</v>
      </c>
      <c r="H4009" t="s">
        <v>8223</v>
      </c>
      <c r="I4009" t="s">
        <v>8245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t="s">
        <v>8269</v>
      </c>
      <c r="P4009">
        <f t="shared" si="249"/>
        <v>5</v>
      </c>
      <c r="Q4009" s="11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58" hidden="1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s="7">
        <f t="shared" si="248"/>
        <v>6</v>
      </c>
      <c r="G4010" t="s">
        <v>8220</v>
      </c>
      <c r="H4010" t="s">
        <v>8224</v>
      </c>
      <c r="I4010" t="s">
        <v>8246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t="s">
        <v>8269</v>
      </c>
      <c r="P4010">
        <f t="shared" si="249"/>
        <v>15</v>
      </c>
      <c r="Q4010" s="11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3.5" hidden="1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s="7">
        <f t="shared" si="248"/>
        <v>4</v>
      </c>
      <c r="G4011" t="s">
        <v>8220</v>
      </c>
      <c r="H4011" t="s">
        <v>8224</v>
      </c>
      <c r="I4011" t="s">
        <v>8246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t="s">
        <v>8269</v>
      </c>
      <c r="P4011">
        <f t="shared" si="249"/>
        <v>25</v>
      </c>
      <c r="Q4011" s="11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3.5" hidden="1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s="7">
        <f t="shared" si="248"/>
        <v>24</v>
      </c>
      <c r="G4012" t="s">
        <v>8220</v>
      </c>
      <c r="H4012" t="s">
        <v>8223</v>
      </c>
      <c r="I4012" t="s">
        <v>8245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t="s">
        <v>8269</v>
      </c>
      <c r="P4012">
        <f t="shared" si="249"/>
        <v>45.84</v>
      </c>
      <c r="Q4012" s="11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3.5" hidden="1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s="7">
        <f t="shared" si="248"/>
        <v>8</v>
      </c>
      <c r="G4013" t="s">
        <v>8220</v>
      </c>
      <c r="H4013" t="s">
        <v>8224</v>
      </c>
      <c r="I4013" t="s">
        <v>8246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t="s">
        <v>8269</v>
      </c>
      <c r="P4013">
        <f t="shared" si="249"/>
        <v>4.75</v>
      </c>
      <c r="Q4013" s="11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58" hidden="1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s="7">
        <f t="shared" si="248"/>
        <v>0</v>
      </c>
      <c r="G4014" t="s">
        <v>8220</v>
      </c>
      <c r="H4014" t="s">
        <v>8224</v>
      </c>
      <c r="I4014" t="s">
        <v>8246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t="s">
        <v>8269</v>
      </c>
      <c r="P4014">
        <f t="shared" si="249"/>
        <v>0</v>
      </c>
      <c r="Q4014" s="11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58" hidden="1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s="7">
        <f t="shared" si="248"/>
        <v>1</v>
      </c>
      <c r="G4015" t="s">
        <v>8220</v>
      </c>
      <c r="H4015" t="s">
        <v>8223</v>
      </c>
      <c r="I4015" t="s">
        <v>8245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t="s">
        <v>8269</v>
      </c>
      <c r="P4015">
        <f t="shared" si="249"/>
        <v>13</v>
      </c>
      <c r="Q4015" s="11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3.5" hidden="1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s="7">
        <f t="shared" si="248"/>
        <v>0</v>
      </c>
      <c r="G4016" t="s">
        <v>8220</v>
      </c>
      <c r="H4016" t="s">
        <v>8223</v>
      </c>
      <c r="I4016" t="s">
        <v>8245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t="s">
        <v>8269</v>
      </c>
      <c r="P4016">
        <f t="shared" si="249"/>
        <v>0</v>
      </c>
      <c r="Q4016" s="11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3.5" hidden="1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s="7">
        <f t="shared" si="248"/>
        <v>0</v>
      </c>
      <c r="G4017" t="s">
        <v>8220</v>
      </c>
      <c r="H4017" t="s">
        <v>8223</v>
      </c>
      <c r="I4017" t="s">
        <v>8245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t="s">
        <v>8269</v>
      </c>
      <c r="P4017">
        <f t="shared" si="249"/>
        <v>1</v>
      </c>
      <c r="Q4017" s="11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3.5" hidden="1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s="7">
        <f t="shared" si="248"/>
        <v>14</v>
      </c>
      <c r="G4018" t="s">
        <v>8220</v>
      </c>
      <c r="H4018" t="s">
        <v>8224</v>
      </c>
      <c r="I4018" t="s">
        <v>8246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t="s">
        <v>8269</v>
      </c>
      <c r="P4018">
        <f t="shared" si="249"/>
        <v>10</v>
      </c>
      <c r="Q4018" s="11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3.5" hidden="1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s="7">
        <f t="shared" si="248"/>
        <v>1</v>
      </c>
      <c r="G4019" t="s">
        <v>8220</v>
      </c>
      <c r="H4019" t="s">
        <v>8223</v>
      </c>
      <c r="I4019" t="s">
        <v>8245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t="s">
        <v>8269</v>
      </c>
      <c r="P4019">
        <f t="shared" si="249"/>
        <v>52.5</v>
      </c>
      <c r="Q4019" s="11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29" hidden="1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s="7">
        <f t="shared" si="248"/>
        <v>9</v>
      </c>
      <c r="G4020" t="s">
        <v>8220</v>
      </c>
      <c r="H4020" t="s">
        <v>8224</v>
      </c>
      <c r="I4020" t="s">
        <v>8246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t="s">
        <v>8269</v>
      </c>
      <c r="P4020">
        <f t="shared" si="249"/>
        <v>32.5</v>
      </c>
      <c r="Q4020" s="11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3.5" hidden="1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s="7">
        <f t="shared" si="248"/>
        <v>1</v>
      </c>
      <c r="G4021" t="s">
        <v>8220</v>
      </c>
      <c r="H4021" t="s">
        <v>8223</v>
      </c>
      <c r="I4021" t="s">
        <v>8245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t="s">
        <v>8269</v>
      </c>
      <c r="P4021">
        <f t="shared" si="249"/>
        <v>7.25</v>
      </c>
      <c r="Q4021" s="11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3.5" hidden="1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s="7">
        <f t="shared" si="248"/>
        <v>17</v>
      </c>
      <c r="G4022" t="s">
        <v>8220</v>
      </c>
      <c r="H4022" t="s">
        <v>8223</v>
      </c>
      <c r="I4022" t="s">
        <v>8245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t="s">
        <v>8269</v>
      </c>
      <c r="P4022">
        <f t="shared" si="249"/>
        <v>33.33</v>
      </c>
      <c r="Q4022" s="11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3.5" hidden="1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s="7">
        <f t="shared" si="248"/>
        <v>1</v>
      </c>
      <c r="G4023" t="s">
        <v>8220</v>
      </c>
      <c r="H4023" t="s">
        <v>8223</v>
      </c>
      <c r="I4023" t="s">
        <v>8245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t="s">
        <v>8269</v>
      </c>
      <c r="P4023">
        <f t="shared" si="249"/>
        <v>62.5</v>
      </c>
      <c r="Q4023" s="11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29" hidden="1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s="7">
        <f t="shared" si="248"/>
        <v>70</v>
      </c>
      <c r="G4024" t="s">
        <v>8220</v>
      </c>
      <c r="H4024" t="s">
        <v>8223</v>
      </c>
      <c r="I4024" t="s">
        <v>8245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t="s">
        <v>8269</v>
      </c>
      <c r="P4024">
        <f t="shared" si="249"/>
        <v>63.56</v>
      </c>
      <c r="Q4024" s="11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3.5" hidden="1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s="7">
        <f t="shared" si="248"/>
        <v>0</v>
      </c>
      <c r="G4025" t="s">
        <v>8220</v>
      </c>
      <c r="H4025" t="s">
        <v>8223</v>
      </c>
      <c r="I4025" t="s">
        <v>8245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t="s">
        <v>8269</v>
      </c>
      <c r="P4025">
        <f t="shared" si="249"/>
        <v>0</v>
      </c>
      <c r="Q4025" s="11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3.5" hidden="1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s="7">
        <f t="shared" si="248"/>
        <v>1</v>
      </c>
      <c r="G4026" t="s">
        <v>8220</v>
      </c>
      <c r="H4026" t="s">
        <v>8223</v>
      </c>
      <c r="I4026" t="s">
        <v>8245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t="s">
        <v>8269</v>
      </c>
      <c r="P4026">
        <f t="shared" si="249"/>
        <v>10</v>
      </c>
      <c r="Q4026" s="11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58" hidden="1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s="7">
        <f t="shared" si="248"/>
        <v>5</v>
      </c>
      <c r="G4027" t="s">
        <v>8220</v>
      </c>
      <c r="H4027" t="s">
        <v>8229</v>
      </c>
      <c r="I4027" t="s">
        <v>8248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t="s">
        <v>8269</v>
      </c>
      <c r="P4027">
        <f t="shared" si="249"/>
        <v>62.5</v>
      </c>
      <c r="Q4027" s="11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3.5" hidden="1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s="7">
        <f t="shared" si="248"/>
        <v>0</v>
      </c>
      <c r="G4028" t="s">
        <v>8220</v>
      </c>
      <c r="H4028" t="s">
        <v>8223</v>
      </c>
      <c r="I4028" t="s">
        <v>8245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t="s">
        <v>8269</v>
      </c>
      <c r="P4028">
        <f t="shared" si="249"/>
        <v>0</v>
      </c>
      <c r="Q4028" s="11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58" hidden="1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s="7">
        <f t="shared" si="248"/>
        <v>7</v>
      </c>
      <c r="G4029" t="s">
        <v>8220</v>
      </c>
      <c r="H4029" t="s">
        <v>8223</v>
      </c>
      <c r="I4029" t="s">
        <v>8245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t="s">
        <v>8269</v>
      </c>
      <c r="P4029">
        <f t="shared" si="249"/>
        <v>30.71</v>
      </c>
      <c r="Q4029" s="11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3.5" hidden="1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s="7">
        <f t="shared" si="248"/>
        <v>28</v>
      </c>
      <c r="G4030" t="s">
        <v>8220</v>
      </c>
      <c r="H4030" t="s">
        <v>8223</v>
      </c>
      <c r="I4030" t="s">
        <v>8245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t="s">
        <v>8269</v>
      </c>
      <c r="P4030">
        <f t="shared" si="249"/>
        <v>51</v>
      </c>
      <c r="Q4030" s="11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3.5" hidden="1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s="7">
        <f t="shared" si="248"/>
        <v>0</v>
      </c>
      <c r="G4031" t="s">
        <v>8220</v>
      </c>
      <c r="H4031" t="s">
        <v>8223</v>
      </c>
      <c r="I4031" t="s">
        <v>8245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t="s">
        <v>8269</v>
      </c>
      <c r="P4031">
        <f t="shared" si="249"/>
        <v>0</v>
      </c>
      <c r="Q4031" s="11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58" hidden="1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s="7">
        <f t="shared" si="248"/>
        <v>16</v>
      </c>
      <c r="G4032" t="s">
        <v>8220</v>
      </c>
      <c r="H4032" t="s">
        <v>8223</v>
      </c>
      <c r="I4032" t="s">
        <v>8245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t="s">
        <v>8269</v>
      </c>
      <c r="P4032">
        <f t="shared" si="249"/>
        <v>66.67</v>
      </c>
      <c r="Q4032" s="11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58" hidden="1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s="7">
        <f t="shared" si="248"/>
        <v>0</v>
      </c>
      <c r="G4033" t="s">
        <v>8220</v>
      </c>
      <c r="H4033" t="s">
        <v>8223</v>
      </c>
      <c r="I4033" t="s">
        <v>8245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t="s">
        <v>8269</v>
      </c>
      <c r="P4033">
        <f t="shared" si="249"/>
        <v>0</v>
      </c>
      <c r="Q4033" s="11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3.5" hidden="1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s="7">
        <f t="shared" si="248"/>
        <v>7</v>
      </c>
      <c r="G4034" t="s">
        <v>8220</v>
      </c>
      <c r="H4034" t="s">
        <v>8223</v>
      </c>
      <c r="I4034" t="s">
        <v>8245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t="s">
        <v>8269</v>
      </c>
      <c r="P4034">
        <f t="shared" si="249"/>
        <v>59</v>
      </c>
      <c r="Q4034" s="11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3.5" hidden="1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s="7">
        <f t="shared" ref="F4035:F4098" si="252">ROUND(E4035/D4035*100,0)</f>
        <v>26</v>
      </c>
      <c r="G4035" t="s">
        <v>8220</v>
      </c>
      <c r="H4035" t="s">
        <v>8224</v>
      </c>
      <c r="I4035" t="s">
        <v>8246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t="s">
        <v>8269</v>
      </c>
      <c r="P4035">
        <f t="shared" ref="P4035:P4098" si="253">IFERROR(ROUND(E4035/M4035,2),0)</f>
        <v>65.34</v>
      </c>
      <c r="Q4035" s="11" t="s">
        <v>8315</v>
      </c>
      <c r="R4035" t="s">
        <v>8316</v>
      </c>
      <c r="S4035" s="15">
        <f t="shared" ref="S4035:S4098" si="254">(((K4035/60)/60)/24)+DATE(1970,1,1)</f>
        <v>42614.268796296295</v>
      </c>
      <c r="T4035" s="15">
        <f t="shared" ref="T4035:T4098" si="255">(((J4035/60)/60)/24)+DATE(1970,1,1)</f>
        <v>42645.375</v>
      </c>
    </row>
    <row r="4036" spans="1:20" ht="43.5" hidden="1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s="7">
        <f t="shared" si="252"/>
        <v>1</v>
      </c>
      <c r="G4036" t="s">
        <v>8220</v>
      </c>
      <c r="H4036" t="s">
        <v>8223</v>
      </c>
      <c r="I4036" t="s">
        <v>8245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t="s">
        <v>8269</v>
      </c>
      <c r="P4036">
        <f t="shared" si="253"/>
        <v>100</v>
      </c>
      <c r="Q4036" s="11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29" hidden="1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s="7">
        <f t="shared" si="252"/>
        <v>37</v>
      </c>
      <c r="G4037" t="s">
        <v>8220</v>
      </c>
      <c r="H4037" t="s">
        <v>8223</v>
      </c>
      <c r="I4037" t="s">
        <v>8245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t="s">
        <v>8269</v>
      </c>
      <c r="P4037">
        <f t="shared" si="253"/>
        <v>147.4</v>
      </c>
      <c r="Q4037" s="11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3.5" hidden="1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s="7">
        <f t="shared" si="252"/>
        <v>47</v>
      </c>
      <c r="G4038" t="s">
        <v>8220</v>
      </c>
      <c r="H4038" t="s">
        <v>8223</v>
      </c>
      <c r="I4038" t="s">
        <v>8245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t="s">
        <v>8269</v>
      </c>
      <c r="P4038">
        <f t="shared" si="253"/>
        <v>166.06</v>
      </c>
      <c r="Q4038" s="11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58" hidden="1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s="7">
        <f t="shared" si="252"/>
        <v>11</v>
      </c>
      <c r="G4039" t="s">
        <v>8220</v>
      </c>
      <c r="H4039" t="s">
        <v>8223</v>
      </c>
      <c r="I4039" t="s">
        <v>8245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t="s">
        <v>8269</v>
      </c>
      <c r="P4039">
        <f t="shared" si="253"/>
        <v>40</v>
      </c>
      <c r="Q4039" s="11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3.5" hidden="1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s="7">
        <f t="shared" si="252"/>
        <v>12</v>
      </c>
      <c r="G4040" t="s">
        <v>8220</v>
      </c>
      <c r="H4040" t="s">
        <v>8223</v>
      </c>
      <c r="I4040" t="s">
        <v>8245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t="s">
        <v>8269</v>
      </c>
      <c r="P4040">
        <f t="shared" si="253"/>
        <v>75.25</v>
      </c>
      <c r="Q4040" s="11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3.5" hidden="1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s="7">
        <f t="shared" si="252"/>
        <v>60</v>
      </c>
      <c r="G4041" t="s">
        <v>8220</v>
      </c>
      <c r="H4041" t="s">
        <v>8223</v>
      </c>
      <c r="I4041" t="s">
        <v>8245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t="s">
        <v>8269</v>
      </c>
      <c r="P4041">
        <f t="shared" si="253"/>
        <v>60</v>
      </c>
      <c r="Q4041" s="11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3.5" hidden="1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s="7">
        <f t="shared" si="252"/>
        <v>31</v>
      </c>
      <c r="G4042" t="s">
        <v>8220</v>
      </c>
      <c r="H4042" t="s">
        <v>8223</v>
      </c>
      <c r="I4042" t="s">
        <v>8245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t="s">
        <v>8269</v>
      </c>
      <c r="P4042">
        <f t="shared" si="253"/>
        <v>1250</v>
      </c>
      <c r="Q4042" s="11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29" hidden="1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s="7">
        <f t="shared" si="252"/>
        <v>0</v>
      </c>
      <c r="G4043" t="s">
        <v>8220</v>
      </c>
      <c r="H4043" t="s">
        <v>8224</v>
      </c>
      <c r="I4043" t="s">
        <v>8246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t="s">
        <v>8269</v>
      </c>
      <c r="P4043">
        <f t="shared" si="253"/>
        <v>10.5</v>
      </c>
      <c r="Q4043" s="11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3.5" hidden="1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s="7">
        <f t="shared" si="252"/>
        <v>0</v>
      </c>
      <c r="G4044" t="s">
        <v>8220</v>
      </c>
      <c r="H4044" t="s">
        <v>8223</v>
      </c>
      <c r="I4044" t="s">
        <v>8245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t="s">
        <v>8269</v>
      </c>
      <c r="P4044">
        <f t="shared" si="253"/>
        <v>7</v>
      </c>
      <c r="Q4044" s="11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3.5" hidden="1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s="7">
        <f t="shared" si="252"/>
        <v>0</v>
      </c>
      <c r="G4045" t="s">
        <v>8220</v>
      </c>
      <c r="H4045" t="s">
        <v>8228</v>
      </c>
      <c r="I4045" t="s">
        <v>8250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t="s">
        <v>8269</v>
      </c>
      <c r="P4045">
        <f t="shared" si="253"/>
        <v>0</v>
      </c>
      <c r="Q4045" s="11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3.5" hidden="1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s="7">
        <f t="shared" si="252"/>
        <v>38</v>
      </c>
      <c r="G4046" t="s">
        <v>8220</v>
      </c>
      <c r="H4046" t="s">
        <v>8223</v>
      </c>
      <c r="I4046" t="s">
        <v>8245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t="s">
        <v>8269</v>
      </c>
      <c r="P4046">
        <f t="shared" si="253"/>
        <v>56.25</v>
      </c>
      <c r="Q4046" s="11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58" hidden="1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s="7">
        <f t="shared" si="252"/>
        <v>0</v>
      </c>
      <c r="G4047" t="s">
        <v>8220</v>
      </c>
      <c r="H4047" t="s">
        <v>8225</v>
      </c>
      <c r="I4047" t="s">
        <v>8247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t="s">
        <v>8269</v>
      </c>
      <c r="P4047">
        <f t="shared" si="253"/>
        <v>1</v>
      </c>
      <c r="Q4047" s="11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58" hidden="1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s="7">
        <f t="shared" si="252"/>
        <v>8</v>
      </c>
      <c r="G4048" t="s">
        <v>8220</v>
      </c>
      <c r="H4048" t="s">
        <v>8223</v>
      </c>
      <c r="I4048" t="s">
        <v>8245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t="s">
        <v>8269</v>
      </c>
      <c r="P4048">
        <f t="shared" si="253"/>
        <v>38.33</v>
      </c>
      <c r="Q4048" s="11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3.5" hidden="1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s="7">
        <f t="shared" si="252"/>
        <v>2</v>
      </c>
      <c r="G4049" t="s">
        <v>8220</v>
      </c>
      <c r="H4049" t="s">
        <v>8223</v>
      </c>
      <c r="I4049" t="s">
        <v>8245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t="s">
        <v>8269</v>
      </c>
      <c r="P4049">
        <f t="shared" si="253"/>
        <v>27.5</v>
      </c>
      <c r="Q4049" s="11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58" hidden="1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s="7">
        <f t="shared" si="252"/>
        <v>18</v>
      </c>
      <c r="G4050" t="s">
        <v>8220</v>
      </c>
      <c r="H4050" t="s">
        <v>8224</v>
      </c>
      <c r="I4050" t="s">
        <v>8246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t="s">
        <v>8269</v>
      </c>
      <c r="P4050">
        <f t="shared" si="253"/>
        <v>32.979999999999997</v>
      </c>
      <c r="Q4050" s="11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3.5" hidden="1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s="7">
        <f t="shared" si="252"/>
        <v>0</v>
      </c>
      <c r="G4051" t="s">
        <v>8220</v>
      </c>
      <c r="H4051" t="s">
        <v>8223</v>
      </c>
      <c r="I4051" t="s">
        <v>8245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t="s">
        <v>8269</v>
      </c>
      <c r="P4051">
        <f t="shared" si="253"/>
        <v>16</v>
      </c>
      <c r="Q4051" s="11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58" hidden="1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s="7">
        <f t="shared" si="252"/>
        <v>0</v>
      </c>
      <c r="G4052" t="s">
        <v>8220</v>
      </c>
      <c r="H4052" t="s">
        <v>8223</v>
      </c>
      <c r="I4052" t="s">
        <v>8245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t="s">
        <v>8269</v>
      </c>
      <c r="P4052">
        <f t="shared" si="253"/>
        <v>1</v>
      </c>
      <c r="Q4052" s="11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3.5" hidden="1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s="7">
        <f t="shared" si="252"/>
        <v>0</v>
      </c>
      <c r="G4053" t="s">
        <v>8220</v>
      </c>
      <c r="H4053" t="s">
        <v>8223</v>
      </c>
      <c r="I4053" t="s">
        <v>8245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t="s">
        <v>8269</v>
      </c>
      <c r="P4053">
        <f t="shared" si="253"/>
        <v>0</v>
      </c>
      <c r="Q4053" s="11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58" hidden="1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s="7">
        <f t="shared" si="252"/>
        <v>38</v>
      </c>
      <c r="G4054" t="s">
        <v>8220</v>
      </c>
      <c r="H4054" t="s">
        <v>8223</v>
      </c>
      <c r="I4054" t="s">
        <v>8245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t="s">
        <v>8269</v>
      </c>
      <c r="P4054">
        <f t="shared" si="253"/>
        <v>86.62</v>
      </c>
      <c r="Q4054" s="11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3.5" hidden="1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s="7">
        <f t="shared" si="252"/>
        <v>22</v>
      </c>
      <c r="G4055" t="s">
        <v>8220</v>
      </c>
      <c r="H4055" t="s">
        <v>8224</v>
      </c>
      <c r="I4055" t="s">
        <v>8246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t="s">
        <v>8269</v>
      </c>
      <c r="P4055">
        <f t="shared" si="253"/>
        <v>55</v>
      </c>
      <c r="Q4055" s="11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3.5" hidden="1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s="7">
        <f t="shared" si="252"/>
        <v>0</v>
      </c>
      <c r="G4056" t="s">
        <v>8220</v>
      </c>
      <c r="H4056" t="s">
        <v>8223</v>
      </c>
      <c r="I4056" t="s">
        <v>8245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t="s">
        <v>8269</v>
      </c>
      <c r="P4056">
        <f t="shared" si="253"/>
        <v>0</v>
      </c>
      <c r="Q4056" s="11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3.5" hidden="1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s="7">
        <f t="shared" si="252"/>
        <v>18</v>
      </c>
      <c r="G4057" t="s">
        <v>8220</v>
      </c>
      <c r="H4057" t="s">
        <v>8224</v>
      </c>
      <c r="I4057" t="s">
        <v>8246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t="s">
        <v>8269</v>
      </c>
      <c r="P4057">
        <f t="shared" si="253"/>
        <v>41.95</v>
      </c>
      <c r="Q4057" s="11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3.5" hidden="1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s="7">
        <f t="shared" si="252"/>
        <v>53</v>
      </c>
      <c r="G4058" t="s">
        <v>8220</v>
      </c>
      <c r="H4058" t="s">
        <v>8223</v>
      </c>
      <c r="I4058" t="s">
        <v>8245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t="s">
        <v>8269</v>
      </c>
      <c r="P4058">
        <f t="shared" si="253"/>
        <v>88.33</v>
      </c>
      <c r="Q4058" s="11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58" hidden="1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s="7">
        <f t="shared" si="252"/>
        <v>22</v>
      </c>
      <c r="G4059" t="s">
        <v>8220</v>
      </c>
      <c r="H4059" t="s">
        <v>8224</v>
      </c>
      <c r="I4059" t="s">
        <v>8246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t="s">
        <v>8269</v>
      </c>
      <c r="P4059">
        <f t="shared" si="253"/>
        <v>129.16999999999999</v>
      </c>
      <c r="Q4059" s="11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3.5" hidden="1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s="7">
        <f t="shared" si="252"/>
        <v>3</v>
      </c>
      <c r="G4060" t="s">
        <v>8220</v>
      </c>
      <c r="H4060" t="s">
        <v>8223</v>
      </c>
      <c r="I4060" t="s">
        <v>8245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t="s">
        <v>8269</v>
      </c>
      <c r="P4060">
        <f t="shared" si="253"/>
        <v>23.75</v>
      </c>
      <c r="Q4060" s="11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3.5" hidden="1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s="7">
        <f t="shared" si="252"/>
        <v>3</v>
      </c>
      <c r="G4061" t="s">
        <v>8220</v>
      </c>
      <c r="H4061" t="s">
        <v>8228</v>
      </c>
      <c r="I4061" t="s">
        <v>8250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t="s">
        <v>8269</v>
      </c>
      <c r="P4061">
        <f t="shared" si="253"/>
        <v>35.71</v>
      </c>
      <c r="Q4061" s="11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58" hidden="1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s="7">
        <f t="shared" si="252"/>
        <v>3</v>
      </c>
      <c r="G4062" t="s">
        <v>8220</v>
      </c>
      <c r="H4062" t="s">
        <v>8228</v>
      </c>
      <c r="I4062" t="s">
        <v>8250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t="s">
        <v>8269</v>
      </c>
      <c r="P4062">
        <f t="shared" si="253"/>
        <v>57</v>
      </c>
      <c r="Q4062" s="11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3.5" hidden="1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s="7">
        <f t="shared" si="252"/>
        <v>0</v>
      </c>
      <c r="G4063" t="s">
        <v>8220</v>
      </c>
      <c r="H4063" t="s">
        <v>8223</v>
      </c>
      <c r="I4063" t="s">
        <v>8245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t="s">
        <v>8269</v>
      </c>
      <c r="P4063">
        <f t="shared" si="253"/>
        <v>0</v>
      </c>
      <c r="Q4063" s="11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3.5" hidden="1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s="7">
        <f t="shared" si="252"/>
        <v>2</v>
      </c>
      <c r="G4064" t="s">
        <v>8220</v>
      </c>
      <c r="H4064" t="s">
        <v>8223</v>
      </c>
      <c r="I4064" t="s">
        <v>8245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t="s">
        <v>8269</v>
      </c>
      <c r="P4064">
        <f t="shared" si="253"/>
        <v>163.33000000000001</v>
      </c>
      <c r="Q4064" s="11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3.5" hidden="1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s="7">
        <f t="shared" si="252"/>
        <v>1</v>
      </c>
      <c r="G4065" t="s">
        <v>8220</v>
      </c>
      <c r="H4065" t="s">
        <v>8224</v>
      </c>
      <c r="I4065" t="s">
        <v>8246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t="s">
        <v>8269</v>
      </c>
      <c r="P4065">
        <f t="shared" si="253"/>
        <v>15</v>
      </c>
      <c r="Q4065" s="11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3.5" hidden="1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s="7">
        <f t="shared" si="252"/>
        <v>19</v>
      </c>
      <c r="G4066" t="s">
        <v>8220</v>
      </c>
      <c r="H4066" t="s">
        <v>8225</v>
      </c>
      <c r="I4066" t="s">
        <v>8247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t="s">
        <v>8269</v>
      </c>
      <c r="P4066">
        <f t="shared" si="253"/>
        <v>64.17</v>
      </c>
      <c r="Q4066" s="11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29" hidden="1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s="7">
        <f t="shared" si="252"/>
        <v>1</v>
      </c>
      <c r="G4067" t="s">
        <v>8220</v>
      </c>
      <c r="H4067" t="s">
        <v>8223</v>
      </c>
      <c r="I4067" t="s">
        <v>8245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t="s">
        <v>8269</v>
      </c>
      <c r="P4067">
        <f t="shared" si="253"/>
        <v>6.75</v>
      </c>
      <c r="Q4067" s="11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58" hidden="1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s="7">
        <f t="shared" si="252"/>
        <v>0</v>
      </c>
      <c r="G4068" t="s">
        <v>8220</v>
      </c>
      <c r="H4068" t="s">
        <v>8223</v>
      </c>
      <c r="I4068" t="s">
        <v>8245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t="s">
        <v>8269</v>
      </c>
      <c r="P4068">
        <f t="shared" si="253"/>
        <v>25</v>
      </c>
      <c r="Q4068" s="11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3.5" hidden="1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s="7">
        <f t="shared" si="252"/>
        <v>61</v>
      </c>
      <c r="G4069" t="s">
        <v>8220</v>
      </c>
      <c r="H4069" t="s">
        <v>8223</v>
      </c>
      <c r="I4069" t="s">
        <v>8245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t="s">
        <v>8269</v>
      </c>
      <c r="P4069">
        <f t="shared" si="253"/>
        <v>179.12</v>
      </c>
      <c r="Q4069" s="11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3.5" hidden="1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s="7">
        <f t="shared" si="252"/>
        <v>1</v>
      </c>
      <c r="G4070" t="s">
        <v>8220</v>
      </c>
      <c r="H4070" t="s">
        <v>8223</v>
      </c>
      <c r="I4070" t="s">
        <v>8245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t="s">
        <v>8269</v>
      </c>
      <c r="P4070">
        <f t="shared" si="253"/>
        <v>34.950000000000003</v>
      </c>
      <c r="Q4070" s="11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3.5" hidden="1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s="7">
        <f t="shared" si="252"/>
        <v>34</v>
      </c>
      <c r="G4071" t="s">
        <v>8220</v>
      </c>
      <c r="H4071" t="s">
        <v>8224</v>
      </c>
      <c r="I4071" t="s">
        <v>8246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t="s">
        <v>8269</v>
      </c>
      <c r="P4071">
        <f t="shared" si="253"/>
        <v>33.08</v>
      </c>
      <c r="Q4071" s="11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3.5" hidden="1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s="7">
        <f t="shared" si="252"/>
        <v>17</v>
      </c>
      <c r="G4072" t="s">
        <v>8220</v>
      </c>
      <c r="H4072" t="s">
        <v>8223</v>
      </c>
      <c r="I4072" t="s">
        <v>8245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t="s">
        <v>8269</v>
      </c>
      <c r="P4072">
        <f t="shared" si="253"/>
        <v>27.5</v>
      </c>
      <c r="Q4072" s="11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58" hidden="1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s="7">
        <f t="shared" si="252"/>
        <v>0</v>
      </c>
      <c r="G4073" t="s">
        <v>8220</v>
      </c>
      <c r="H4073" t="s">
        <v>8237</v>
      </c>
      <c r="I4073" t="s">
        <v>8255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t="s">
        <v>8269</v>
      </c>
      <c r="P4073">
        <f t="shared" si="253"/>
        <v>0</v>
      </c>
      <c r="Q4073" s="11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58" hidden="1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s="7">
        <f t="shared" si="252"/>
        <v>0</v>
      </c>
      <c r="G4074" t="s">
        <v>8220</v>
      </c>
      <c r="H4074" t="s">
        <v>8224</v>
      </c>
      <c r="I4074" t="s">
        <v>8246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t="s">
        <v>8269</v>
      </c>
      <c r="P4074">
        <f t="shared" si="253"/>
        <v>2</v>
      </c>
      <c r="Q4074" s="11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3.5" hidden="1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s="7">
        <f t="shared" si="252"/>
        <v>1</v>
      </c>
      <c r="G4075" t="s">
        <v>8220</v>
      </c>
      <c r="H4075" t="s">
        <v>8223</v>
      </c>
      <c r="I4075" t="s">
        <v>8245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t="s">
        <v>8269</v>
      </c>
      <c r="P4075">
        <f t="shared" si="253"/>
        <v>18.5</v>
      </c>
      <c r="Q4075" s="11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3.5" hidden="1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s="7">
        <f t="shared" si="252"/>
        <v>27</v>
      </c>
      <c r="G4076" t="s">
        <v>8220</v>
      </c>
      <c r="H4076" t="s">
        <v>8224</v>
      </c>
      <c r="I4076" t="s">
        <v>8246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t="s">
        <v>8269</v>
      </c>
      <c r="P4076">
        <f t="shared" si="253"/>
        <v>35</v>
      </c>
      <c r="Q4076" s="11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3.5" hidden="1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s="7">
        <f t="shared" si="252"/>
        <v>29</v>
      </c>
      <c r="G4077" t="s">
        <v>8220</v>
      </c>
      <c r="H4077" t="s">
        <v>8224</v>
      </c>
      <c r="I4077" t="s">
        <v>8246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t="s">
        <v>8269</v>
      </c>
      <c r="P4077">
        <f t="shared" si="253"/>
        <v>44.31</v>
      </c>
      <c r="Q4077" s="11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3.5" hidden="1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s="7">
        <f t="shared" si="252"/>
        <v>0</v>
      </c>
      <c r="G4078" t="s">
        <v>8220</v>
      </c>
      <c r="H4078" t="s">
        <v>8223</v>
      </c>
      <c r="I4078" t="s">
        <v>8245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t="s">
        <v>8269</v>
      </c>
      <c r="P4078">
        <f t="shared" si="253"/>
        <v>0</v>
      </c>
      <c r="Q4078" s="11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3.5" hidden="1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s="7">
        <f t="shared" si="252"/>
        <v>9</v>
      </c>
      <c r="G4079" t="s">
        <v>8220</v>
      </c>
      <c r="H4079" t="s">
        <v>8223</v>
      </c>
      <c r="I4079" t="s">
        <v>8245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t="s">
        <v>8269</v>
      </c>
      <c r="P4079">
        <f t="shared" si="253"/>
        <v>222.5</v>
      </c>
      <c r="Q4079" s="11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3.5" hidden="1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s="7">
        <f t="shared" si="252"/>
        <v>0</v>
      </c>
      <c r="G4080" t="s">
        <v>8220</v>
      </c>
      <c r="H4080" t="s">
        <v>8224</v>
      </c>
      <c r="I4080" t="s">
        <v>8246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t="s">
        <v>8269</v>
      </c>
      <c r="P4080">
        <f t="shared" si="253"/>
        <v>0</v>
      </c>
      <c r="Q4080" s="11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3.5" hidden="1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s="7">
        <f t="shared" si="252"/>
        <v>0</v>
      </c>
      <c r="G4081" t="s">
        <v>8220</v>
      </c>
      <c r="H4081" t="s">
        <v>8223</v>
      </c>
      <c r="I4081" t="s">
        <v>8245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t="s">
        <v>8269</v>
      </c>
      <c r="P4081">
        <f t="shared" si="253"/>
        <v>5</v>
      </c>
      <c r="Q4081" s="11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3.5" hidden="1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s="7">
        <f t="shared" si="252"/>
        <v>0</v>
      </c>
      <c r="G4082" t="s">
        <v>8220</v>
      </c>
      <c r="H4082" t="s">
        <v>8223</v>
      </c>
      <c r="I4082" t="s">
        <v>8245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t="s">
        <v>8269</v>
      </c>
      <c r="P4082">
        <f t="shared" si="253"/>
        <v>0</v>
      </c>
      <c r="Q4082" s="11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3.5" hidden="1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s="7">
        <f t="shared" si="252"/>
        <v>16</v>
      </c>
      <c r="G4083" t="s">
        <v>8220</v>
      </c>
      <c r="H4083" t="s">
        <v>8223</v>
      </c>
      <c r="I4083" t="s">
        <v>8245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t="s">
        <v>8269</v>
      </c>
      <c r="P4083">
        <f t="shared" si="253"/>
        <v>29.17</v>
      </c>
      <c r="Q4083" s="11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3.5" hidden="1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s="7">
        <f t="shared" si="252"/>
        <v>2</v>
      </c>
      <c r="G4084" t="s">
        <v>8220</v>
      </c>
      <c r="H4084" t="s">
        <v>8223</v>
      </c>
      <c r="I4084" t="s">
        <v>8245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t="s">
        <v>8269</v>
      </c>
      <c r="P4084">
        <f t="shared" si="253"/>
        <v>1.5</v>
      </c>
      <c r="Q4084" s="11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3.5" hidden="1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s="7">
        <f t="shared" si="252"/>
        <v>22</v>
      </c>
      <c r="G4085" t="s">
        <v>8220</v>
      </c>
      <c r="H4085" t="s">
        <v>8223</v>
      </c>
      <c r="I4085" t="s">
        <v>8245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t="s">
        <v>8269</v>
      </c>
      <c r="P4085">
        <f t="shared" si="253"/>
        <v>126.5</v>
      </c>
      <c r="Q4085" s="11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58" hidden="1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s="7">
        <f t="shared" si="252"/>
        <v>0</v>
      </c>
      <c r="G4086" t="s">
        <v>8220</v>
      </c>
      <c r="H4086" t="s">
        <v>8236</v>
      </c>
      <c r="I4086" t="s">
        <v>8248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t="s">
        <v>8269</v>
      </c>
      <c r="P4086">
        <f t="shared" si="253"/>
        <v>10</v>
      </c>
      <c r="Q4086" s="11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3.5" hidden="1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s="7">
        <f t="shared" si="252"/>
        <v>0</v>
      </c>
      <c r="G4087" t="s">
        <v>8220</v>
      </c>
      <c r="H4087" t="s">
        <v>8223</v>
      </c>
      <c r="I4087" t="s">
        <v>8245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t="s">
        <v>8269</v>
      </c>
      <c r="P4087">
        <f t="shared" si="253"/>
        <v>10</v>
      </c>
      <c r="Q4087" s="11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3.5" hidden="1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s="7">
        <f t="shared" si="252"/>
        <v>5</v>
      </c>
      <c r="G4088" t="s">
        <v>8220</v>
      </c>
      <c r="H4088" t="s">
        <v>8223</v>
      </c>
      <c r="I4088" t="s">
        <v>8245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t="s">
        <v>8269</v>
      </c>
      <c r="P4088">
        <f t="shared" si="253"/>
        <v>9.4</v>
      </c>
      <c r="Q4088" s="11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s="7">
        <f t="shared" si="252"/>
        <v>0</v>
      </c>
      <c r="G4089" t="s">
        <v>8220</v>
      </c>
      <c r="H4089" t="s">
        <v>8223</v>
      </c>
      <c r="I4089" t="s">
        <v>8245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t="s">
        <v>8269</v>
      </c>
      <c r="P4089">
        <f t="shared" si="253"/>
        <v>0</v>
      </c>
      <c r="Q4089" s="11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3.5" hidden="1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s="7">
        <f t="shared" si="252"/>
        <v>11</v>
      </c>
      <c r="G4090" t="s">
        <v>8220</v>
      </c>
      <c r="H4090" t="s">
        <v>8224</v>
      </c>
      <c r="I4090" t="s">
        <v>8246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t="s">
        <v>8269</v>
      </c>
      <c r="P4090">
        <f t="shared" si="253"/>
        <v>72</v>
      </c>
      <c r="Q4090" s="11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58" hidden="1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s="7">
        <f t="shared" si="252"/>
        <v>5</v>
      </c>
      <c r="G4091" t="s">
        <v>8220</v>
      </c>
      <c r="H4091" t="s">
        <v>8223</v>
      </c>
      <c r="I4091" t="s">
        <v>8245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t="s">
        <v>8269</v>
      </c>
      <c r="P4091">
        <f t="shared" si="253"/>
        <v>30</v>
      </c>
      <c r="Q4091" s="11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3.5" hidden="1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s="7">
        <f t="shared" si="252"/>
        <v>3</v>
      </c>
      <c r="G4092" t="s">
        <v>8220</v>
      </c>
      <c r="H4092" t="s">
        <v>8223</v>
      </c>
      <c r="I4092" t="s">
        <v>8245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t="s">
        <v>8269</v>
      </c>
      <c r="P4092">
        <f t="shared" si="253"/>
        <v>10.67</v>
      </c>
      <c r="Q4092" s="11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3.5" hidden="1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s="7">
        <f t="shared" si="252"/>
        <v>13</v>
      </c>
      <c r="G4093" t="s">
        <v>8220</v>
      </c>
      <c r="H4093" t="s">
        <v>8223</v>
      </c>
      <c r="I4093" t="s">
        <v>8245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t="s">
        <v>8269</v>
      </c>
      <c r="P4093">
        <f t="shared" si="253"/>
        <v>25.5</v>
      </c>
      <c r="Q4093" s="11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3.5" hidden="1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s="7">
        <f t="shared" si="252"/>
        <v>0</v>
      </c>
      <c r="G4094" t="s">
        <v>8220</v>
      </c>
      <c r="H4094" t="s">
        <v>8223</v>
      </c>
      <c r="I4094" t="s">
        <v>8245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t="s">
        <v>8269</v>
      </c>
      <c r="P4094">
        <f t="shared" si="253"/>
        <v>20</v>
      </c>
      <c r="Q4094" s="11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3.5" hidden="1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s="7">
        <f t="shared" si="252"/>
        <v>2</v>
      </c>
      <c r="G4095" t="s">
        <v>8220</v>
      </c>
      <c r="H4095" t="s">
        <v>8224</v>
      </c>
      <c r="I4095" t="s">
        <v>8246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t="s">
        <v>8269</v>
      </c>
      <c r="P4095">
        <f t="shared" si="253"/>
        <v>15</v>
      </c>
      <c r="Q4095" s="11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3.5" hidden="1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s="7">
        <f t="shared" si="252"/>
        <v>37</v>
      </c>
      <c r="G4096" t="s">
        <v>8220</v>
      </c>
      <c r="H4096" t="s">
        <v>8223</v>
      </c>
      <c r="I4096" t="s">
        <v>8245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t="s">
        <v>8269</v>
      </c>
      <c r="P4096">
        <f t="shared" si="253"/>
        <v>91.25</v>
      </c>
      <c r="Q4096" s="11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3.5" hidden="1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s="7">
        <f t="shared" si="252"/>
        <v>3</v>
      </c>
      <c r="G4097" t="s">
        <v>8220</v>
      </c>
      <c r="H4097" t="s">
        <v>8237</v>
      </c>
      <c r="I4097" t="s">
        <v>8255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t="s">
        <v>8269</v>
      </c>
      <c r="P4097">
        <f t="shared" si="253"/>
        <v>800</v>
      </c>
      <c r="Q4097" s="11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3.5" hidden="1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s="7">
        <f t="shared" si="252"/>
        <v>11</v>
      </c>
      <c r="G4098" t="s">
        <v>8220</v>
      </c>
      <c r="H4098" t="s">
        <v>8224</v>
      </c>
      <c r="I4098" t="s">
        <v>8246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t="s">
        <v>8269</v>
      </c>
      <c r="P4098">
        <f t="shared" si="253"/>
        <v>80</v>
      </c>
      <c r="Q4098" s="11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3.5" hidden="1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s="7">
        <f t="shared" ref="F4099:F4115" si="256">ROUND(E4099/D4099*100,0)</f>
        <v>0</v>
      </c>
      <c r="G4099" t="s">
        <v>8220</v>
      </c>
      <c r="H4099" t="s">
        <v>8224</v>
      </c>
      <c r="I4099" t="s">
        <v>8246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t="s">
        <v>8269</v>
      </c>
      <c r="P4099">
        <f t="shared" ref="P4099:P4115" si="257">IFERROR(ROUND(E4099/M4099,2),0)</f>
        <v>0</v>
      </c>
      <c r="Q4099" s="11" t="s">
        <v>8315</v>
      </c>
      <c r="R4099" t="s">
        <v>8316</v>
      </c>
      <c r="S4099" s="15">
        <f t="shared" ref="S4099:S4115" si="258">(((K4099/60)/60)/24)+DATE(1970,1,1)</f>
        <v>42344.824502314819</v>
      </c>
      <c r="T4099" s="15">
        <f t="shared" ref="T4099:T4115" si="259">(((J4099/60)/60)/24)+DATE(1970,1,1)</f>
        <v>42400.996527777781</v>
      </c>
    </row>
    <row r="4100" spans="1:20" ht="43.5" hidden="1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s="7">
        <f t="shared" si="256"/>
        <v>0</v>
      </c>
      <c r="G4100" t="s">
        <v>8220</v>
      </c>
      <c r="H4100" t="s">
        <v>8223</v>
      </c>
      <c r="I4100" t="s">
        <v>8245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t="s">
        <v>8269</v>
      </c>
      <c r="P4100">
        <f t="shared" si="257"/>
        <v>0</v>
      </c>
      <c r="Q4100" s="11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58" hidden="1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s="7">
        <f t="shared" si="256"/>
        <v>1</v>
      </c>
      <c r="G4101" t="s">
        <v>8220</v>
      </c>
      <c r="H4101" t="s">
        <v>8223</v>
      </c>
      <c r="I4101" t="s">
        <v>8245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t="s">
        <v>8269</v>
      </c>
      <c r="P4101">
        <f t="shared" si="257"/>
        <v>50</v>
      </c>
      <c r="Q4101" s="11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3.5" hidden="1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s="7">
        <f t="shared" si="256"/>
        <v>0</v>
      </c>
      <c r="G4102" t="s">
        <v>8220</v>
      </c>
      <c r="H4102" t="s">
        <v>8223</v>
      </c>
      <c r="I4102" t="s">
        <v>8245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t="s">
        <v>8269</v>
      </c>
      <c r="P4102">
        <f t="shared" si="257"/>
        <v>0</v>
      </c>
      <c r="Q4102" s="11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3.5" hidden="1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s="7">
        <f t="shared" si="256"/>
        <v>0</v>
      </c>
      <c r="G4103" t="s">
        <v>8220</v>
      </c>
      <c r="H4103" t="s">
        <v>8223</v>
      </c>
      <c r="I4103" t="s">
        <v>8245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t="s">
        <v>8269</v>
      </c>
      <c r="P4103">
        <f t="shared" si="257"/>
        <v>0</v>
      </c>
      <c r="Q4103" s="11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3.5" hidden="1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s="7">
        <f t="shared" si="256"/>
        <v>27</v>
      </c>
      <c r="G4104" t="s">
        <v>8220</v>
      </c>
      <c r="H4104" t="s">
        <v>8223</v>
      </c>
      <c r="I4104" t="s">
        <v>8245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t="s">
        <v>8269</v>
      </c>
      <c r="P4104">
        <f t="shared" si="257"/>
        <v>22.83</v>
      </c>
      <c r="Q4104" s="11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3.5" hidden="1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s="7">
        <f t="shared" si="256"/>
        <v>10</v>
      </c>
      <c r="G4105" t="s">
        <v>8220</v>
      </c>
      <c r="H4105" t="s">
        <v>8223</v>
      </c>
      <c r="I4105" t="s">
        <v>8245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t="s">
        <v>8269</v>
      </c>
      <c r="P4105">
        <f t="shared" si="257"/>
        <v>16.670000000000002</v>
      </c>
      <c r="Q4105" s="11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3.5" hidden="1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s="7">
        <f t="shared" si="256"/>
        <v>21</v>
      </c>
      <c r="G4106" t="s">
        <v>8220</v>
      </c>
      <c r="H4106" t="s">
        <v>8225</v>
      </c>
      <c r="I4106" t="s">
        <v>8247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t="s">
        <v>8269</v>
      </c>
      <c r="P4106">
        <f t="shared" si="257"/>
        <v>45.79</v>
      </c>
      <c r="Q4106" s="11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58" hidden="1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s="7">
        <f t="shared" si="256"/>
        <v>7</v>
      </c>
      <c r="G4107" t="s">
        <v>8220</v>
      </c>
      <c r="H4107" t="s">
        <v>8237</v>
      </c>
      <c r="I4107" t="s">
        <v>8255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t="s">
        <v>8269</v>
      </c>
      <c r="P4107">
        <f t="shared" si="257"/>
        <v>383.33</v>
      </c>
      <c r="Q4107" s="11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3.5" hidden="1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s="7">
        <f t="shared" si="256"/>
        <v>71</v>
      </c>
      <c r="G4108" t="s">
        <v>8220</v>
      </c>
      <c r="H4108" t="s">
        <v>8223</v>
      </c>
      <c r="I4108" t="s">
        <v>8245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t="s">
        <v>8269</v>
      </c>
      <c r="P4108">
        <f t="shared" si="257"/>
        <v>106.97</v>
      </c>
      <c r="Q4108" s="11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3.5" hidden="1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s="7">
        <f t="shared" si="256"/>
        <v>2</v>
      </c>
      <c r="G4109" t="s">
        <v>8220</v>
      </c>
      <c r="H4109" t="s">
        <v>8223</v>
      </c>
      <c r="I4109" t="s">
        <v>8245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t="s">
        <v>8269</v>
      </c>
      <c r="P4109">
        <f t="shared" si="257"/>
        <v>10.25</v>
      </c>
      <c r="Q4109" s="11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3.5" hidden="1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s="7">
        <f t="shared" si="256"/>
        <v>2</v>
      </c>
      <c r="G4110" t="s">
        <v>8220</v>
      </c>
      <c r="H4110" t="s">
        <v>8223</v>
      </c>
      <c r="I4110" t="s">
        <v>8245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t="s">
        <v>8269</v>
      </c>
      <c r="P4110">
        <f t="shared" si="257"/>
        <v>59</v>
      </c>
      <c r="Q4110" s="11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3.5" hidden="1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s="7">
        <f t="shared" si="256"/>
        <v>0</v>
      </c>
      <c r="G4111" t="s">
        <v>8220</v>
      </c>
      <c r="H4111" t="s">
        <v>8224</v>
      </c>
      <c r="I4111" t="s">
        <v>8246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t="s">
        <v>8269</v>
      </c>
      <c r="P4111">
        <f t="shared" si="257"/>
        <v>0</v>
      </c>
      <c r="Q4111" s="11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3.5" hidden="1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s="7">
        <f t="shared" si="256"/>
        <v>29</v>
      </c>
      <c r="G4112" t="s">
        <v>8220</v>
      </c>
      <c r="H4112" t="s">
        <v>8224</v>
      </c>
      <c r="I4112" t="s">
        <v>8246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t="s">
        <v>8269</v>
      </c>
      <c r="P4112">
        <f t="shared" si="257"/>
        <v>14.33</v>
      </c>
      <c r="Q4112" s="11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3.5" hidden="1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s="7">
        <f t="shared" si="256"/>
        <v>3</v>
      </c>
      <c r="G4113" t="s">
        <v>8220</v>
      </c>
      <c r="H4113" t="s">
        <v>8223</v>
      </c>
      <c r="I4113" t="s">
        <v>8245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t="s">
        <v>8269</v>
      </c>
      <c r="P4113">
        <f t="shared" si="257"/>
        <v>15.67</v>
      </c>
      <c r="Q4113" s="11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3.5" hidden="1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s="7">
        <f t="shared" si="256"/>
        <v>0</v>
      </c>
      <c r="G4114" t="s">
        <v>8220</v>
      </c>
      <c r="H4114" t="s">
        <v>8240</v>
      </c>
      <c r="I4114" t="s">
        <v>8248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t="s">
        <v>8269</v>
      </c>
      <c r="P4114">
        <f t="shared" si="257"/>
        <v>1</v>
      </c>
      <c r="Q4114" s="11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3.5" hidden="1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s="7">
        <f t="shared" si="256"/>
        <v>0</v>
      </c>
      <c r="G4115" t="s">
        <v>8220</v>
      </c>
      <c r="H4115" t="s">
        <v>8223</v>
      </c>
      <c r="I4115" t="s">
        <v>8245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t="s">
        <v>8269</v>
      </c>
      <c r="P4115">
        <f t="shared" si="257"/>
        <v>1</v>
      </c>
      <c r="Q4115" s="11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>
    <filterColumn colId="7">
      <filters>
        <filter val="GB"/>
      </filters>
    </filterColumn>
    <filterColumn colId="17">
      <filters>
        <filter val="musical"/>
      </filters>
    </filterColumn>
  </autoFilter>
  <conditionalFormatting sqref="G1:G1048576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F1:F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F70BC-E09B-4562-B853-959D6CDF753A}">
  <dimension ref="A1:F6"/>
  <sheetViews>
    <sheetView workbookViewId="0">
      <selection activeCell="B4" sqref="B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</cols>
  <sheetData>
    <row r="1" spans="1:6" x14ac:dyDescent="0.35">
      <c r="A1" s="12" t="s">
        <v>8222</v>
      </c>
      <c r="B1" t="s">
        <v>8223</v>
      </c>
    </row>
    <row r="3" spans="1:6" x14ac:dyDescent="0.35">
      <c r="A3" s="12" t="s">
        <v>8363</v>
      </c>
      <c r="B3" s="12" t="s">
        <v>8358</v>
      </c>
    </row>
    <row r="4" spans="1:6" x14ac:dyDescent="0.3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3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5">
      <c r="A6" s="13" t="s">
        <v>8359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2AA4E-1E53-4E0A-A7F2-D700FA56B067}">
  <dimension ref="A1:E7"/>
  <sheetViews>
    <sheetView workbookViewId="0"/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2" t="s">
        <v>8222</v>
      </c>
      <c r="B1" t="s">
        <v>8224</v>
      </c>
    </row>
    <row r="2" spans="1:5" x14ac:dyDescent="0.35">
      <c r="A2" s="12" t="s">
        <v>8360</v>
      </c>
      <c r="B2" t="s">
        <v>8364</v>
      </c>
    </row>
    <row r="4" spans="1:5" x14ac:dyDescent="0.35">
      <c r="A4" s="12" t="s">
        <v>8363</v>
      </c>
      <c r="B4" s="12" t="s">
        <v>8358</v>
      </c>
    </row>
    <row r="5" spans="1:5" x14ac:dyDescent="0.35">
      <c r="A5" s="12" t="s">
        <v>8362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3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5">
      <c r="A7" s="13" t="s">
        <v>8359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1CF06-77B5-41E5-950B-5B88A48C4C24}">
  <dimension ref="A1:F17"/>
  <sheetViews>
    <sheetView workbookViewId="0"/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8360</v>
      </c>
      <c r="B1" t="s">
        <v>8315</v>
      </c>
    </row>
    <row r="3" spans="1:6" x14ac:dyDescent="0.35">
      <c r="A3" s="12" t="s">
        <v>8363</v>
      </c>
      <c r="B3" s="12" t="s">
        <v>8358</v>
      </c>
    </row>
    <row r="4" spans="1:6" x14ac:dyDescent="0.3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35">
      <c r="A5" s="16" t="s">
        <v>8373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35">
      <c r="A6" s="16" t="s">
        <v>8374</v>
      </c>
      <c r="B6" s="14">
        <v>3</v>
      </c>
      <c r="C6" s="14">
        <v>39</v>
      </c>
      <c r="D6" s="14">
        <v>8</v>
      </c>
      <c r="E6" s="14">
        <v>71</v>
      </c>
      <c r="F6" s="14">
        <v>121</v>
      </c>
    </row>
    <row r="7" spans="1:6" x14ac:dyDescent="0.35">
      <c r="A7" s="16" t="s">
        <v>8375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 x14ac:dyDescent="0.35">
      <c r="A8" s="16" t="s">
        <v>8376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35">
      <c r="A9" s="16" t="s">
        <v>8367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35">
      <c r="A10" s="16" t="s">
        <v>8377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35">
      <c r="A11" s="16" t="s">
        <v>8368</v>
      </c>
      <c r="B11" s="14">
        <v>1</v>
      </c>
      <c r="C11" s="14">
        <v>50</v>
      </c>
      <c r="D11" s="14"/>
      <c r="E11" s="14">
        <v>87</v>
      </c>
      <c r="F11" s="14">
        <v>138</v>
      </c>
    </row>
    <row r="12" spans="1:6" x14ac:dyDescent="0.35">
      <c r="A12" s="16" t="s">
        <v>8369</v>
      </c>
      <c r="B12" s="14">
        <v>4</v>
      </c>
      <c r="C12" s="14">
        <v>47</v>
      </c>
      <c r="D12" s="14"/>
      <c r="E12" s="14">
        <v>72</v>
      </c>
      <c r="F12" s="14">
        <v>123</v>
      </c>
    </row>
    <row r="13" spans="1:6" x14ac:dyDescent="0.35">
      <c r="A13" s="16" t="s">
        <v>8370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 x14ac:dyDescent="0.35">
      <c r="A14" s="16" t="s">
        <v>8371</v>
      </c>
      <c r="B14" s="14"/>
      <c r="C14" s="14">
        <v>50</v>
      </c>
      <c r="D14" s="14"/>
      <c r="E14" s="14">
        <v>65</v>
      </c>
      <c r="F14" s="14">
        <v>115</v>
      </c>
    </row>
    <row r="15" spans="1:6" x14ac:dyDescent="0.35">
      <c r="A15" s="16" t="s">
        <v>8372</v>
      </c>
      <c r="B15" s="14">
        <v>3</v>
      </c>
      <c r="C15" s="14">
        <v>31</v>
      </c>
      <c r="D15" s="14"/>
      <c r="E15" s="14">
        <v>54</v>
      </c>
      <c r="F15" s="14">
        <v>88</v>
      </c>
    </row>
    <row r="16" spans="1:6" x14ac:dyDescent="0.35">
      <c r="A16" s="16" t="s">
        <v>8378</v>
      </c>
      <c r="B16" s="14">
        <v>3</v>
      </c>
      <c r="C16" s="14">
        <v>35</v>
      </c>
      <c r="D16" s="14"/>
      <c r="E16" s="14">
        <v>37</v>
      </c>
      <c r="F16" s="14">
        <v>75</v>
      </c>
    </row>
    <row r="17" spans="1:6" x14ac:dyDescent="0.35">
      <c r="A17" s="16" t="s">
        <v>8359</v>
      </c>
      <c r="B17" s="14">
        <v>37</v>
      </c>
      <c r="C17" s="14">
        <v>493</v>
      </c>
      <c r="D17" s="14">
        <v>24</v>
      </c>
      <c r="E17" s="14">
        <v>839</v>
      </c>
      <c r="F17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8E6B2-0518-41F4-A059-F3CA410FDCAD}">
  <dimension ref="A1:F6"/>
  <sheetViews>
    <sheetView workbookViewId="0">
      <selection activeCell="E10" sqref="E10"/>
    </sheetView>
  </sheetViews>
  <sheetFormatPr defaultRowHeight="14.5" x14ac:dyDescent="0.35"/>
  <cols>
    <col min="1" max="1" width="31.08984375" style="17" bestFit="1" customWidth="1"/>
    <col min="2" max="2" width="120" style="17" bestFit="1" customWidth="1"/>
    <col min="3" max="4" width="8.7265625" style="17"/>
    <col min="5" max="5" width="15.90625" style="17" bestFit="1" customWidth="1"/>
    <col min="6" max="6" width="16.81640625" style="17" bestFit="1" customWidth="1"/>
    <col min="7" max="16384" width="8.7265625" style="17"/>
  </cols>
  <sheetData>
    <row r="1" spans="1:6" x14ac:dyDescent="0.35">
      <c r="A1" s="1" t="s">
        <v>8379</v>
      </c>
      <c r="B1" s="1" t="s">
        <v>8380</v>
      </c>
      <c r="C1" s="1" t="s">
        <v>8381</v>
      </c>
      <c r="D1" s="1" t="s">
        <v>8382</v>
      </c>
      <c r="E1" s="1" t="s">
        <v>8307</v>
      </c>
      <c r="F1" s="1" t="s">
        <v>8383</v>
      </c>
    </row>
    <row r="2" spans="1:6" x14ac:dyDescent="0.35">
      <c r="A2" s="17" t="s">
        <v>3473</v>
      </c>
      <c r="B2" s="17" t="str">
        <f>VLOOKUP(A2, Kickstarter!B:C, 2, FALSE)</f>
        <v>Help us get actor-writer Ian Bonar's debut play - a hilarious, heartbreaking story of grief and loss - to the 2016 Edinburgh Fringe.</v>
      </c>
      <c r="C2" s="17">
        <f>VLOOKUP(A2, Kickstarter!B:E, 3, FALSE)</f>
        <v>2000</v>
      </c>
      <c r="D2" s="17">
        <f>VLOOKUP(A2, Kickstarter!B:E, 4, FALSE)</f>
        <v>2020</v>
      </c>
      <c r="E2" s="17">
        <f>VLOOKUP(A2, Kickstarter!B:P, 15, FALSE)</f>
        <v>51.79</v>
      </c>
      <c r="F2" s="17">
        <f>VLOOKUP(A2, Kickstarter!B:M, 12, FALSE)</f>
        <v>39</v>
      </c>
    </row>
    <row r="3" spans="1:6" x14ac:dyDescent="0.35">
      <c r="A3" s="17" t="s">
        <v>3616</v>
      </c>
      <c r="B3" s="17" t="str">
        <f>VLOOKUP(A3, Kickstarter!B:C, 2, FALSE)</f>
        <v>The play yet to be described as "A surefire Edinburgh Fringe Festival Cult Hit". Coming to the Underbelly, Edinburgh, 5th-30th August.</v>
      </c>
      <c r="C3" s="17">
        <f>VLOOKUP(A3, Kickstarter!B:E, 3, FALSE)</f>
        <v>2000</v>
      </c>
      <c r="D3" s="17">
        <f>VLOOKUP(A3, Kickstarter!B:E, 4, FALSE)</f>
        <v>2020</v>
      </c>
      <c r="E3" s="17">
        <f>VLOOKUP(A3, Kickstarter!B:P, 15, FALSE)</f>
        <v>36.07</v>
      </c>
      <c r="F3" s="17">
        <f>VLOOKUP(A3, Kickstarter!B:M, 12, FALSE)</f>
        <v>56</v>
      </c>
    </row>
    <row r="4" spans="1:6" x14ac:dyDescent="0.35">
      <c r="A4" s="17" t="s">
        <v>3178</v>
      </c>
      <c r="B4" s="17" t="str">
        <f>VLOOKUP(A4, Kickstarter!B:C, 2, FALSE)</f>
        <v>Cutting Off Kate Bush is a one-woman show written &amp; performed by Lucy Benson-Brown, premiering at the Edinburgh Fringe Festival 2014</v>
      </c>
      <c r="C4" s="17">
        <f>VLOOKUP(A4, Kickstarter!B:E, 3, FALSE)</f>
        <v>1500</v>
      </c>
      <c r="D4" s="17">
        <f>VLOOKUP(A4, Kickstarter!B:E, 4, FALSE)</f>
        <v>2576</v>
      </c>
      <c r="E4" s="17">
        <f>VLOOKUP(A4, Kickstarter!B:P, 15, FALSE)</f>
        <v>33.03</v>
      </c>
      <c r="F4" s="17">
        <f>VLOOKUP(A4, Kickstarter!B:M, 12, FALSE)</f>
        <v>78</v>
      </c>
    </row>
    <row r="5" spans="1:6" x14ac:dyDescent="0.35">
      <c r="A5" s="17" t="s">
        <v>3329</v>
      </c>
      <c r="B5" s="17" t="str">
        <f>VLOOKUP(A5, Kickstarter!B:C, 2, FALSE)</f>
        <v>Jestia and Raedon is a brand new romantic comedy play going to the Edinburgh Fringe Festival this summer.</v>
      </c>
      <c r="C5" s="17">
        <f>VLOOKUP(A5, Kickstarter!B:E, 3, FALSE)</f>
        <v>1000</v>
      </c>
      <c r="D5" s="17">
        <f>VLOOKUP(A5, Kickstarter!B:E, 4, FALSE)</f>
        <v>1168</v>
      </c>
      <c r="E5" s="17">
        <f>VLOOKUP(A5, Kickstarter!B:P, 15, FALSE)</f>
        <v>44.92</v>
      </c>
      <c r="F5" s="17">
        <f>VLOOKUP(A5, Kickstarter!B:M, 12, FALSE)</f>
        <v>26</v>
      </c>
    </row>
    <row r="6" spans="1:6" x14ac:dyDescent="0.35">
      <c r="A6" s="17" t="s">
        <v>3221</v>
      </c>
      <c r="B6" s="17" t="str">
        <f>VLOOKUP(A6, Kickstarter!B:C, 2, FALSE)</f>
        <v>A one-man show about love, loss, and motorways, written &amp; performed by Ben Norris. Help us get to the 2015 Edinburgh Fringe and beyond!</v>
      </c>
      <c r="C6" s="17">
        <f>VLOOKUP(A6, Kickstarter!B:E, 3, FALSE)</f>
        <v>4000</v>
      </c>
      <c r="D6" s="17">
        <f>VLOOKUP(A6, Kickstarter!B:E, 4, FALSE)</f>
        <v>4137</v>
      </c>
      <c r="E6" s="17">
        <f>VLOOKUP(A6, Kickstarter!B:P, 15, FALSE)</f>
        <v>36.61</v>
      </c>
      <c r="F6" s="17">
        <f>VLOOKUP(A6, Kickstarter!B:M, 12,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1FA8A-37FE-4D46-929B-141059C6F09B}">
  <dimension ref="A1:T413"/>
  <sheetViews>
    <sheetView workbookViewId="0"/>
  </sheetViews>
  <sheetFormatPr defaultRowHeight="14.5" x14ac:dyDescent="0.35"/>
  <cols>
    <col min="2" max="2" width="35.90625" customWidth="1"/>
    <col min="3" max="3" width="44.81640625" customWidth="1"/>
    <col min="4" max="4" width="12.08984375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6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1" t="s">
        <v>8307</v>
      </c>
      <c r="Q1" s="10" t="s">
        <v>8360</v>
      </c>
      <c r="R1" s="1" t="s">
        <v>8361</v>
      </c>
      <c r="S1" s="1" t="s">
        <v>8365</v>
      </c>
      <c r="T1" s="1" t="s">
        <v>8366</v>
      </c>
    </row>
    <row r="2" spans="1:20" ht="43.5" x14ac:dyDescent="0.3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s="7">
        <v>105</v>
      </c>
      <c r="G2" t="s">
        <v>8218</v>
      </c>
      <c r="H2" t="s">
        <v>8223</v>
      </c>
      <c r="I2" t="s">
        <v>8245</v>
      </c>
      <c r="J2">
        <v>1477976340</v>
      </c>
      <c r="K2">
        <v>1475460819</v>
      </c>
      <c r="L2" t="b">
        <v>0</v>
      </c>
      <c r="M2">
        <v>56</v>
      </c>
      <c r="N2" t="b">
        <v>1</v>
      </c>
      <c r="O2" t="s">
        <v>8269</v>
      </c>
      <c r="P2">
        <v>93.43</v>
      </c>
      <c r="Q2" s="11" t="s">
        <v>8315</v>
      </c>
      <c r="R2" t="s">
        <v>8316</v>
      </c>
      <c r="S2" s="15">
        <v>42646.092812499999</v>
      </c>
      <c r="T2" s="15">
        <v>42675.207638888889</v>
      </c>
    </row>
    <row r="3" spans="1:20" ht="43.5" x14ac:dyDescent="0.3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s="7">
        <v>115</v>
      </c>
      <c r="G3" t="s">
        <v>8218</v>
      </c>
      <c r="H3" t="s">
        <v>8223</v>
      </c>
      <c r="I3" t="s">
        <v>8245</v>
      </c>
      <c r="J3">
        <v>1458518325</v>
      </c>
      <c r="K3">
        <v>1456793925</v>
      </c>
      <c r="L3" t="b">
        <v>0</v>
      </c>
      <c r="M3">
        <v>31</v>
      </c>
      <c r="N3" t="b">
        <v>1</v>
      </c>
      <c r="O3" t="s">
        <v>8269</v>
      </c>
      <c r="P3">
        <v>110.97</v>
      </c>
      <c r="Q3" s="11" t="s">
        <v>8315</v>
      </c>
      <c r="R3" t="s">
        <v>8316</v>
      </c>
      <c r="S3" s="15">
        <v>42430.040798611109</v>
      </c>
      <c r="T3" s="15">
        <v>42449.999131944445</v>
      </c>
    </row>
    <row r="4" spans="1:20" ht="43.5" x14ac:dyDescent="0.3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s="7">
        <v>121</v>
      </c>
      <c r="G4" t="s">
        <v>8218</v>
      </c>
      <c r="H4" t="s">
        <v>8223</v>
      </c>
      <c r="I4" t="s">
        <v>8245</v>
      </c>
      <c r="J4">
        <v>1442805076</v>
      </c>
      <c r="K4">
        <v>1440213076</v>
      </c>
      <c r="L4" t="b">
        <v>0</v>
      </c>
      <c r="M4">
        <v>84</v>
      </c>
      <c r="N4" t="b">
        <v>1</v>
      </c>
      <c r="O4" t="s">
        <v>8269</v>
      </c>
      <c r="P4">
        <v>71.790000000000006</v>
      </c>
      <c r="Q4" s="11" t="s">
        <v>8315</v>
      </c>
      <c r="R4" t="s">
        <v>8316</v>
      </c>
      <c r="S4" s="15">
        <v>42238.13282407407</v>
      </c>
      <c r="T4" s="15">
        <v>42268.13282407407</v>
      </c>
    </row>
    <row r="5" spans="1:20" ht="43.5" x14ac:dyDescent="0.3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s="7">
        <v>100</v>
      </c>
      <c r="G5" t="s">
        <v>8218</v>
      </c>
      <c r="H5" t="s">
        <v>8223</v>
      </c>
      <c r="I5" t="s">
        <v>8245</v>
      </c>
      <c r="J5">
        <v>1410601041</v>
      </c>
      <c r="K5">
        <v>1406713041</v>
      </c>
      <c r="L5" t="b">
        <v>0</v>
      </c>
      <c r="M5">
        <v>12</v>
      </c>
      <c r="N5" t="b">
        <v>1</v>
      </c>
      <c r="O5" t="s">
        <v>8269</v>
      </c>
      <c r="P5">
        <v>1000</v>
      </c>
      <c r="Q5" s="11" t="s">
        <v>8315</v>
      </c>
      <c r="R5" t="s">
        <v>8316</v>
      </c>
      <c r="S5" s="15">
        <v>41850.400937500002</v>
      </c>
      <c r="T5" s="15">
        <v>41895.400937500002</v>
      </c>
    </row>
    <row r="6" spans="1:20" ht="43.5" x14ac:dyDescent="0.3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s="7">
        <v>101</v>
      </c>
      <c r="G6" t="s">
        <v>8218</v>
      </c>
      <c r="H6" t="s">
        <v>8223</v>
      </c>
      <c r="I6" t="s">
        <v>8245</v>
      </c>
      <c r="J6">
        <v>1487347500</v>
      </c>
      <c r="K6">
        <v>1484715366</v>
      </c>
      <c r="L6" t="b">
        <v>0</v>
      </c>
      <c r="M6">
        <v>158</v>
      </c>
      <c r="N6" t="b">
        <v>1</v>
      </c>
      <c r="O6" t="s">
        <v>8269</v>
      </c>
      <c r="P6">
        <v>63.83</v>
      </c>
      <c r="Q6" s="11" t="s">
        <v>8315</v>
      </c>
      <c r="R6" t="s">
        <v>8316</v>
      </c>
      <c r="S6" s="15">
        <v>42753.205625000002</v>
      </c>
      <c r="T6" s="15">
        <v>42783.670138888891</v>
      </c>
    </row>
    <row r="7" spans="1:20" x14ac:dyDescent="0.3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s="7">
        <v>116</v>
      </c>
      <c r="G7" t="s">
        <v>8218</v>
      </c>
      <c r="H7" t="s">
        <v>8223</v>
      </c>
      <c r="I7" t="s">
        <v>8245</v>
      </c>
      <c r="J7">
        <v>1434921600</v>
      </c>
      <c r="K7">
        <v>1433109907</v>
      </c>
      <c r="L7" t="b">
        <v>0</v>
      </c>
      <c r="M7">
        <v>30</v>
      </c>
      <c r="N7" t="b">
        <v>1</v>
      </c>
      <c r="O7" t="s">
        <v>8269</v>
      </c>
      <c r="P7">
        <v>44.33</v>
      </c>
      <c r="Q7" s="11" t="s">
        <v>8315</v>
      </c>
      <c r="R7" t="s">
        <v>8316</v>
      </c>
      <c r="S7" s="15">
        <v>42155.920219907406</v>
      </c>
      <c r="T7" s="15">
        <v>42176.888888888891</v>
      </c>
    </row>
    <row r="8" spans="1:20" ht="43.5" x14ac:dyDescent="0.3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s="7">
        <v>108</v>
      </c>
      <c r="G8" t="s">
        <v>8218</v>
      </c>
      <c r="H8" t="s">
        <v>8223</v>
      </c>
      <c r="I8" t="s">
        <v>8245</v>
      </c>
      <c r="J8">
        <v>1435111200</v>
      </c>
      <c r="K8">
        <v>1433254268</v>
      </c>
      <c r="L8" t="b">
        <v>0</v>
      </c>
      <c r="M8">
        <v>29</v>
      </c>
      <c r="N8" t="b">
        <v>1</v>
      </c>
      <c r="O8" t="s">
        <v>8269</v>
      </c>
      <c r="P8">
        <v>126.55</v>
      </c>
      <c r="Q8" s="11" t="s">
        <v>8315</v>
      </c>
      <c r="R8" t="s">
        <v>8316</v>
      </c>
      <c r="S8" s="15">
        <v>42157.591064814813</v>
      </c>
      <c r="T8" s="15">
        <v>42179.083333333328</v>
      </c>
    </row>
    <row r="9" spans="1:20" ht="43.5" x14ac:dyDescent="0.3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s="7">
        <v>100</v>
      </c>
      <c r="G9" t="s">
        <v>8218</v>
      </c>
      <c r="H9" t="s">
        <v>8223</v>
      </c>
      <c r="I9" t="s">
        <v>8245</v>
      </c>
      <c r="J9">
        <v>1481957940</v>
      </c>
      <c r="K9">
        <v>1478050429</v>
      </c>
      <c r="L9" t="b">
        <v>0</v>
      </c>
      <c r="M9">
        <v>31</v>
      </c>
      <c r="N9" t="b">
        <v>1</v>
      </c>
      <c r="O9" t="s">
        <v>8269</v>
      </c>
      <c r="P9">
        <v>129.03</v>
      </c>
      <c r="Q9" s="11" t="s">
        <v>8315</v>
      </c>
      <c r="R9" t="s">
        <v>8316</v>
      </c>
      <c r="S9" s="15">
        <v>42676.065150462964</v>
      </c>
      <c r="T9" s="15">
        <v>42721.290972222225</v>
      </c>
    </row>
    <row r="10" spans="1:20" ht="43.5" x14ac:dyDescent="0.3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s="7">
        <v>123</v>
      </c>
      <c r="G10" t="s">
        <v>8218</v>
      </c>
      <c r="H10" t="s">
        <v>8223</v>
      </c>
      <c r="I10" t="s">
        <v>8245</v>
      </c>
      <c r="J10">
        <v>1463098208</v>
      </c>
      <c r="K10">
        <v>1460506208</v>
      </c>
      <c r="L10" t="b">
        <v>0</v>
      </c>
      <c r="M10">
        <v>173</v>
      </c>
      <c r="N10" t="b">
        <v>1</v>
      </c>
      <c r="O10" t="s">
        <v>8269</v>
      </c>
      <c r="P10">
        <v>71.239999999999995</v>
      </c>
      <c r="Q10" s="11" t="s">
        <v>8315</v>
      </c>
      <c r="R10" t="s">
        <v>8316</v>
      </c>
      <c r="S10" s="15">
        <v>42473.007037037038</v>
      </c>
      <c r="T10" s="15">
        <v>42503.007037037038</v>
      </c>
    </row>
    <row r="11" spans="1:20" ht="43.5" x14ac:dyDescent="0.3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s="7">
        <v>121</v>
      </c>
      <c r="G11" t="s">
        <v>8218</v>
      </c>
      <c r="H11" t="s">
        <v>8223</v>
      </c>
      <c r="I11" t="s">
        <v>8245</v>
      </c>
      <c r="J11">
        <v>1446665191</v>
      </c>
      <c r="K11">
        <v>1444069591</v>
      </c>
      <c r="L11" t="b">
        <v>0</v>
      </c>
      <c r="M11">
        <v>59</v>
      </c>
      <c r="N11" t="b">
        <v>1</v>
      </c>
      <c r="O11" t="s">
        <v>8269</v>
      </c>
      <c r="P11">
        <v>40.85</v>
      </c>
      <c r="Q11" s="11" t="s">
        <v>8315</v>
      </c>
      <c r="R11" t="s">
        <v>8316</v>
      </c>
      <c r="S11" s="15">
        <v>42282.768414351856</v>
      </c>
      <c r="T11" s="15">
        <v>42312.810081018513</v>
      </c>
    </row>
    <row r="12" spans="1:20" ht="43.5" x14ac:dyDescent="0.3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s="7">
        <v>302</v>
      </c>
      <c r="G12" t="s">
        <v>8218</v>
      </c>
      <c r="H12" t="s">
        <v>8223</v>
      </c>
      <c r="I12" t="s">
        <v>8245</v>
      </c>
      <c r="J12">
        <v>1463166263</v>
      </c>
      <c r="K12">
        <v>1460574263</v>
      </c>
      <c r="L12" t="b">
        <v>0</v>
      </c>
      <c r="M12">
        <v>60</v>
      </c>
      <c r="N12" t="b">
        <v>1</v>
      </c>
      <c r="O12" t="s">
        <v>8269</v>
      </c>
      <c r="P12">
        <v>252.02</v>
      </c>
      <c r="Q12" s="11" t="s">
        <v>8315</v>
      </c>
      <c r="R12" t="s">
        <v>8316</v>
      </c>
      <c r="S12" s="15">
        <v>42473.794710648144</v>
      </c>
      <c r="T12" s="15">
        <v>42503.794710648144</v>
      </c>
    </row>
    <row r="13" spans="1:20" ht="43.5" x14ac:dyDescent="0.3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s="7">
        <v>101</v>
      </c>
      <c r="G13" t="s">
        <v>8218</v>
      </c>
      <c r="H13" t="s">
        <v>8223</v>
      </c>
      <c r="I13" t="s">
        <v>8245</v>
      </c>
      <c r="J13">
        <v>1483203540</v>
      </c>
      <c r="K13">
        <v>1481175482</v>
      </c>
      <c r="L13" t="b">
        <v>0</v>
      </c>
      <c r="M13">
        <v>31</v>
      </c>
      <c r="N13" t="b">
        <v>1</v>
      </c>
      <c r="O13" t="s">
        <v>8269</v>
      </c>
      <c r="P13">
        <v>65.16</v>
      </c>
      <c r="Q13" s="11" t="s">
        <v>8315</v>
      </c>
      <c r="R13" t="s">
        <v>8316</v>
      </c>
      <c r="S13" s="15">
        <v>42712.23474537037</v>
      </c>
      <c r="T13" s="15">
        <v>42735.707638888889</v>
      </c>
    </row>
    <row r="14" spans="1:20" ht="43.5" x14ac:dyDescent="0.3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s="7">
        <v>100</v>
      </c>
      <c r="G14" t="s">
        <v>8218</v>
      </c>
      <c r="H14" t="s">
        <v>8223</v>
      </c>
      <c r="I14" t="s">
        <v>8245</v>
      </c>
      <c r="J14">
        <v>1470801600</v>
      </c>
      <c r="K14">
        <v>1468122163</v>
      </c>
      <c r="L14" t="b">
        <v>0</v>
      </c>
      <c r="M14">
        <v>61</v>
      </c>
      <c r="N14" t="b">
        <v>1</v>
      </c>
      <c r="O14" t="s">
        <v>8269</v>
      </c>
      <c r="P14">
        <v>65.87</v>
      </c>
      <c r="Q14" s="11" t="s">
        <v>8315</v>
      </c>
      <c r="R14" t="s">
        <v>8316</v>
      </c>
      <c r="S14" s="15">
        <v>42561.154664351852</v>
      </c>
      <c r="T14" s="15">
        <v>42592.166666666672</v>
      </c>
    </row>
    <row r="15" spans="1:20" ht="43.5" x14ac:dyDescent="0.3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s="7">
        <v>125</v>
      </c>
      <c r="G15" t="s">
        <v>8218</v>
      </c>
      <c r="H15" t="s">
        <v>8223</v>
      </c>
      <c r="I15" t="s">
        <v>8245</v>
      </c>
      <c r="J15">
        <v>1483499645</v>
      </c>
      <c r="K15">
        <v>1480907645</v>
      </c>
      <c r="L15" t="b">
        <v>0</v>
      </c>
      <c r="M15">
        <v>52</v>
      </c>
      <c r="N15" t="b">
        <v>1</v>
      </c>
      <c r="O15" t="s">
        <v>8269</v>
      </c>
      <c r="P15">
        <v>36.08</v>
      </c>
      <c r="Q15" s="11" t="s">
        <v>8315</v>
      </c>
      <c r="R15" t="s">
        <v>8316</v>
      </c>
      <c r="S15" s="15">
        <v>42709.134780092587</v>
      </c>
      <c r="T15" s="15">
        <v>42739.134780092587</v>
      </c>
    </row>
    <row r="16" spans="1:20" ht="29" x14ac:dyDescent="0.3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s="7">
        <v>109</v>
      </c>
      <c r="G16" t="s">
        <v>8218</v>
      </c>
      <c r="H16" t="s">
        <v>8223</v>
      </c>
      <c r="I16" t="s">
        <v>8245</v>
      </c>
      <c r="J16">
        <v>1429772340</v>
      </c>
      <c r="K16">
        <v>1427121931</v>
      </c>
      <c r="L16" t="b">
        <v>0</v>
      </c>
      <c r="M16">
        <v>86</v>
      </c>
      <c r="N16" t="b">
        <v>1</v>
      </c>
      <c r="O16" t="s">
        <v>8269</v>
      </c>
      <c r="P16">
        <v>44.19</v>
      </c>
      <c r="Q16" s="11" t="s">
        <v>8315</v>
      </c>
      <c r="R16" t="s">
        <v>8316</v>
      </c>
      <c r="S16" s="15">
        <v>42086.614942129629</v>
      </c>
      <c r="T16" s="15">
        <v>42117.290972222225</v>
      </c>
    </row>
    <row r="17" spans="1:20" ht="43.5" x14ac:dyDescent="0.3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s="7">
        <v>146</v>
      </c>
      <c r="G17" t="s">
        <v>8218</v>
      </c>
      <c r="H17" t="s">
        <v>8223</v>
      </c>
      <c r="I17" t="s">
        <v>8245</v>
      </c>
      <c r="J17">
        <v>1428390000</v>
      </c>
      <c r="K17">
        <v>1425224391</v>
      </c>
      <c r="L17" t="b">
        <v>0</v>
      </c>
      <c r="M17">
        <v>42</v>
      </c>
      <c r="N17" t="b">
        <v>1</v>
      </c>
      <c r="O17" t="s">
        <v>8269</v>
      </c>
      <c r="P17">
        <v>104.07</v>
      </c>
      <c r="Q17" s="11" t="s">
        <v>8315</v>
      </c>
      <c r="R17" t="s">
        <v>8316</v>
      </c>
      <c r="S17" s="15">
        <v>42064.652673611112</v>
      </c>
      <c r="T17" s="15">
        <v>42101.291666666672</v>
      </c>
    </row>
    <row r="18" spans="1:20" ht="43.5" x14ac:dyDescent="0.3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s="7">
        <v>102</v>
      </c>
      <c r="G18" t="s">
        <v>8218</v>
      </c>
      <c r="H18" t="s">
        <v>8223</v>
      </c>
      <c r="I18" t="s">
        <v>8245</v>
      </c>
      <c r="J18">
        <v>1447523371</v>
      </c>
      <c r="K18">
        <v>1444927771</v>
      </c>
      <c r="L18" t="b">
        <v>0</v>
      </c>
      <c r="M18">
        <v>120</v>
      </c>
      <c r="N18" t="b">
        <v>1</v>
      </c>
      <c r="O18" t="s">
        <v>8269</v>
      </c>
      <c r="P18">
        <v>127.79</v>
      </c>
      <c r="Q18" s="11" t="s">
        <v>8315</v>
      </c>
      <c r="R18" t="s">
        <v>8316</v>
      </c>
      <c r="S18" s="15">
        <v>42292.701053240744</v>
      </c>
      <c r="T18" s="15">
        <v>42322.742719907401</v>
      </c>
    </row>
    <row r="19" spans="1:20" ht="43.5" x14ac:dyDescent="0.3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s="7">
        <v>110</v>
      </c>
      <c r="G19" t="s">
        <v>8218</v>
      </c>
      <c r="H19" t="s">
        <v>8223</v>
      </c>
      <c r="I19" t="s">
        <v>8245</v>
      </c>
      <c r="J19">
        <v>1462125358</v>
      </c>
      <c r="K19">
        <v>1459533358</v>
      </c>
      <c r="L19" t="b">
        <v>0</v>
      </c>
      <c r="M19">
        <v>238</v>
      </c>
      <c r="N19" t="b">
        <v>1</v>
      </c>
      <c r="O19" t="s">
        <v>8269</v>
      </c>
      <c r="P19">
        <v>92.04</v>
      </c>
      <c r="Q19" s="11" t="s">
        <v>8315</v>
      </c>
      <c r="R19" t="s">
        <v>8316</v>
      </c>
      <c r="S19" s="15">
        <v>42461.747199074074</v>
      </c>
      <c r="T19" s="15">
        <v>42491.747199074074</v>
      </c>
    </row>
    <row r="20" spans="1:20" ht="43.5" x14ac:dyDescent="0.3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s="7">
        <v>124</v>
      </c>
      <c r="G20" t="s">
        <v>8218</v>
      </c>
      <c r="H20" t="s">
        <v>8223</v>
      </c>
      <c r="I20" t="s">
        <v>8245</v>
      </c>
      <c r="J20">
        <v>1436902359</v>
      </c>
      <c r="K20">
        <v>1434310359</v>
      </c>
      <c r="L20" t="b">
        <v>0</v>
      </c>
      <c r="M20">
        <v>32</v>
      </c>
      <c r="N20" t="b">
        <v>1</v>
      </c>
      <c r="O20" t="s">
        <v>8269</v>
      </c>
      <c r="P20">
        <v>135.63</v>
      </c>
      <c r="Q20" s="11" t="s">
        <v>8315</v>
      </c>
      <c r="R20" t="s">
        <v>8316</v>
      </c>
      <c r="S20" s="15">
        <v>42169.814340277779</v>
      </c>
      <c r="T20" s="15">
        <v>42199.814340277779</v>
      </c>
    </row>
    <row r="21" spans="1:20" ht="43.5" x14ac:dyDescent="0.3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s="7">
        <v>135</v>
      </c>
      <c r="G21" t="s">
        <v>8218</v>
      </c>
      <c r="H21" t="s">
        <v>8223</v>
      </c>
      <c r="I21" t="s">
        <v>8245</v>
      </c>
      <c r="J21">
        <v>1464807420</v>
      </c>
      <c r="K21">
        <v>1461427938</v>
      </c>
      <c r="L21" t="b">
        <v>0</v>
      </c>
      <c r="M21">
        <v>24</v>
      </c>
      <c r="N21" t="b">
        <v>1</v>
      </c>
      <c r="O21" t="s">
        <v>8269</v>
      </c>
      <c r="P21">
        <v>168.75</v>
      </c>
      <c r="Q21" s="11" t="s">
        <v>8315</v>
      </c>
      <c r="R21" t="s">
        <v>8316</v>
      </c>
      <c r="S21" s="15">
        <v>42483.675208333334</v>
      </c>
      <c r="T21" s="15">
        <v>42522.789583333331</v>
      </c>
    </row>
    <row r="22" spans="1:20" ht="43.5" x14ac:dyDescent="0.3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s="7">
        <v>103</v>
      </c>
      <c r="G22" t="s">
        <v>8218</v>
      </c>
      <c r="H22" t="s">
        <v>8223</v>
      </c>
      <c r="I22" t="s">
        <v>8245</v>
      </c>
      <c r="J22">
        <v>1437447600</v>
      </c>
      <c r="K22">
        <v>1436551178</v>
      </c>
      <c r="L22" t="b">
        <v>0</v>
      </c>
      <c r="M22">
        <v>29</v>
      </c>
      <c r="N22" t="b">
        <v>1</v>
      </c>
      <c r="O22" t="s">
        <v>8269</v>
      </c>
      <c r="P22">
        <v>70.86</v>
      </c>
      <c r="Q22" s="11" t="s">
        <v>8315</v>
      </c>
      <c r="R22" t="s">
        <v>8316</v>
      </c>
      <c r="S22" s="15">
        <v>42195.749745370369</v>
      </c>
      <c r="T22" s="15">
        <v>42206.125</v>
      </c>
    </row>
    <row r="23" spans="1:20" ht="43.5" x14ac:dyDescent="0.3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s="7">
        <v>100</v>
      </c>
      <c r="G23" t="s">
        <v>8218</v>
      </c>
      <c r="H23" t="s">
        <v>8223</v>
      </c>
      <c r="I23" t="s">
        <v>8245</v>
      </c>
      <c r="J23">
        <v>1480559011</v>
      </c>
      <c r="K23">
        <v>1477963411</v>
      </c>
      <c r="L23" t="b">
        <v>0</v>
      </c>
      <c r="M23">
        <v>50</v>
      </c>
      <c r="N23" t="b">
        <v>1</v>
      </c>
      <c r="O23" t="s">
        <v>8269</v>
      </c>
      <c r="P23">
        <v>50</v>
      </c>
      <c r="Q23" s="11" t="s">
        <v>8315</v>
      </c>
      <c r="R23" t="s">
        <v>8316</v>
      </c>
      <c r="S23" s="15">
        <v>42675.057997685188</v>
      </c>
      <c r="T23" s="15">
        <v>42705.099664351852</v>
      </c>
    </row>
    <row r="24" spans="1:20" ht="29" x14ac:dyDescent="0.3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s="7">
        <v>105</v>
      </c>
      <c r="G24" t="s">
        <v>8218</v>
      </c>
      <c r="H24" t="s">
        <v>8223</v>
      </c>
      <c r="I24" t="s">
        <v>8245</v>
      </c>
      <c r="J24">
        <v>1423724400</v>
      </c>
      <c r="K24">
        <v>1421274954</v>
      </c>
      <c r="L24" t="b">
        <v>0</v>
      </c>
      <c r="M24">
        <v>28</v>
      </c>
      <c r="N24" t="b">
        <v>1</v>
      </c>
      <c r="O24" t="s">
        <v>8269</v>
      </c>
      <c r="P24">
        <v>47</v>
      </c>
      <c r="Q24" s="11" t="s">
        <v>8315</v>
      </c>
      <c r="R24" t="s">
        <v>8316</v>
      </c>
      <c r="S24" s="15">
        <v>42018.94159722222</v>
      </c>
      <c r="T24" s="15">
        <v>42047.291666666672</v>
      </c>
    </row>
    <row r="25" spans="1:20" ht="29" x14ac:dyDescent="0.3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s="7">
        <v>120</v>
      </c>
      <c r="G25" t="s">
        <v>8218</v>
      </c>
      <c r="H25" t="s">
        <v>8223</v>
      </c>
      <c r="I25" t="s">
        <v>8245</v>
      </c>
      <c r="J25">
        <v>1424149140</v>
      </c>
      <c r="K25">
        <v>1421964718</v>
      </c>
      <c r="L25" t="b">
        <v>0</v>
      </c>
      <c r="M25">
        <v>18</v>
      </c>
      <c r="N25" t="b">
        <v>1</v>
      </c>
      <c r="O25" t="s">
        <v>8269</v>
      </c>
      <c r="P25">
        <v>66.67</v>
      </c>
      <c r="Q25" s="11" t="s">
        <v>8315</v>
      </c>
      <c r="R25" t="s">
        <v>8316</v>
      </c>
      <c r="S25" s="15">
        <v>42026.924976851849</v>
      </c>
      <c r="T25" s="15">
        <v>42052.207638888889</v>
      </c>
    </row>
    <row r="26" spans="1:20" ht="43.5" x14ac:dyDescent="0.3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s="7">
        <v>119</v>
      </c>
      <c r="G26" t="s">
        <v>8218</v>
      </c>
      <c r="H26" t="s">
        <v>8223</v>
      </c>
      <c r="I26" t="s">
        <v>8245</v>
      </c>
      <c r="J26">
        <v>1414608843</v>
      </c>
      <c r="K26">
        <v>1412794443</v>
      </c>
      <c r="L26" t="b">
        <v>0</v>
      </c>
      <c r="M26">
        <v>108</v>
      </c>
      <c r="N26" t="b">
        <v>1</v>
      </c>
      <c r="O26" t="s">
        <v>8269</v>
      </c>
      <c r="P26">
        <v>66.11</v>
      </c>
      <c r="Q26" s="11" t="s">
        <v>8315</v>
      </c>
      <c r="R26" t="s">
        <v>8316</v>
      </c>
      <c r="S26" s="15">
        <v>41920.787534722222</v>
      </c>
      <c r="T26" s="15">
        <v>41941.787534722222</v>
      </c>
    </row>
    <row r="27" spans="1:20" ht="43.5" x14ac:dyDescent="0.3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s="7">
        <v>105</v>
      </c>
      <c r="G27" t="s">
        <v>8218</v>
      </c>
      <c r="H27" t="s">
        <v>8223</v>
      </c>
      <c r="I27" t="s">
        <v>8245</v>
      </c>
      <c r="J27">
        <v>1470430800</v>
      </c>
      <c r="K27">
        <v>1467865967</v>
      </c>
      <c r="L27" t="b">
        <v>0</v>
      </c>
      <c r="M27">
        <v>142</v>
      </c>
      <c r="N27" t="b">
        <v>1</v>
      </c>
      <c r="O27" t="s">
        <v>8269</v>
      </c>
      <c r="P27">
        <v>36.86</v>
      </c>
      <c r="Q27" s="11" t="s">
        <v>8315</v>
      </c>
      <c r="R27" t="s">
        <v>8316</v>
      </c>
      <c r="S27" s="15">
        <v>42558.189432870371</v>
      </c>
      <c r="T27" s="15">
        <v>42587.875</v>
      </c>
    </row>
    <row r="28" spans="1:20" ht="43.5" x14ac:dyDescent="0.3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s="7">
        <v>120</v>
      </c>
      <c r="G28" t="s">
        <v>8218</v>
      </c>
      <c r="H28" t="s">
        <v>8223</v>
      </c>
      <c r="I28" t="s">
        <v>8245</v>
      </c>
      <c r="J28">
        <v>1405658752</v>
      </c>
      <c r="K28">
        <v>1403066752</v>
      </c>
      <c r="L28" t="b">
        <v>0</v>
      </c>
      <c r="M28">
        <v>38</v>
      </c>
      <c r="N28" t="b">
        <v>1</v>
      </c>
      <c r="O28" t="s">
        <v>8269</v>
      </c>
      <c r="P28">
        <v>31.5</v>
      </c>
      <c r="Q28" s="11" t="s">
        <v>8315</v>
      </c>
      <c r="R28" t="s">
        <v>8316</v>
      </c>
      <c r="S28" s="15">
        <v>41808.198518518519</v>
      </c>
      <c r="T28" s="15">
        <v>41838.198518518519</v>
      </c>
    </row>
    <row r="29" spans="1:20" ht="29" x14ac:dyDescent="0.3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s="7">
        <v>103</v>
      </c>
      <c r="G29" t="s">
        <v>8218</v>
      </c>
      <c r="H29" t="s">
        <v>8223</v>
      </c>
      <c r="I29" t="s">
        <v>8245</v>
      </c>
      <c r="J29">
        <v>1469811043</v>
      </c>
      <c r="K29">
        <v>1467219043</v>
      </c>
      <c r="L29" t="b">
        <v>0</v>
      </c>
      <c r="M29">
        <v>20</v>
      </c>
      <c r="N29" t="b">
        <v>1</v>
      </c>
      <c r="O29" t="s">
        <v>8269</v>
      </c>
      <c r="P29">
        <v>102.5</v>
      </c>
      <c r="Q29" s="11" t="s">
        <v>8315</v>
      </c>
      <c r="R29" t="s">
        <v>8316</v>
      </c>
      <c r="S29" s="15">
        <v>42550.701886574068</v>
      </c>
      <c r="T29" s="15">
        <v>42580.701886574068</v>
      </c>
    </row>
    <row r="30" spans="1:20" ht="29" x14ac:dyDescent="0.3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s="7">
        <v>101</v>
      </c>
      <c r="G30" t="s">
        <v>8218</v>
      </c>
      <c r="H30" t="s">
        <v>8223</v>
      </c>
      <c r="I30" t="s">
        <v>8245</v>
      </c>
      <c r="J30">
        <v>1426132800</v>
      </c>
      <c r="K30">
        <v>1424477934</v>
      </c>
      <c r="L30" t="b">
        <v>0</v>
      </c>
      <c r="M30">
        <v>24</v>
      </c>
      <c r="N30" t="b">
        <v>1</v>
      </c>
      <c r="O30" t="s">
        <v>8269</v>
      </c>
      <c r="P30">
        <v>126.46</v>
      </c>
      <c r="Q30" s="11" t="s">
        <v>8315</v>
      </c>
      <c r="R30" t="s">
        <v>8316</v>
      </c>
      <c r="S30" s="15">
        <v>42056.013124999998</v>
      </c>
      <c r="T30" s="15">
        <v>42075.166666666672</v>
      </c>
    </row>
    <row r="31" spans="1:20" ht="43.5" x14ac:dyDescent="0.3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s="7">
        <v>105</v>
      </c>
      <c r="G31" t="s">
        <v>8218</v>
      </c>
      <c r="H31" t="s">
        <v>8223</v>
      </c>
      <c r="I31" t="s">
        <v>8245</v>
      </c>
      <c r="J31">
        <v>1423693903</v>
      </c>
      <c r="K31">
        <v>1421101903</v>
      </c>
      <c r="L31" t="b">
        <v>0</v>
      </c>
      <c r="M31">
        <v>66</v>
      </c>
      <c r="N31" t="b">
        <v>1</v>
      </c>
      <c r="O31" t="s">
        <v>8269</v>
      </c>
      <c r="P31">
        <v>47.88</v>
      </c>
      <c r="Q31" s="11" t="s">
        <v>8315</v>
      </c>
      <c r="R31" t="s">
        <v>8316</v>
      </c>
      <c r="S31" s="15">
        <v>42016.938692129625</v>
      </c>
      <c r="T31" s="15">
        <v>42046.938692129625</v>
      </c>
    </row>
    <row r="32" spans="1:20" ht="43.5" x14ac:dyDescent="0.3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s="7">
        <v>103</v>
      </c>
      <c r="G32" t="s">
        <v>8218</v>
      </c>
      <c r="H32" t="s">
        <v>8223</v>
      </c>
      <c r="I32" t="s">
        <v>8245</v>
      </c>
      <c r="J32">
        <v>1473393600</v>
      </c>
      <c r="K32">
        <v>1470778559</v>
      </c>
      <c r="L32" t="b">
        <v>0</v>
      </c>
      <c r="M32">
        <v>28</v>
      </c>
      <c r="N32" t="b">
        <v>1</v>
      </c>
      <c r="O32" t="s">
        <v>8269</v>
      </c>
      <c r="P32">
        <v>73.209999999999994</v>
      </c>
      <c r="Q32" s="11" t="s">
        <v>8315</v>
      </c>
      <c r="R32" t="s">
        <v>8316</v>
      </c>
      <c r="S32" s="15">
        <v>42591.899988425925</v>
      </c>
      <c r="T32" s="15">
        <v>42622.166666666672</v>
      </c>
    </row>
    <row r="33" spans="1:20" ht="43.5" x14ac:dyDescent="0.3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s="7">
        <v>108</v>
      </c>
      <c r="G33" t="s">
        <v>8218</v>
      </c>
      <c r="H33" t="s">
        <v>8223</v>
      </c>
      <c r="I33" t="s">
        <v>8245</v>
      </c>
      <c r="J33">
        <v>1439357559</v>
      </c>
      <c r="K33">
        <v>1435469559</v>
      </c>
      <c r="L33" t="b">
        <v>0</v>
      </c>
      <c r="M33">
        <v>24</v>
      </c>
      <c r="N33" t="b">
        <v>1</v>
      </c>
      <c r="O33" t="s">
        <v>8269</v>
      </c>
      <c r="P33">
        <v>89.67</v>
      </c>
      <c r="Q33" s="11" t="s">
        <v>8315</v>
      </c>
      <c r="R33" t="s">
        <v>8316</v>
      </c>
      <c r="S33" s="15">
        <v>42183.231006944443</v>
      </c>
      <c r="T33" s="15">
        <v>42228.231006944443</v>
      </c>
    </row>
    <row r="34" spans="1:20" ht="43.5" x14ac:dyDescent="0.3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s="7">
        <v>104</v>
      </c>
      <c r="G34" t="s">
        <v>8218</v>
      </c>
      <c r="H34" t="s">
        <v>8223</v>
      </c>
      <c r="I34" t="s">
        <v>8245</v>
      </c>
      <c r="J34">
        <v>1402095600</v>
      </c>
      <c r="K34">
        <v>1400675841</v>
      </c>
      <c r="L34" t="b">
        <v>0</v>
      </c>
      <c r="M34">
        <v>20</v>
      </c>
      <c r="N34" t="b">
        <v>1</v>
      </c>
      <c r="O34" t="s">
        <v>8269</v>
      </c>
      <c r="P34">
        <v>36.5</v>
      </c>
      <c r="Q34" s="11" t="s">
        <v>8315</v>
      </c>
      <c r="R34" t="s">
        <v>8316</v>
      </c>
      <c r="S34" s="15">
        <v>41780.525937500002</v>
      </c>
      <c r="T34" s="15">
        <v>41796.958333333336</v>
      </c>
    </row>
    <row r="35" spans="1:20" ht="43.5" x14ac:dyDescent="0.3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s="7">
        <v>128</v>
      </c>
      <c r="G35" t="s">
        <v>8218</v>
      </c>
      <c r="H35" t="s">
        <v>8223</v>
      </c>
      <c r="I35" t="s">
        <v>8245</v>
      </c>
      <c r="J35">
        <v>1437004800</v>
      </c>
      <c r="K35">
        <v>1433295276</v>
      </c>
      <c r="L35" t="b">
        <v>0</v>
      </c>
      <c r="M35">
        <v>141</v>
      </c>
      <c r="N35" t="b">
        <v>1</v>
      </c>
      <c r="O35" t="s">
        <v>8269</v>
      </c>
      <c r="P35">
        <v>90.74</v>
      </c>
      <c r="Q35" s="11" t="s">
        <v>8315</v>
      </c>
      <c r="R35" t="s">
        <v>8316</v>
      </c>
      <c r="S35" s="15">
        <v>42158.065694444449</v>
      </c>
      <c r="T35" s="15">
        <v>42201</v>
      </c>
    </row>
    <row r="36" spans="1:20" x14ac:dyDescent="0.3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s="7">
        <v>126</v>
      </c>
      <c r="G36" t="s">
        <v>8218</v>
      </c>
      <c r="H36" t="s">
        <v>8223</v>
      </c>
      <c r="I36" t="s">
        <v>8245</v>
      </c>
      <c r="J36">
        <v>1435611438</v>
      </c>
      <c r="K36">
        <v>1433019438</v>
      </c>
      <c r="L36" t="b">
        <v>0</v>
      </c>
      <c r="M36">
        <v>93</v>
      </c>
      <c r="N36" t="b">
        <v>1</v>
      </c>
      <c r="O36" t="s">
        <v>8269</v>
      </c>
      <c r="P36">
        <v>67.739999999999995</v>
      </c>
      <c r="Q36" s="11" t="s">
        <v>8315</v>
      </c>
      <c r="R36" t="s">
        <v>8316</v>
      </c>
      <c r="S36" s="15">
        <v>42154.873124999998</v>
      </c>
      <c r="T36" s="15">
        <v>42184.873124999998</v>
      </c>
    </row>
    <row r="37" spans="1:20" ht="43.5" x14ac:dyDescent="0.3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s="7">
        <v>100</v>
      </c>
      <c r="G37" t="s">
        <v>8218</v>
      </c>
      <c r="H37" t="s">
        <v>8223</v>
      </c>
      <c r="I37" t="s">
        <v>8245</v>
      </c>
      <c r="J37">
        <v>1440274735</v>
      </c>
      <c r="K37">
        <v>1437682735</v>
      </c>
      <c r="L37" t="b">
        <v>0</v>
      </c>
      <c r="M37">
        <v>69</v>
      </c>
      <c r="N37" t="b">
        <v>1</v>
      </c>
      <c r="O37" t="s">
        <v>8269</v>
      </c>
      <c r="P37">
        <v>65.38</v>
      </c>
      <c r="Q37" s="11" t="s">
        <v>8315</v>
      </c>
      <c r="R37" t="s">
        <v>8316</v>
      </c>
      <c r="S37" s="15">
        <v>42208.84646990741</v>
      </c>
      <c r="T37" s="15">
        <v>42238.84646990741</v>
      </c>
    </row>
    <row r="38" spans="1:20" ht="43.5" x14ac:dyDescent="0.3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s="7">
        <v>102</v>
      </c>
      <c r="G38" t="s">
        <v>8218</v>
      </c>
      <c r="H38" t="s">
        <v>8223</v>
      </c>
      <c r="I38" t="s">
        <v>8245</v>
      </c>
      <c r="J38">
        <v>1459348740</v>
      </c>
      <c r="K38">
        <v>1458647725</v>
      </c>
      <c r="L38" t="b">
        <v>0</v>
      </c>
      <c r="M38">
        <v>21</v>
      </c>
      <c r="N38" t="b">
        <v>1</v>
      </c>
      <c r="O38" t="s">
        <v>8269</v>
      </c>
      <c r="P38">
        <v>121.9</v>
      </c>
      <c r="Q38" s="11" t="s">
        <v>8315</v>
      </c>
      <c r="R38" t="s">
        <v>8316</v>
      </c>
      <c r="S38" s="15">
        <v>42451.496817129635</v>
      </c>
      <c r="T38" s="15">
        <v>42459.610416666663</v>
      </c>
    </row>
    <row r="39" spans="1:20" ht="43.5" x14ac:dyDescent="0.3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s="7">
        <v>108</v>
      </c>
      <c r="G39" t="s">
        <v>8218</v>
      </c>
      <c r="H39" t="s">
        <v>8223</v>
      </c>
      <c r="I39" t="s">
        <v>8245</v>
      </c>
      <c r="J39">
        <v>1401595140</v>
      </c>
      <c r="K39">
        <v>1398828064</v>
      </c>
      <c r="L39" t="b">
        <v>0</v>
      </c>
      <c r="M39">
        <v>57</v>
      </c>
      <c r="N39" t="b">
        <v>1</v>
      </c>
      <c r="O39" t="s">
        <v>8269</v>
      </c>
      <c r="P39">
        <v>47.46</v>
      </c>
      <c r="Q39" s="11" t="s">
        <v>8315</v>
      </c>
      <c r="R39" t="s">
        <v>8316</v>
      </c>
      <c r="S39" s="15">
        <v>41759.13962962963</v>
      </c>
      <c r="T39" s="15">
        <v>41791.165972222225</v>
      </c>
    </row>
    <row r="40" spans="1:20" ht="43.5" x14ac:dyDescent="0.3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s="7">
        <v>128</v>
      </c>
      <c r="G40" t="s">
        <v>8218</v>
      </c>
      <c r="H40" t="s">
        <v>8223</v>
      </c>
      <c r="I40" t="s">
        <v>8245</v>
      </c>
      <c r="J40">
        <v>1481737761</v>
      </c>
      <c r="K40">
        <v>1479577761</v>
      </c>
      <c r="L40" t="b">
        <v>0</v>
      </c>
      <c r="M40">
        <v>96</v>
      </c>
      <c r="N40" t="b">
        <v>1</v>
      </c>
      <c r="O40" t="s">
        <v>8269</v>
      </c>
      <c r="P40">
        <v>37.21</v>
      </c>
      <c r="Q40" s="11" t="s">
        <v>8315</v>
      </c>
      <c r="R40" t="s">
        <v>8316</v>
      </c>
      <c r="S40" s="15">
        <v>42693.742604166662</v>
      </c>
      <c r="T40" s="15">
        <v>42718.742604166662</v>
      </c>
    </row>
    <row r="41" spans="1:20" ht="43.5" x14ac:dyDescent="0.3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s="7">
        <v>106</v>
      </c>
      <c r="G41" t="s">
        <v>8218</v>
      </c>
      <c r="H41" t="s">
        <v>8223</v>
      </c>
      <c r="I41" t="s">
        <v>8245</v>
      </c>
      <c r="J41">
        <v>1443018086</v>
      </c>
      <c r="K41">
        <v>1441290086</v>
      </c>
      <c r="L41" t="b">
        <v>0</v>
      </c>
      <c r="M41">
        <v>102</v>
      </c>
      <c r="N41" t="b">
        <v>1</v>
      </c>
      <c r="O41" t="s">
        <v>8269</v>
      </c>
      <c r="P41">
        <v>103.95</v>
      </c>
      <c r="Q41" s="11" t="s">
        <v>8315</v>
      </c>
      <c r="R41" t="s">
        <v>8316</v>
      </c>
      <c r="S41" s="15">
        <v>42250.598217592589</v>
      </c>
      <c r="T41" s="15">
        <v>42270.598217592589</v>
      </c>
    </row>
    <row r="42" spans="1:20" ht="43.5" x14ac:dyDescent="0.3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s="7">
        <v>100</v>
      </c>
      <c r="G42" t="s">
        <v>8218</v>
      </c>
      <c r="H42" t="s">
        <v>8223</v>
      </c>
      <c r="I42" t="s">
        <v>8245</v>
      </c>
      <c r="J42">
        <v>1427469892</v>
      </c>
      <c r="K42">
        <v>1424881492</v>
      </c>
      <c r="L42" t="b">
        <v>0</v>
      </c>
      <c r="M42">
        <v>94</v>
      </c>
      <c r="N42" t="b">
        <v>1</v>
      </c>
      <c r="O42" t="s">
        <v>8269</v>
      </c>
      <c r="P42">
        <v>63.83</v>
      </c>
      <c r="Q42" s="11" t="s">
        <v>8315</v>
      </c>
      <c r="R42" t="s">
        <v>8316</v>
      </c>
      <c r="S42" s="15">
        <v>42060.683935185181</v>
      </c>
      <c r="T42" s="15">
        <v>42090.642268518524</v>
      </c>
    </row>
    <row r="43" spans="1:20" ht="29" x14ac:dyDescent="0.3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s="7">
        <v>117</v>
      </c>
      <c r="G43" t="s">
        <v>8218</v>
      </c>
      <c r="H43" t="s">
        <v>8223</v>
      </c>
      <c r="I43" t="s">
        <v>8245</v>
      </c>
      <c r="J43">
        <v>1434159780</v>
      </c>
      <c r="K43">
        <v>1431412196</v>
      </c>
      <c r="L43" t="b">
        <v>0</v>
      </c>
      <c r="M43">
        <v>15</v>
      </c>
      <c r="N43" t="b">
        <v>1</v>
      </c>
      <c r="O43" t="s">
        <v>8269</v>
      </c>
      <c r="P43">
        <v>50.67</v>
      </c>
      <c r="Q43" s="11" t="s">
        <v>8315</v>
      </c>
      <c r="R43" t="s">
        <v>8316</v>
      </c>
      <c r="S43" s="15">
        <v>42136.270787037036</v>
      </c>
      <c r="T43" s="15">
        <v>42168.071527777778</v>
      </c>
    </row>
    <row r="44" spans="1:20" ht="43.5" x14ac:dyDescent="0.3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s="7">
        <v>108</v>
      </c>
      <c r="G44" t="s">
        <v>8218</v>
      </c>
      <c r="H44" t="s">
        <v>8223</v>
      </c>
      <c r="I44" t="s">
        <v>8245</v>
      </c>
      <c r="J44">
        <v>1436511600</v>
      </c>
      <c r="K44">
        <v>1434415812</v>
      </c>
      <c r="L44" t="b">
        <v>0</v>
      </c>
      <c r="M44">
        <v>19</v>
      </c>
      <c r="N44" t="b">
        <v>1</v>
      </c>
      <c r="O44" t="s">
        <v>8269</v>
      </c>
      <c r="P44">
        <v>113.42</v>
      </c>
      <c r="Q44" s="11" t="s">
        <v>8315</v>
      </c>
      <c r="R44" t="s">
        <v>8316</v>
      </c>
      <c r="S44" s="15">
        <v>42171.034861111111</v>
      </c>
      <c r="T44" s="15">
        <v>42195.291666666672</v>
      </c>
    </row>
    <row r="45" spans="1:20" ht="43.5" x14ac:dyDescent="0.3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s="7">
        <v>120</v>
      </c>
      <c r="G45" t="s">
        <v>8218</v>
      </c>
      <c r="H45" t="s">
        <v>8223</v>
      </c>
      <c r="I45" t="s">
        <v>8245</v>
      </c>
      <c r="J45">
        <v>1464971400</v>
      </c>
      <c r="K45">
        <v>1462379066</v>
      </c>
      <c r="L45" t="b">
        <v>0</v>
      </c>
      <c r="M45">
        <v>23</v>
      </c>
      <c r="N45" t="b">
        <v>1</v>
      </c>
      <c r="O45" t="s">
        <v>8269</v>
      </c>
      <c r="P45">
        <v>104.57</v>
      </c>
      <c r="Q45" s="11" t="s">
        <v>8315</v>
      </c>
      <c r="R45" t="s">
        <v>8316</v>
      </c>
      <c r="S45" s="15">
        <v>42494.683634259258</v>
      </c>
      <c r="T45" s="15">
        <v>42524.6875</v>
      </c>
    </row>
    <row r="46" spans="1:20" ht="29" x14ac:dyDescent="0.3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s="7">
        <v>100</v>
      </c>
      <c r="G46" t="s">
        <v>8218</v>
      </c>
      <c r="H46" t="s">
        <v>8223</v>
      </c>
      <c r="I46" t="s">
        <v>8245</v>
      </c>
      <c r="J46">
        <v>1399867140</v>
      </c>
      <c r="K46">
        <v>1398802148</v>
      </c>
      <c r="L46" t="b">
        <v>0</v>
      </c>
      <c r="M46">
        <v>11</v>
      </c>
      <c r="N46" t="b">
        <v>1</v>
      </c>
      <c r="O46" t="s">
        <v>8269</v>
      </c>
      <c r="P46">
        <v>272.73</v>
      </c>
      <c r="Q46" s="11" t="s">
        <v>8315</v>
      </c>
      <c r="R46" t="s">
        <v>8316</v>
      </c>
      <c r="S46" s="15">
        <v>41758.839675925927</v>
      </c>
      <c r="T46" s="15">
        <v>41771.165972222225</v>
      </c>
    </row>
    <row r="47" spans="1:20" ht="29" x14ac:dyDescent="0.3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s="7">
        <v>111</v>
      </c>
      <c r="G47" t="s">
        <v>8218</v>
      </c>
      <c r="H47" t="s">
        <v>8223</v>
      </c>
      <c r="I47" t="s">
        <v>8245</v>
      </c>
      <c r="J47">
        <v>1437076070</v>
      </c>
      <c r="K47">
        <v>1434484070</v>
      </c>
      <c r="L47" t="b">
        <v>0</v>
      </c>
      <c r="M47">
        <v>52</v>
      </c>
      <c r="N47" t="b">
        <v>1</v>
      </c>
      <c r="O47" t="s">
        <v>8269</v>
      </c>
      <c r="P47">
        <v>63.85</v>
      </c>
      <c r="Q47" s="11" t="s">
        <v>8315</v>
      </c>
      <c r="R47" t="s">
        <v>8316</v>
      </c>
      <c r="S47" s="15">
        <v>42171.824884259258</v>
      </c>
      <c r="T47" s="15">
        <v>42201.824884259258</v>
      </c>
    </row>
    <row r="48" spans="1:20" x14ac:dyDescent="0.3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s="7">
        <v>108</v>
      </c>
      <c r="G48" t="s">
        <v>8218</v>
      </c>
      <c r="H48" t="s">
        <v>8223</v>
      </c>
      <c r="I48" t="s">
        <v>8245</v>
      </c>
      <c r="J48">
        <v>1444528800</v>
      </c>
      <c r="K48">
        <v>1442804633</v>
      </c>
      <c r="L48" t="b">
        <v>0</v>
      </c>
      <c r="M48">
        <v>35</v>
      </c>
      <c r="N48" t="b">
        <v>1</v>
      </c>
      <c r="O48" t="s">
        <v>8269</v>
      </c>
      <c r="P48">
        <v>83.51</v>
      </c>
      <c r="Q48" s="11" t="s">
        <v>8315</v>
      </c>
      <c r="R48" t="s">
        <v>8316</v>
      </c>
      <c r="S48" s="15">
        <v>42268.127696759257</v>
      </c>
      <c r="T48" s="15">
        <v>42288.083333333328</v>
      </c>
    </row>
    <row r="49" spans="1:20" ht="43.5" x14ac:dyDescent="0.3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s="7">
        <v>108</v>
      </c>
      <c r="G49" t="s">
        <v>8218</v>
      </c>
      <c r="H49" t="s">
        <v>8223</v>
      </c>
      <c r="I49" t="s">
        <v>8245</v>
      </c>
      <c r="J49">
        <v>1487393940</v>
      </c>
      <c r="K49">
        <v>1484115418</v>
      </c>
      <c r="L49" t="b">
        <v>0</v>
      </c>
      <c r="M49">
        <v>11</v>
      </c>
      <c r="N49" t="b">
        <v>1</v>
      </c>
      <c r="O49" t="s">
        <v>8269</v>
      </c>
      <c r="P49">
        <v>44.09</v>
      </c>
      <c r="Q49" s="11" t="s">
        <v>8315</v>
      </c>
      <c r="R49" t="s">
        <v>8316</v>
      </c>
      <c r="S49" s="15">
        <v>42746.261782407411</v>
      </c>
      <c r="T49" s="15">
        <v>42784.207638888889</v>
      </c>
    </row>
    <row r="50" spans="1:20" ht="43.5" x14ac:dyDescent="0.3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s="7">
        <v>120</v>
      </c>
      <c r="G50" t="s">
        <v>8218</v>
      </c>
      <c r="H50" t="s">
        <v>8223</v>
      </c>
      <c r="I50" t="s">
        <v>8245</v>
      </c>
      <c r="J50">
        <v>1407967200</v>
      </c>
      <c r="K50">
        <v>1406039696</v>
      </c>
      <c r="L50" t="b">
        <v>0</v>
      </c>
      <c r="M50">
        <v>54</v>
      </c>
      <c r="N50" t="b">
        <v>1</v>
      </c>
      <c r="O50" t="s">
        <v>8269</v>
      </c>
      <c r="P50">
        <v>44.54</v>
      </c>
      <c r="Q50" s="11" t="s">
        <v>8315</v>
      </c>
      <c r="R50" t="s">
        <v>8316</v>
      </c>
      <c r="S50" s="15">
        <v>41842.607592592591</v>
      </c>
      <c r="T50" s="15">
        <v>41864.916666666664</v>
      </c>
    </row>
    <row r="51" spans="1:20" ht="43.5" x14ac:dyDescent="0.3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s="7">
        <v>111</v>
      </c>
      <c r="G51" t="s">
        <v>8218</v>
      </c>
      <c r="H51" t="s">
        <v>8223</v>
      </c>
      <c r="I51" t="s">
        <v>8245</v>
      </c>
      <c r="J51">
        <v>1408942740</v>
      </c>
      <c r="K51">
        <v>1406958354</v>
      </c>
      <c r="L51" t="b">
        <v>0</v>
      </c>
      <c r="M51">
        <v>31</v>
      </c>
      <c r="N51" t="b">
        <v>1</v>
      </c>
      <c r="O51" t="s">
        <v>8269</v>
      </c>
      <c r="P51">
        <v>125.81</v>
      </c>
      <c r="Q51" s="11" t="s">
        <v>8315</v>
      </c>
      <c r="R51" t="s">
        <v>8316</v>
      </c>
      <c r="S51" s="15">
        <v>41853.240208333329</v>
      </c>
      <c r="T51" s="15">
        <v>41876.207638888889</v>
      </c>
    </row>
    <row r="52" spans="1:20" ht="43.5" x14ac:dyDescent="0.3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s="7">
        <v>110</v>
      </c>
      <c r="G52" t="s">
        <v>8218</v>
      </c>
      <c r="H52" t="s">
        <v>8223</v>
      </c>
      <c r="I52" t="s">
        <v>8245</v>
      </c>
      <c r="J52">
        <v>1427342400</v>
      </c>
      <c r="K52">
        <v>1424927159</v>
      </c>
      <c r="L52" t="b">
        <v>0</v>
      </c>
      <c r="M52">
        <v>108</v>
      </c>
      <c r="N52" t="b">
        <v>1</v>
      </c>
      <c r="O52" t="s">
        <v>8269</v>
      </c>
      <c r="P52">
        <v>50.75</v>
      </c>
      <c r="Q52" s="11" t="s">
        <v>8315</v>
      </c>
      <c r="R52" t="s">
        <v>8316</v>
      </c>
      <c r="S52" s="15">
        <v>42061.212488425925</v>
      </c>
      <c r="T52" s="15">
        <v>42089.166666666672</v>
      </c>
    </row>
    <row r="53" spans="1:20" ht="43.5" x14ac:dyDescent="0.3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s="7">
        <v>122</v>
      </c>
      <c r="G53" t="s">
        <v>8218</v>
      </c>
      <c r="H53" t="s">
        <v>8223</v>
      </c>
      <c r="I53" t="s">
        <v>8245</v>
      </c>
      <c r="J53">
        <v>1425193140</v>
      </c>
      <c r="K53">
        <v>1422769906</v>
      </c>
      <c r="L53" t="b">
        <v>0</v>
      </c>
      <c r="M53">
        <v>20</v>
      </c>
      <c r="N53" t="b">
        <v>1</v>
      </c>
      <c r="O53" t="s">
        <v>8269</v>
      </c>
      <c r="P53">
        <v>60.9</v>
      </c>
      <c r="Q53" s="11" t="s">
        <v>8315</v>
      </c>
      <c r="R53" t="s">
        <v>8316</v>
      </c>
      <c r="S53" s="15">
        <v>42036.24428240741</v>
      </c>
      <c r="T53" s="15">
        <v>42064.290972222225</v>
      </c>
    </row>
    <row r="54" spans="1:20" ht="58" x14ac:dyDescent="0.3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s="7">
        <v>107</v>
      </c>
      <c r="G54" t="s">
        <v>8218</v>
      </c>
      <c r="H54" t="s">
        <v>8223</v>
      </c>
      <c r="I54" t="s">
        <v>8245</v>
      </c>
      <c r="J54">
        <v>1435835824</v>
      </c>
      <c r="K54">
        <v>1433243824</v>
      </c>
      <c r="L54" t="b">
        <v>0</v>
      </c>
      <c r="M54">
        <v>98</v>
      </c>
      <c r="N54" t="b">
        <v>1</v>
      </c>
      <c r="O54" t="s">
        <v>8269</v>
      </c>
      <c r="P54">
        <v>109.03</v>
      </c>
      <c r="Q54" s="11" t="s">
        <v>8315</v>
      </c>
      <c r="R54" t="s">
        <v>8316</v>
      </c>
      <c r="S54" s="15">
        <v>42157.470185185186</v>
      </c>
      <c r="T54" s="15">
        <v>42187.470185185186</v>
      </c>
    </row>
    <row r="55" spans="1:20" ht="43.5" x14ac:dyDescent="0.3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s="7">
        <v>101</v>
      </c>
      <c r="G55" t="s">
        <v>8218</v>
      </c>
      <c r="H55" t="s">
        <v>8223</v>
      </c>
      <c r="I55" t="s">
        <v>8245</v>
      </c>
      <c r="J55">
        <v>1407360720</v>
      </c>
      <c r="K55">
        <v>1404769819</v>
      </c>
      <c r="L55" t="b">
        <v>0</v>
      </c>
      <c r="M55">
        <v>196</v>
      </c>
      <c r="N55" t="b">
        <v>1</v>
      </c>
      <c r="O55" t="s">
        <v>8269</v>
      </c>
      <c r="P55">
        <v>25.69</v>
      </c>
      <c r="Q55" s="11" t="s">
        <v>8315</v>
      </c>
      <c r="R55" t="s">
        <v>8316</v>
      </c>
      <c r="S55" s="15">
        <v>41827.909942129627</v>
      </c>
      <c r="T55" s="15">
        <v>41857.897222222222</v>
      </c>
    </row>
    <row r="56" spans="1:20" ht="43.5" x14ac:dyDescent="0.3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s="7">
        <v>109</v>
      </c>
      <c r="G56" t="s">
        <v>8218</v>
      </c>
      <c r="H56" t="s">
        <v>8223</v>
      </c>
      <c r="I56" t="s">
        <v>8245</v>
      </c>
      <c r="J56">
        <v>1436290233</v>
      </c>
      <c r="K56">
        <v>1433698233</v>
      </c>
      <c r="L56" t="b">
        <v>0</v>
      </c>
      <c r="M56">
        <v>39</v>
      </c>
      <c r="N56" t="b">
        <v>1</v>
      </c>
      <c r="O56" t="s">
        <v>8269</v>
      </c>
      <c r="P56">
        <v>41.92</v>
      </c>
      <c r="Q56" s="11" t="s">
        <v>8315</v>
      </c>
      <c r="R56" t="s">
        <v>8316</v>
      </c>
      <c r="S56" s="15">
        <v>42162.729548611111</v>
      </c>
      <c r="T56" s="15">
        <v>42192.729548611111</v>
      </c>
    </row>
    <row r="57" spans="1:20" ht="43.5" x14ac:dyDescent="0.3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s="7">
        <v>114</v>
      </c>
      <c r="G57" t="s">
        <v>8218</v>
      </c>
      <c r="H57" t="s">
        <v>8223</v>
      </c>
      <c r="I57" t="s">
        <v>8245</v>
      </c>
      <c r="J57">
        <v>1442425412</v>
      </c>
      <c r="K57">
        <v>1439833412</v>
      </c>
      <c r="L57" t="b">
        <v>0</v>
      </c>
      <c r="M57">
        <v>128</v>
      </c>
      <c r="N57" t="b">
        <v>1</v>
      </c>
      <c r="O57" t="s">
        <v>8269</v>
      </c>
      <c r="P57">
        <v>88.77</v>
      </c>
      <c r="Q57" s="11" t="s">
        <v>8315</v>
      </c>
      <c r="R57" t="s">
        <v>8316</v>
      </c>
      <c r="S57" s="15">
        <v>42233.738564814819</v>
      </c>
      <c r="T57" s="15">
        <v>42263.738564814819</v>
      </c>
    </row>
    <row r="58" spans="1:20" ht="43.5" x14ac:dyDescent="0.3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s="7">
        <v>114</v>
      </c>
      <c r="G58" t="s">
        <v>8218</v>
      </c>
      <c r="H58" t="s">
        <v>8223</v>
      </c>
      <c r="I58" t="s">
        <v>8245</v>
      </c>
      <c r="J58">
        <v>1425872692</v>
      </c>
      <c r="K58">
        <v>1423284292</v>
      </c>
      <c r="L58" t="b">
        <v>0</v>
      </c>
      <c r="M58">
        <v>71</v>
      </c>
      <c r="N58" t="b">
        <v>1</v>
      </c>
      <c r="O58" t="s">
        <v>8269</v>
      </c>
      <c r="P58">
        <v>80.23</v>
      </c>
      <c r="Q58" s="11" t="s">
        <v>8315</v>
      </c>
      <c r="R58" t="s">
        <v>8316</v>
      </c>
      <c r="S58" s="15">
        <v>42042.197824074072</v>
      </c>
      <c r="T58" s="15">
        <v>42072.156157407408</v>
      </c>
    </row>
    <row r="59" spans="1:20" ht="29" x14ac:dyDescent="0.3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s="7">
        <v>106</v>
      </c>
      <c r="G59" t="s">
        <v>8218</v>
      </c>
      <c r="H59" t="s">
        <v>8223</v>
      </c>
      <c r="I59" t="s">
        <v>8245</v>
      </c>
      <c r="J59">
        <v>1471406340</v>
      </c>
      <c r="K59">
        <v>1470227660</v>
      </c>
      <c r="L59" t="b">
        <v>0</v>
      </c>
      <c r="M59">
        <v>47</v>
      </c>
      <c r="N59" t="b">
        <v>1</v>
      </c>
      <c r="O59" t="s">
        <v>8269</v>
      </c>
      <c r="P59">
        <v>78.94</v>
      </c>
      <c r="Q59" s="11" t="s">
        <v>8315</v>
      </c>
      <c r="R59" t="s">
        <v>8316</v>
      </c>
      <c r="S59" s="15">
        <v>42585.523842592593</v>
      </c>
      <c r="T59" s="15">
        <v>42599.165972222225</v>
      </c>
    </row>
    <row r="60" spans="1:20" ht="43.5" x14ac:dyDescent="0.3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s="7">
        <v>106</v>
      </c>
      <c r="G60" t="s">
        <v>8218</v>
      </c>
      <c r="H60" t="s">
        <v>8223</v>
      </c>
      <c r="I60" t="s">
        <v>8245</v>
      </c>
      <c r="J60">
        <v>1405699451</v>
      </c>
      <c r="K60">
        <v>1403107451</v>
      </c>
      <c r="L60" t="b">
        <v>0</v>
      </c>
      <c r="M60">
        <v>91</v>
      </c>
      <c r="N60" t="b">
        <v>1</v>
      </c>
      <c r="O60" t="s">
        <v>8269</v>
      </c>
      <c r="P60">
        <v>69.89</v>
      </c>
      <c r="Q60" s="11" t="s">
        <v>8315</v>
      </c>
      <c r="R60" t="s">
        <v>8316</v>
      </c>
      <c r="S60" s="15">
        <v>41808.669571759259</v>
      </c>
      <c r="T60" s="15">
        <v>41838.669571759259</v>
      </c>
    </row>
    <row r="61" spans="1:20" ht="43.5" x14ac:dyDescent="0.3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s="7">
        <v>100</v>
      </c>
      <c r="G61" t="s">
        <v>8218</v>
      </c>
      <c r="H61" t="s">
        <v>8223</v>
      </c>
      <c r="I61" t="s">
        <v>8245</v>
      </c>
      <c r="J61">
        <v>1409500078</v>
      </c>
      <c r="K61">
        <v>1406908078</v>
      </c>
      <c r="L61" t="b">
        <v>0</v>
      </c>
      <c r="M61">
        <v>43</v>
      </c>
      <c r="N61" t="b">
        <v>1</v>
      </c>
      <c r="O61" t="s">
        <v>8269</v>
      </c>
      <c r="P61">
        <v>74.53</v>
      </c>
      <c r="Q61" s="11" t="s">
        <v>8315</v>
      </c>
      <c r="R61" t="s">
        <v>8316</v>
      </c>
      <c r="S61" s="15">
        <v>41852.658310185187</v>
      </c>
      <c r="T61" s="15">
        <v>41882.658310185187</v>
      </c>
    </row>
    <row r="62" spans="1:20" ht="29" x14ac:dyDescent="0.3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s="7">
        <v>105</v>
      </c>
      <c r="G62" t="s">
        <v>8218</v>
      </c>
      <c r="H62" t="s">
        <v>8223</v>
      </c>
      <c r="I62" t="s">
        <v>8245</v>
      </c>
      <c r="J62">
        <v>1480899600</v>
      </c>
      <c r="K62">
        <v>1479609520</v>
      </c>
      <c r="L62" t="b">
        <v>0</v>
      </c>
      <c r="M62">
        <v>17</v>
      </c>
      <c r="N62" t="b">
        <v>1</v>
      </c>
      <c r="O62" t="s">
        <v>8269</v>
      </c>
      <c r="P62">
        <v>123.94</v>
      </c>
      <c r="Q62" s="11" t="s">
        <v>8315</v>
      </c>
      <c r="R62" t="s">
        <v>8316</v>
      </c>
      <c r="S62" s="15">
        <v>42694.110185185185</v>
      </c>
      <c r="T62" s="15">
        <v>42709.041666666672</v>
      </c>
    </row>
    <row r="63" spans="1:20" ht="43.5" x14ac:dyDescent="0.3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s="7">
        <v>175</v>
      </c>
      <c r="G63" t="s">
        <v>8218</v>
      </c>
      <c r="H63" t="s">
        <v>8223</v>
      </c>
      <c r="I63" t="s">
        <v>8245</v>
      </c>
      <c r="J63">
        <v>1451620800</v>
      </c>
      <c r="K63">
        <v>1449171508</v>
      </c>
      <c r="L63" t="b">
        <v>0</v>
      </c>
      <c r="M63">
        <v>33</v>
      </c>
      <c r="N63" t="b">
        <v>1</v>
      </c>
      <c r="O63" t="s">
        <v>8269</v>
      </c>
      <c r="P63">
        <v>264.85000000000002</v>
      </c>
      <c r="Q63" s="11" t="s">
        <v>8315</v>
      </c>
      <c r="R63" t="s">
        <v>8316</v>
      </c>
      <c r="S63" s="15">
        <v>42341.818379629629</v>
      </c>
      <c r="T63" s="15">
        <v>42370.166666666672</v>
      </c>
    </row>
    <row r="64" spans="1:20" ht="43.5" x14ac:dyDescent="0.3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s="7">
        <v>102</v>
      </c>
      <c r="G64" t="s">
        <v>8218</v>
      </c>
      <c r="H64" t="s">
        <v>8223</v>
      </c>
      <c r="I64" t="s">
        <v>8245</v>
      </c>
      <c r="J64">
        <v>1411695300</v>
      </c>
      <c r="K64">
        <v>1409275671</v>
      </c>
      <c r="L64" t="b">
        <v>0</v>
      </c>
      <c r="M64">
        <v>87</v>
      </c>
      <c r="N64" t="b">
        <v>1</v>
      </c>
      <c r="O64" t="s">
        <v>8269</v>
      </c>
      <c r="P64">
        <v>58.62</v>
      </c>
      <c r="Q64" s="11" t="s">
        <v>8315</v>
      </c>
      <c r="R64" t="s">
        <v>8316</v>
      </c>
      <c r="S64" s="15">
        <v>41880.061006944445</v>
      </c>
      <c r="T64" s="15">
        <v>41908.065972222219</v>
      </c>
    </row>
    <row r="65" spans="1:20" ht="43.5" x14ac:dyDescent="0.3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s="7">
        <v>100</v>
      </c>
      <c r="G65" t="s">
        <v>8218</v>
      </c>
      <c r="H65" t="s">
        <v>8223</v>
      </c>
      <c r="I65" t="s">
        <v>8245</v>
      </c>
      <c r="J65">
        <v>1417057200</v>
      </c>
      <c r="K65">
        <v>1414599886</v>
      </c>
      <c r="L65" t="b">
        <v>0</v>
      </c>
      <c r="M65">
        <v>113</v>
      </c>
      <c r="N65" t="b">
        <v>1</v>
      </c>
      <c r="O65" t="s">
        <v>8269</v>
      </c>
      <c r="P65">
        <v>70.88</v>
      </c>
      <c r="Q65" s="11" t="s">
        <v>8315</v>
      </c>
      <c r="R65" t="s">
        <v>8316</v>
      </c>
      <c r="S65" s="15">
        <v>41941.683865740742</v>
      </c>
      <c r="T65" s="15">
        <v>41970.125</v>
      </c>
    </row>
    <row r="66" spans="1:20" ht="58" x14ac:dyDescent="0.3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s="7">
        <v>114</v>
      </c>
      <c r="G66" t="s">
        <v>8218</v>
      </c>
      <c r="H66" t="s">
        <v>8223</v>
      </c>
      <c r="I66" t="s">
        <v>8245</v>
      </c>
      <c r="J66">
        <v>1427076840</v>
      </c>
      <c r="K66">
        <v>1421960934</v>
      </c>
      <c r="L66" t="b">
        <v>0</v>
      </c>
      <c r="M66">
        <v>30</v>
      </c>
      <c r="N66" t="b">
        <v>1</v>
      </c>
      <c r="O66" t="s">
        <v>8269</v>
      </c>
      <c r="P66">
        <v>113.57</v>
      </c>
      <c r="Q66" s="11" t="s">
        <v>8315</v>
      </c>
      <c r="R66" t="s">
        <v>8316</v>
      </c>
      <c r="S66" s="15">
        <v>42026.88118055556</v>
      </c>
      <c r="T66" s="15">
        <v>42086.093055555553</v>
      </c>
    </row>
    <row r="67" spans="1:20" ht="43.5" x14ac:dyDescent="0.3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s="7">
        <v>129</v>
      </c>
      <c r="G67" t="s">
        <v>8218</v>
      </c>
      <c r="H67" t="s">
        <v>8223</v>
      </c>
      <c r="I67" t="s">
        <v>8245</v>
      </c>
      <c r="J67">
        <v>1413784740</v>
      </c>
      <c r="K67">
        <v>1412954547</v>
      </c>
      <c r="L67" t="b">
        <v>0</v>
      </c>
      <c r="M67">
        <v>16</v>
      </c>
      <c r="N67" t="b">
        <v>1</v>
      </c>
      <c r="O67" t="s">
        <v>8269</v>
      </c>
      <c r="P67">
        <v>60.69</v>
      </c>
      <c r="Q67" s="11" t="s">
        <v>8315</v>
      </c>
      <c r="R67" t="s">
        <v>8316</v>
      </c>
      <c r="S67" s="15">
        <v>41922.640590277777</v>
      </c>
      <c r="T67" s="15">
        <v>41932.249305555553</v>
      </c>
    </row>
    <row r="68" spans="1:20" ht="43.5" x14ac:dyDescent="0.3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s="7">
        <v>101</v>
      </c>
      <c r="G68" t="s">
        <v>8218</v>
      </c>
      <c r="H68" t="s">
        <v>8223</v>
      </c>
      <c r="I68" t="s">
        <v>8245</v>
      </c>
      <c r="J68">
        <v>1420524000</v>
      </c>
      <c r="K68">
        <v>1419104823</v>
      </c>
      <c r="L68" t="b">
        <v>0</v>
      </c>
      <c r="M68">
        <v>46</v>
      </c>
      <c r="N68" t="b">
        <v>1</v>
      </c>
      <c r="O68" t="s">
        <v>8269</v>
      </c>
      <c r="P68">
        <v>110.22</v>
      </c>
      <c r="Q68" s="11" t="s">
        <v>8315</v>
      </c>
      <c r="R68" t="s">
        <v>8316</v>
      </c>
      <c r="S68" s="15">
        <v>41993.824340277773</v>
      </c>
      <c r="T68" s="15">
        <v>42010.25</v>
      </c>
    </row>
    <row r="69" spans="1:20" ht="43.5" x14ac:dyDescent="0.3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s="7">
        <v>109</v>
      </c>
      <c r="G69" t="s">
        <v>8218</v>
      </c>
      <c r="H69" t="s">
        <v>8223</v>
      </c>
      <c r="I69" t="s">
        <v>8245</v>
      </c>
      <c r="J69">
        <v>1440381600</v>
      </c>
      <c r="K69">
        <v>1438639130</v>
      </c>
      <c r="L69" t="b">
        <v>0</v>
      </c>
      <c r="M69">
        <v>24</v>
      </c>
      <c r="N69" t="b">
        <v>1</v>
      </c>
      <c r="O69" t="s">
        <v>8269</v>
      </c>
      <c r="P69">
        <v>136.46</v>
      </c>
      <c r="Q69" s="11" t="s">
        <v>8315</v>
      </c>
      <c r="R69" t="s">
        <v>8316</v>
      </c>
      <c r="S69" s="15">
        <v>42219.915856481486</v>
      </c>
      <c r="T69" s="15">
        <v>42240.083333333328</v>
      </c>
    </row>
    <row r="70" spans="1:20" ht="43.5" x14ac:dyDescent="0.3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s="7">
        <v>118</v>
      </c>
      <c r="G70" t="s">
        <v>8218</v>
      </c>
      <c r="H70" t="s">
        <v>8223</v>
      </c>
      <c r="I70" t="s">
        <v>8245</v>
      </c>
      <c r="J70">
        <v>1415319355</v>
      </c>
      <c r="K70">
        <v>1411859755</v>
      </c>
      <c r="L70" t="b">
        <v>1</v>
      </c>
      <c r="M70">
        <v>213</v>
      </c>
      <c r="N70" t="b">
        <v>1</v>
      </c>
      <c r="O70" t="s">
        <v>8269</v>
      </c>
      <c r="P70">
        <v>110.35</v>
      </c>
      <c r="Q70" s="11" t="s">
        <v>8315</v>
      </c>
      <c r="R70" t="s">
        <v>8316</v>
      </c>
      <c r="S70" s="15">
        <v>41909.969386574077</v>
      </c>
      <c r="T70" s="15">
        <v>41950.011053240742</v>
      </c>
    </row>
    <row r="71" spans="1:20" ht="29" x14ac:dyDescent="0.3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s="7">
        <v>131</v>
      </c>
      <c r="G71" t="s">
        <v>8218</v>
      </c>
      <c r="H71" t="s">
        <v>8223</v>
      </c>
      <c r="I71" t="s">
        <v>8245</v>
      </c>
      <c r="J71">
        <v>1412136000</v>
      </c>
      <c r="K71">
        <v>1410278284</v>
      </c>
      <c r="L71" t="b">
        <v>1</v>
      </c>
      <c r="M71">
        <v>57</v>
      </c>
      <c r="N71" t="b">
        <v>1</v>
      </c>
      <c r="O71" t="s">
        <v>8269</v>
      </c>
      <c r="P71">
        <v>41.42</v>
      </c>
      <c r="Q71" s="11" t="s">
        <v>8315</v>
      </c>
      <c r="R71" t="s">
        <v>8316</v>
      </c>
      <c r="S71" s="15">
        <v>41891.665324074071</v>
      </c>
      <c r="T71" s="15">
        <v>41913.166666666664</v>
      </c>
    </row>
    <row r="72" spans="1:20" ht="43.5" x14ac:dyDescent="0.3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s="7">
        <v>104</v>
      </c>
      <c r="G72" t="s">
        <v>8218</v>
      </c>
      <c r="H72" t="s">
        <v>8223</v>
      </c>
      <c r="I72" t="s">
        <v>8245</v>
      </c>
      <c r="J72">
        <v>1354845600</v>
      </c>
      <c r="K72">
        <v>1352766300</v>
      </c>
      <c r="L72" t="b">
        <v>1</v>
      </c>
      <c r="M72">
        <v>25</v>
      </c>
      <c r="N72" t="b">
        <v>1</v>
      </c>
      <c r="O72" t="s">
        <v>8269</v>
      </c>
      <c r="P72">
        <v>52</v>
      </c>
      <c r="Q72" s="11" t="s">
        <v>8315</v>
      </c>
      <c r="R72" t="s">
        <v>8316</v>
      </c>
      <c r="S72" s="15">
        <v>41226.017361111109</v>
      </c>
      <c r="T72" s="15">
        <v>41250.083333333336</v>
      </c>
    </row>
    <row r="73" spans="1:20" ht="58" x14ac:dyDescent="0.3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s="7">
        <v>101</v>
      </c>
      <c r="G73" t="s">
        <v>8218</v>
      </c>
      <c r="H73" t="s">
        <v>8223</v>
      </c>
      <c r="I73" t="s">
        <v>8245</v>
      </c>
      <c r="J73">
        <v>1295928000</v>
      </c>
      <c r="K73">
        <v>1288160403</v>
      </c>
      <c r="L73" t="b">
        <v>1</v>
      </c>
      <c r="M73">
        <v>104</v>
      </c>
      <c r="N73" t="b">
        <v>1</v>
      </c>
      <c r="O73" t="s">
        <v>8269</v>
      </c>
      <c r="P73">
        <v>33.99</v>
      </c>
      <c r="Q73" s="11" t="s">
        <v>8315</v>
      </c>
      <c r="R73" t="s">
        <v>8316</v>
      </c>
      <c r="S73" s="15">
        <v>40478.263923611114</v>
      </c>
      <c r="T73" s="15">
        <v>40568.166666666664</v>
      </c>
    </row>
    <row r="74" spans="1:20" ht="29" x14ac:dyDescent="0.3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s="7">
        <v>100</v>
      </c>
      <c r="G74" t="s">
        <v>8218</v>
      </c>
      <c r="H74" t="s">
        <v>8223</v>
      </c>
      <c r="I74" t="s">
        <v>8245</v>
      </c>
      <c r="J74">
        <v>1410379774</v>
      </c>
      <c r="K74">
        <v>1407787774</v>
      </c>
      <c r="L74" t="b">
        <v>1</v>
      </c>
      <c r="M74">
        <v>34</v>
      </c>
      <c r="N74" t="b">
        <v>1</v>
      </c>
      <c r="O74" t="s">
        <v>8269</v>
      </c>
      <c r="P74">
        <v>103.35</v>
      </c>
      <c r="Q74" s="11" t="s">
        <v>8315</v>
      </c>
      <c r="R74" t="s">
        <v>8316</v>
      </c>
      <c r="S74" s="15">
        <v>41862.83997685185</v>
      </c>
      <c r="T74" s="15">
        <v>41892.83997685185</v>
      </c>
    </row>
    <row r="75" spans="1:20" ht="43.5" x14ac:dyDescent="0.3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s="7">
        <v>336</v>
      </c>
      <c r="G75" t="s">
        <v>8218</v>
      </c>
      <c r="H75" t="s">
        <v>8223</v>
      </c>
      <c r="I75" t="s">
        <v>8245</v>
      </c>
      <c r="J75">
        <v>1304225940</v>
      </c>
      <c r="K75">
        <v>1301542937</v>
      </c>
      <c r="L75" t="b">
        <v>1</v>
      </c>
      <c r="M75">
        <v>241</v>
      </c>
      <c r="N75" t="b">
        <v>1</v>
      </c>
      <c r="O75" t="s">
        <v>8269</v>
      </c>
      <c r="P75">
        <v>41.77</v>
      </c>
      <c r="Q75" s="11" t="s">
        <v>8315</v>
      </c>
      <c r="R75" t="s">
        <v>8316</v>
      </c>
      <c r="S75" s="15">
        <v>40633.154363425929</v>
      </c>
      <c r="T75" s="15">
        <v>40664.207638888889</v>
      </c>
    </row>
    <row r="76" spans="1:20" ht="43.5" x14ac:dyDescent="0.3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s="7">
        <v>113</v>
      </c>
      <c r="G76" t="s">
        <v>8218</v>
      </c>
      <c r="H76" t="s">
        <v>8223</v>
      </c>
      <c r="I76" t="s">
        <v>8245</v>
      </c>
      <c r="J76">
        <v>1333310458</v>
      </c>
      <c r="K76">
        <v>1330722058</v>
      </c>
      <c r="L76" t="b">
        <v>1</v>
      </c>
      <c r="M76">
        <v>123</v>
      </c>
      <c r="N76" t="b">
        <v>1</v>
      </c>
      <c r="O76" t="s">
        <v>8269</v>
      </c>
      <c r="P76">
        <v>64.27</v>
      </c>
      <c r="Q76" s="11" t="s">
        <v>8315</v>
      </c>
      <c r="R76" t="s">
        <v>8316</v>
      </c>
      <c r="S76" s="15">
        <v>40970.875671296293</v>
      </c>
      <c r="T76" s="15">
        <v>41000.834004629629</v>
      </c>
    </row>
    <row r="77" spans="1:20" ht="43.5" x14ac:dyDescent="0.3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s="7">
        <v>102</v>
      </c>
      <c r="G77" t="s">
        <v>8218</v>
      </c>
      <c r="H77" t="s">
        <v>8223</v>
      </c>
      <c r="I77" t="s">
        <v>8245</v>
      </c>
      <c r="J77">
        <v>1338591144</v>
      </c>
      <c r="K77">
        <v>1335567144</v>
      </c>
      <c r="L77" t="b">
        <v>1</v>
      </c>
      <c r="M77">
        <v>89</v>
      </c>
      <c r="N77" t="b">
        <v>1</v>
      </c>
      <c r="O77" t="s">
        <v>8269</v>
      </c>
      <c r="P77">
        <v>62.92</v>
      </c>
      <c r="Q77" s="11" t="s">
        <v>8315</v>
      </c>
      <c r="R77" t="s">
        <v>8316</v>
      </c>
      <c r="S77" s="15">
        <v>41026.953055555554</v>
      </c>
      <c r="T77" s="15">
        <v>41061.953055555554</v>
      </c>
    </row>
    <row r="78" spans="1:20" ht="29" x14ac:dyDescent="0.3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s="7">
        <v>101</v>
      </c>
      <c r="G78" t="s">
        <v>8218</v>
      </c>
      <c r="H78" t="s">
        <v>8223</v>
      </c>
      <c r="I78" t="s">
        <v>8245</v>
      </c>
      <c r="J78">
        <v>1405746000</v>
      </c>
      <c r="K78">
        <v>1404932105</v>
      </c>
      <c r="L78" t="b">
        <v>1</v>
      </c>
      <c r="M78">
        <v>41</v>
      </c>
      <c r="N78" t="b">
        <v>1</v>
      </c>
      <c r="O78" t="s">
        <v>8269</v>
      </c>
      <c r="P78">
        <v>98.54</v>
      </c>
      <c r="Q78" s="11" t="s">
        <v>8315</v>
      </c>
      <c r="R78" t="s">
        <v>8316</v>
      </c>
      <c r="S78" s="15">
        <v>41829.788252314815</v>
      </c>
      <c r="T78" s="15">
        <v>41839.208333333336</v>
      </c>
    </row>
    <row r="79" spans="1:20" ht="29" x14ac:dyDescent="0.3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s="7">
        <v>114</v>
      </c>
      <c r="G79" t="s">
        <v>8218</v>
      </c>
      <c r="H79" t="s">
        <v>8223</v>
      </c>
      <c r="I79" t="s">
        <v>8245</v>
      </c>
      <c r="J79">
        <v>1374523752</v>
      </c>
      <c r="K79">
        <v>1371931752</v>
      </c>
      <c r="L79" t="b">
        <v>1</v>
      </c>
      <c r="M79">
        <v>69</v>
      </c>
      <c r="N79" t="b">
        <v>1</v>
      </c>
      <c r="O79" t="s">
        <v>8269</v>
      </c>
      <c r="P79">
        <v>82.61</v>
      </c>
      <c r="Q79" s="11" t="s">
        <v>8315</v>
      </c>
      <c r="R79" t="s">
        <v>8316</v>
      </c>
      <c r="S79" s="15">
        <v>41447.839722222219</v>
      </c>
      <c r="T79" s="15">
        <v>41477.839722222219</v>
      </c>
    </row>
    <row r="80" spans="1:20" ht="29" x14ac:dyDescent="0.3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s="7">
        <v>133</v>
      </c>
      <c r="G80" t="s">
        <v>8218</v>
      </c>
      <c r="H80" t="s">
        <v>8223</v>
      </c>
      <c r="I80" t="s">
        <v>8245</v>
      </c>
      <c r="J80">
        <v>1326927600</v>
      </c>
      <c r="K80">
        <v>1323221761</v>
      </c>
      <c r="L80" t="b">
        <v>1</v>
      </c>
      <c r="M80">
        <v>52</v>
      </c>
      <c r="N80" t="b">
        <v>1</v>
      </c>
      <c r="O80" t="s">
        <v>8269</v>
      </c>
      <c r="P80">
        <v>38.5</v>
      </c>
      <c r="Q80" s="11" t="s">
        <v>8315</v>
      </c>
      <c r="R80" t="s">
        <v>8316</v>
      </c>
      <c r="S80" s="15">
        <v>40884.066678240742</v>
      </c>
      <c r="T80" s="15">
        <v>40926.958333333336</v>
      </c>
    </row>
    <row r="81" spans="1:20" ht="43.5" x14ac:dyDescent="0.3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s="7">
        <v>102</v>
      </c>
      <c r="G81" t="s">
        <v>8218</v>
      </c>
      <c r="H81" t="s">
        <v>8223</v>
      </c>
      <c r="I81" t="s">
        <v>8245</v>
      </c>
      <c r="J81">
        <v>1407905940</v>
      </c>
      <c r="K81">
        <v>1405923687</v>
      </c>
      <c r="L81" t="b">
        <v>1</v>
      </c>
      <c r="M81">
        <v>57</v>
      </c>
      <c r="N81" t="b">
        <v>1</v>
      </c>
      <c r="O81" t="s">
        <v>8269</v>
      </c>
      <c r="P81">
        <v>80.16</v>
      </c>
      <c r="Q81" s="11" t="s">
        <v>8315</v>
      </c>
      <c r="R81" t="s">
        <v>8316</v>
      </c>
      <c r="S81" s="15">
        <v>41841.26489583333</v>
      </c>
      <c r="T81" s="15">
        <v>41864.207638888889</v>
      </c>
    </row>
    <row r="82" spans="1:20" ht="43.5" x14ac:dyDescent="0.3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s="7">
        <v>127</v>
      </c>
      <c r="G82" t="s">
        <v>8218</v>
      </c>
      <c r="H82" t="s">
        <v>8223</v>
      </c>
      <c r="I82" t="s">
        <v>8245</v>
      </c>
      <c r="J82">
        <v>1404698400</v>
      </c>
      <c r="K82">
        <v>1402331262</v>
      </c>
      <c r="L82" t="b">
        <v>1</v>
      </c>
      <c r="M82">
        <v>63</v>
      </c>
      <c r="N82" t="b">
        <v>1</v>
      </c>
      <c r="O82" t="s">
        <v>8269</v>
      </c>
      <c r="P82">
        <v>80.73</v>
      </c>
      <c r="Q82" s="11" t="s">
        <v>8315</v>
      </c>
      <c r="R82" t="s">
        <v>8316</v>
      </c>
      <c r="S82" s="15">
        <v>41799.685902777775</v>
      </c>
      <c r="T82" s="15">
        <v>41827.083333333336</v>
      </c>
    </row>
    <row r="83" spans="1:20" ht="43.5" x14ac:dyDescent="0.3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s="7">
        <v>111</v>
      </c>
      <c r="G83" t="s">
        <v>8218</v>
      </c>
      <c r="H83" t="s">
        <v>8223</v>
      </c>
      <c r="I83" t="s">
        <v>8245</v>
      </c>
      <c r="J83">
        <v>1402855525</v>
      </c>
      <c r="K83">
        <v>1400263525</v>
      </c>
      <c r="L83" t="b">
        <v>1</v>
      </c>
      <c r="M83">
        <v>72</v>
      </c>
      <c r="N83" t="b">
        <v>1</v>
      </c>
      <c r="O83" t="s">
        <v>8269</v>
      </c>
      <c r="P83">
        <v>200.69</v>
      </c>
      <c r="Q83" s="11" t="s">
        <v>8315</v>
      </c>
      <c r="R83" t="s">
        <v>8316</v>
      </c>
      <c r="S83" s="15">
        <v>41775.753761574073</v>
      </c>
      <c r="T83" s="15">
        <v>41805.753761574073</v>
      </c>
    </row>
    <row r="84" spans="1:20" ht="43.5" x14ac:dyDescent="0.3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s="7">
        <v>107</v>
      </c>
      <c r="G84" t="s">
        <v>8218</v>
      </c>
      <c r="H84" t="s">
        <v>8223</v>
      </c>
      <c r="I84" t="s">
        <v>8245</v>
      </c>
      <c r="J84">
        <v>1402341615</v>
      </c>
      <c r="K84">
        <v>1399490415</v>
      </c>
      <c r="L84" t="b">
        <v>1</v>
      </c>
      <c r="M84">
        <v>71</v>
      </c>
      <c r="N84" t="b">
        <v>1</v>
      </c>
      <c r="O84" t="s">
        <v>8269</v>
      </c>
      <c r="P84">
        <v>37.590000000000003</v>
      </c>
      <c r="Q84" s="11" t="s">
        <v>8315</v>
      </c>
      <c r="R84" t="s">
        <v>8316</v>
      </c>
      <c r="S84" s="15">
        <v>41766.80572916667</v>
      </c>
      <c r="T84" s="15">
        <v>41799.80572916667</v>
      </c>
    </row>
    <row r="85" spans="1:20" ht="43.5" x14ac:dyDescent="0.3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s="7">
        <v>163</v>
      </c>
      <c r="G85" t="s">
        <v>8218</v>
      </c>
      <c r="H85" t="s">
        <v>8223</v>
      </c>
      <c r="I85" t="s">
        <v>8245</v>
      </c>
      <c r="J85">
        <v>1304395140</v>
      </c>
      <c r="K85">
        <v>1302493760</v>
      </c>
      <c r="L85" t="b">
        <v>1</v>
      </c>
      <c r="M85">
        <v>21</v>
      </c>
      <c r="N85" t="b">
        <v>1</v>
      </c>
      <c r="O85" t="s">
        <v>8269</v>
      </c>
      <c r="P85">
        <v>58.1</v>
      </c>
      <c r="Q85" s="11" t="s">
        <v>8315</v>
      </c>
      <c r="R85" t="s">
        <v>8316</v>
      </c>
      <c r="S85" s="15">
        <v>40644.159259259257</v>
      </c>
      <c r="T85" s="15">
        <v>40666.165972222225</v>
      </c>
    </row>
    <row r="86" spans="1:20" ht="43.5" x14ac:dyDescent="0.3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s="7">
        <v>160</v>
      </c>
      <c r="G86" t="s">
        <v>8218</v>
      </c>
      <c r="H86" t="s">
        <v>8223</v>
      </c>
      <c r="I86" t="s">
        <v>8245</v>
      </c>
      <c r="J86">
        <v>1416988740</v>
      </c>
      <c r="K86">
        <v>1414514153</v>
      </c>
      <c r="L86" t="b">
        <v>1</v>
      </c>
      <c r="M86">
        <v>930</v>
      </c>
      <c r="N86" t="b">
        <v>1</v>
      </c>
      <c r="O86" t="s">
        <v>8269</v>
      </c>
      <c r="P86">
        <v>60.3</v>
      </c>
      <c r="Q86" s="11" t="s">
        <v>8315</v>
      </c>
      <c r="R86" t="s">
        <v>8316</v>
      </c>
      <c r="S86" s="15">
        <v>41940.69158564815</v>
      </c>
      <c r="T86" s="15">
        <v>41969.332638888889</v>
      </c>
    </row>
    <row r="87" spans="1:20" ht="29" x14ac:dyDescent="0.3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s="7">
        <v>116</v>
      </c>
      <c r="G87" t="s">
        <v>8218</v>
      </c>
      <c r="H87" t="s">
        <v>8223</v>
      </c>
      <c r="I87" t="s">
        <v>8245</v>
      </c>
      <c r="J87">
        <v>1406952781</v>
      </c>
      <c r="K87">
        <v>1405743181</v>
      </c>
      <c r="L87" t="b">
        <v>1</v>
      </c>
      <c r="M87">
        <v>55</v>
      </c>
      <c r="N87" t="b">
        <v>1</v>
      </c>
      <c r="O87" t="s">
        <v>8269</v>
      </c>
      <c r="P87">
        <v>63.36</v>
      </c>
      <c r="Q87" s="11" t="s">
        <v>8315</v>
      </c>
      <c r="R87" t="s">
        <v>8316</v>
      </c>
      <c r="S87" s="15">
        <v>41839.175706018519</v>
      </c>
      <c r="T87" s="15">
        <v>41853.175706018519</v>
      </c>
    </row>
    <row r="88" spans="1:20" ht="43.5" x14ac:dyDescent="0.3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s="7">
        <v>124</v>
      </c>
      <c r="G88" t="s">
        <v>8218</v>
      </c>
      <c r="H88" t="s">
        <v>8223</v>
      </c>
      <c r="I88" t="s">
        <v>8245</v>
      </c>
      <c r="J88">
        <v>1402696800</v>
      </c>
      <c r="K88">
        <v>1399948353</v>
      </c>
      <c r="L88" t="b">
        <v>1</v>
      </c>
      <c r="M88">
        <v>61</v>
      </c>
      <c r="N88" t="b">
        <v>1</v>
      </c>
      <c r="O88" t="s">
        <v>8269</v>
      </c>
      <c r="P88">
        <v>50.9</v>
      </c>
      <c r="Q88" s="11" t="s">
        <v>8315</v>
      </c>
      <c r="R88" t="s">
        <v>8316</v>
      </c>
      <c r="S88" s="15">
        <v>41772.105937500004</v>
      </c>
      <c r="T88" s="15">
        <v>41803.916666666664</v>
      </c>
    </row>
    <row r="89" spans="1:20" ht="29" x14ac:dyDescent="0.3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s="7">
        <v>103</v>
      </c>
      <c r="G89" t="s">
        <v>8218</v>
      </c>
      <c r="H89" t="s">
        <v>8223</v>
      </c>
      <c r="I89" t="s">
        <v>8245</v>
      </c>
      <c r="J89">
        <v>1386910740</v>
      </c>
      <c r="K89">
        <v>1384364561</v>
      </c>
      <c r="L89" t="b">
        <v>1</v>
      </c>
      <c r="M89">
        <v>82</v>
      </c>
      <c r="N89" t="b">
        <v>1</v>
      </c>
      <c r="O89" t="s">
        <v>8269</v>
      </c>
      <c r="P89">
        <v>100.5</v>
      </c>
      <c r="Q89" s="11" t="s">
        <v>8315</v>
      </c>
      <c r="R89" t="s">
        <v>8316</v>
      </c>
      <c r="S89" s="15">
        <v>41591.737974537034</v>
      </c>
      <c r="T89" s="15">
        <v>41621.207638888889</v>
      </c>
    </row>
    <row r="90" spans="1:20" ht="29" x14ac:dyDescent="0.3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s="7">
        <v>112</v>
      </c>
      <c r="G90" t="s">
        <v>8218</v>
      </c>
      <c r="H90" t="s">
        <v>8223</v>
      </c>
      <c r="I90" t="s">
        <v>8245</v>
      </c>
      <c r="J90">
        <v>1404273600</v>
      </c>
      <c r="K90">
        <v>1401414944</v>
      </c>
      <c r="L90" t="b">
        <v>1</v>
      </c>
      <c r="M90">
        <v>71</v>
      </c>
      <c r="N90" t="b">
        <v>1</v>
      </c>
      <c r="O90" t="s">
        <v>8269</v>
      </c>
      <c r="P90">
        <v>31.62</v>
      </c>
      <c r="Q90" s="11" t="s">
        <v>8315</v>
      </c>
      <c r="R90" t="s">
        <v>8316</v>
      </c>
      <c r="S90" s="15">
        <v>41789.080370370371</v>
      </c>
      <c r="T90" s="15">
        <v>41822.166666666664</v>
      </c>
    </row>
    <row r="91" spans="1:20" ht="43.5" x14ac:dyDescent="0.3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s="7">
        <v>115</v>
      </c>
      <c r="G91" t="s">
        <v>8218</v>
      </c>
      <c r="H91" t="s">
        <v>8223</v>
      </c>
      <c r="I91" t="s">
        <v>8245</v>
      </c>
      <c r="J91">
        <v>1329240668</v>
      </c>
      <c r="K91">
        <v>1326648668</v>
      </c>
      <c r="L91" t="b">
        <v>1</v>
      </c>
      <c r="M91">
        <v>29</v>
      </c>
      <c r="N91" t="b">
        <v>1</v>
      </c>
      <c r="O91" t="s">
        <v>8269</v>
      </c>
      <c r="P91">
        <v>79.31</v>
      </c>
      <c r="Q91" s="11" t="s">
        <v>8315</v>
      </c>
      <c r="R91" t="s">
        <v>8316</v>
      </c>
      <c r="S91" s="15">
        <v>40923.729953703703</v>
      </c>
      <c r="T91" s="15">
        <v>40953.729953703703</v>
      </c>
    </row>
    <row r="92" spans="1:20" ht="43.5" x14ac:dyDescent="0.3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s="7">
        <v>103</v>
      </c>
      <c r="G92" t="s">
        <v>8218</v>
      </c>
      <c r="H92" t="s">
        <v>8223</v>
      </c>
      <c r="I92" t="s">
        <v>8245</v>
      </c>
      <c r="J92">
        <v>1411765492</v>
      </c>
      <c r="K92">
        <v>1409173492</v>
      </c>
      <c r="L92" t="b">
        <v>1</v>
      </c>
      <c r="M92">
        <v>74</v>
      </c>
      <c r="N92" t="b">
        <v>1</v>
      </c>
      <c r="O92" t="s">
        <v>8269</v>
      </c>
      <c r="P92">
        <v>139.19</v>
      </c>
      <c r="Q92" s="11" t="s">
        <v>8315</v>
      </c>
      <c r="R92" t="s">
        <v>8316</v>
      </c>
      <c r="S92" s="15">
        <v>41878.878379629627</v>
      </c>
      <c r="T92" s="15">
        <v>41908.878379629627</v>
      </c>
    </row>
    <row r="93" spans="1:20" ht="43.5" x14ac:dyDescent="0.3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s="7">
        <v>101</v>
      </c>
      <c r="G93" t="s">
        <v>8218</v>
      </c>
      <c r="H93" t="s">
        <v>8223</v>
      </c>
      <c r="I93" t="s">
        <v>8245</v>
      </c>
      <c r="J93">
        <v>1408999508</v>
      </c>
      <c r="K93">
        <v>1407789908</v>
      </c>
      <c r="L93" t="b">
        <v>1</v>
      </c>
      <c r="M93">
        <v>23</v>
      </c>
      <c r="N93" t="b">
        <v>1</v>
      </c>
      <c r="O93" t="s">
        <v>8269</v>
      </c>
      <c r="P93">
        <v>131.91</v>
      </c>
      <c r="Q93" s="11" t="s">
        <v>8315</v>
      </c>
      <c r="R93" t="s">
        <v>8316</v>
      </c>
      <c r="S93" s="15">
        <v>41862.864675925928</v>
      </c>
      <c r="T93" s="15">
        <v>41876.864675925928</v>
      </c>
    </row>
    <row r="94" spans="1:20" ht="43.5" x14ac:dyDescent="0.3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s="7">
        <v>110</v>
      </c>
      <c r="G94" t="s">
        <v>8218</v>
      </c>
      <c r="H94" t="s">
        <v>8223</v>
      </c>
      <c r="I94" t="s">
        <v>8245</v>
      </c>
      <c r="J94">
        <v>1297977427</v>
      </c>
      <c r="K94">
        <v>1292793427</v>
      </c>
      <c r="L94" t="b">
        <v>1</v>
      </c>
      <c r="M94">
        <v>60</v>
      </c>
      <c r="N94" t="b">
        <v>1</v>
      </c>
      <c r="O94" t="s">
        <v>8269</v>
      </c>
      <c r="P94">
        <v>91.3</v>
      </c>
      <c r="Q94" s="11" t="s">
        <v>8315</v>
      </c>
      <c r="R94" t="s">
        <v>8316</v>
      </c>
      <c r="S94" s="15">
        <v>40531.886886574073</v>
      </c>
      <c r="T94" s="15">
        <v>40591.886886574073</v>
      </c>
    </row>
    <row r="95" spans="1:20" ht="43.5" x14ac:dyDescent="0.3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s="7">
        <v>115</v>
      </c>
      <c r="G95" t="s">
        <v>8218</v>
      </c>
      <c r="H95" t="s">
        <v>8223</v>
      </c>
      <c r="I95" t="s">
        <v>8245</v>
      </c>
      <c r="J95">
        <v>1376838000</v>
      </c>
      <c r="K95">
        <v>1374531631</v>
      </c>
      <c r="L95" t="b">
        <v>1</v>
      </c>
      <c r="M95">
        <v>55</v>
      </c>
      <c r="N95" t="b">
        <v>1</v>
      </c>
      <c r="O95" t="s">
        <v>8269</v>
      </c>
      <c r="P95">
        <v>39.67</v>
      </c>
      <c r="Q95" s="11" t="s">
        <v>8315</v>
      </c>
      <c r="R95" t="s">
        <v>8316</v>
      </c>
      <c r="S95" s="15">
        <v>41477.930914351848</v>
      </c>
      <c r="T95" s="15">
        <v>41504.625</v>
      </c>
    </row>
    <row r="96" spans="1:20" ht="43.5" x14ac:dyDescent="0.3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s="7">
        <v>117</v>
      </c>
      <c r="G96" t="s">
        <v>8218</v>
      </c>
      <c r="H96" t="s">
        <v>8223</v>
      </c>
      <c r="I96" t="s">
        <v>8245</v>
      </c>
      <c r="J96">
        <v>1403366409</v>
      </c>
      <c r="K96">
        <v>1400774409</v>
      </c>
      <c r="L96" t="b">
        <v>1</v>
      </c>
      <c r="M96">
        <v>51</v>
      </c>
      <c r="N96" t="b">
        <v>1</v>
      </c>
      <c r="O96" t="s">
        <v>8269</v>
      </c>
      <c r="P96">
        <v>57.55</v>
      </c>
      <c r="Q96" s="11" t="s">
        <v>8315</v>
      </c>
      <c r="R96" t="s">
        <v>8316</v>
      </c>
      <c r="S96" s="15">
        <v>41781.666770833333</v>
      </c>
      <c r="T96" s="15">
        <v>41811.666770833333</v>
      </c>
    </row>
    <row r="97" spans="1:20" ht="29" x14ac:dyDescent="0.3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s="7">
        <v>114</v>
      </c>
      <c r="G97" t="s">
        <v>8218</v>
      </c>
      <c r="H97" t="s">
        <v>8223</v>
      </c>
      <c r="I97" t="s">
        <v>8245</v>
      </c>
      <c r="J97">
        <v>1367859071</v>
      </c>
      <c r="K97">
        <v>1365699071</v>
      </c>
      <c r="L97" t="b">
        <v>1</v>
      </c>
      <c r="M97">
        <v>62</v>
      </c>
      <c r="N97" t="b">
        <v>1</v>
      </c>
      <c r="O97" t="s">
        <v>8269</v>
      </c>
      <c r="P97">
        <v>77.34</v>
      </c>
      <c r="Q97" s="11" t="s">
        <v>8315</v>
      </c>
      <c r="R97" t="s">
        <v>8316</v>
      </c>
      <c r="S97" s="15">
        <v>41375.702210648145</v>
      </c>
      <c r="T97" s="15">
        <v>41400.702210648145</v>
      </c>
    </row>
    <row r="98" spans="1:20" ht="58" x14ac:dyDescent="0.3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s="7">
        <v>101</v>
      </c>
      <c r="G98" t="s">
        <v>8218</v>
      </c>
      <c r="H98" t="s">
        <v>8223</v>
      </c>
      <c r="I98" t="s">
        <v>8245</v>
      </c>
      <c r="J98">
        <v>1328029200</v>
      </c>
      <c r="K98">
        <v>1323211621</v>
      </c>
      <c r="L98" t="b">
        <v>1</v>
      </c>
      <c r="M98">
        <v>151</v>
      </c>
      <c r="N98" t="b">
        <v>1</v>
      </c>
      <c r="O98" t="s">
        <v>8269</v>
      </c>
      <c r="P98">
        <v>46.77</v>
      </c>
      <c r="Q98" s="11" t="s">
        <v>8315</v>
      </c>
      <c r="R98" t="s">
        <v>8316</v>
      </c>
      <c r="S98" s="15">
        <v>40883.949317129627</v>
      </c>
      <c r="T98" s="15">
        <v>40939.708333333336</v>
      </c>
    </row>
    <row r="99" spans="1:20" ht="43.5" x14ac:dyDescent="0.3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s="7">
        <v>109</v>
      </c>
      <c r="G99" t="s">
        <v>8218</v>
      </c>
      <c r="H99" t="s">
        <v>8223</v>
      </c>
      <c r="I99" t="s">
        <v>8245</v>
      </c>
      <c r="J99">
        <v>1377284669</v>
      </c>
      <c r="K99">
        <v>1375729469</v>
      </c>
      <c r="L99" t="b">
        <v>1</v>
      </c>
      <c r="M99">
        <v>68</v>
      </c>
      <c r="N99" t="b">
        <v>1</v>
      </c>
      <c r="O99" t="s">
        <v>8269</v>
      </c>
      <c r="P99">
        <v>40.07</v>
      </c>
      <c r="Q99" s="11" t="s">
        <v>8315</v>
      </c>
      <c r="R99" t="s">
        <v>8316</v>
      </c>
      <c r="S99" s="15">
        <v>41491.79478009259</v>
      </c>
      <c r="T99" s="15">
        <v>41509.79478009259</v>
      </c>
    </row>
    <row r="100" spans="1:20" ht="43.5" x14ac:dyDescent="0.3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s="7">
        <v>107</v>
      </c>
      <c r="G100" t="s">
        <v>8218</v>
      </c>
      <c r="H100" t="s">
        <v>8223</v>
      </c>
      <c r="I100" t="s">
        <v>8245</v>
      </c>
      <c r="J100">
        <v>1404258631</v>
      </c>
      <c r="K100">
        <v>1401666631</v>
      </c>
      <c r="L100" t="b">
        <v>1</v>
      </c>
      <c r="M100">
        <v>46</v>
      </c>
      <c r="N100" t="b">
        <v>1</v>
      </c>
      <c r="O100" t="s">
        <v>8269</v>
      </c>
      <c r="P100">
        <v>100.22</v>
      </c>
      <c r="Q100" s="11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43.5" x14ac:dyDescent="0.3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s="7">
        <v>116</v>
      </c>
      <c r="G101" t="s">
        <v>8218</v>
      </c>
      <c r="H101" t="s">
        <v>8223</v>
      </c>
      <c r="I101" t="s">
        <v>8245</v>
      </c>
      <c r="J101">
        <v>1407167973</v>
      </c>
      <c r="K101">
        <v>1405439973</v>
      </c>
      <c r="L101" t="b">
        <v>1</v>
      </c>
      <c r="M101">
        <v>244</v>
      </c>
      <c r="N101" t="b">
        <v>1</v>
      </c>
      <c r="O101" t="s">
        <v>8269</v>
      </c>
      <c r="P101">
        <v>71.489999999999995</v>
      </c>
      <c r="Q101" s="11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43.5" x14ac:dyDescent="0.3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s="7">
        <v>104</v>
      </c>
      <c r="G102" t="s">
        <v>8218</v>
      </c>
      <c r="H102" t="s">
        <v>8223</v>
      </c>
      <c r="I102" t="s">
        <v>8245</v>
      </c>
      <c r="J102">
        <v>1406557877</v>
      </c>
      <c r="K102">
        <v>1404743477</v>
      </c>
      <c r="L102" t="b">
        <v>1</v>
      </c>
      <c r="M102">
        <v>82</v>
      </c>
      <c r="N102" t="b">
        <v>1</v>
      </c>
      <c r="O102" t="s">
        <v>8269</v>
      </c>
      <c r="P102">
        <v>63.11</v>
      </c>
      <c r="Q102" s="11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43.5" x14ac:dyDescent="0.3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s="7">
        <v>119</v>
      </c>
      <c r="G103" t="s">
        <v>8218</v>
      </c>
      <c r="H103" t="s">
        <v>8223</v>
      </c>
      <c r="I103" t="s">
        <v>8245</v>
      </c>
      <c r="J103">
        <v>1403305200</v>
      </c>
      <c r="K103">
        <v>1400512658</v>
      </c>
      <c r="L103" t="b">
        <v>1</v>
      </c>
      <c r="M103">
        <v>226</v>
      </c>
      <c r="N103" t="b">
        <v>1</v>
      </c>
      <c r="O103" t="s">
        <v>8269</v>
      </c>
      <c r="P103">
        <v>50.16</v>
      </c>
      <c r="Q103" s="11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43.5" x14ac:dyDescent="0.3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s="7">
        <v>126</v>
      </c>
      <c r="G104" t="s">
        <v>8218</v>
      </c>
      <c r="H104" t="s">
        <v>8223</v>
      </c>
      <c r="I104" t="s">
        <v>8245</v>
      </c>
      <c r="J104">
        <v>1338523140</v>
      </c>
      <c r="K104">
        <v>1334442519</v>
      </c>
      <c r="L104" t="b">
        <v>1</v>
      </c>
      <c r="M104">
        <v>60</v>
      </c>
      <c r="N104" t="b">
        <v>1</v>
      </c>
      <c r="O104" t="s">
        <v>8269</v>
      </c>
      <c r="P104">
        <v>62.88</v>
      </c>
      <c r="Q104" s="11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43.5" x14ac:dyDescent="0.3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s="7">
        <v>120</v>
      </c>
      <c r="G105" t="s">
        <v>8218</v>
      </c>
      <c r="H105" t="s">
        <v>8223</v>
      </c>
      <c r="I105" t="s">
        <v>8245</v>
      </c>
      <c r="J105">
        <v>1408068000</v>
      </c>
      <c r="K105">
        <v>1405346680</v>
      </c>
      <c r="L105" t="b">
        <v>1</v>
      </c>
      <c r="M105">
        <v>322</v>
      </c>
      <c r="N105" t="b">
        <v>1</v>
      </c>
      <c r="O105" t="s">
        <v>8269</v>
      </c>
      <c r="P105">
        <v>85.53</v>
      </c>
      <c r="Q105" s="11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29" x14ac:dyDescent="0.3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s="7">
        <v>126</v>
      </c>
      <c r="G106" t="s">
        <v>8218</v>
      </c>
      <c r="H106" t="s">
        <v>8223</v>
      </c>
      <c r="I106" t="s">
        <v>8245</v>
      </c>
      <c r="J106">
        <v>1407524751</v>
      </c>
      <c r="K106">
        <v>1404932751</v>
      </c>
      <c r="L106" t="b">
        <v>1</v>
      </c>
      <c r="M106">
        <v>94</v>
      </c>
      <c r="N106" t="b">
        <v>1</v>
      </c>
      <c r="O106" t="s">
        <v>8269</v>
      </c>
      <c r="P106">
        <v>53.72</v>
      </c>
      <c r="Q106" s="11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58" x14ac:dyDescent="0.3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s="7">
        <v>100</v>
      </c>
      <c r="G107" t="s">
        <v>8218</v>
      </c>
      <c r="H107" t="s">
        <v>8223</v>
      </c>
      <c r="I107" t="s">
        <v>8245</v>
      </c>
      <c r="J107">
        <v>1441857540</v>
      </c>
      <c r="K107">
        <v>1438617471</v>
      </c>
      <c r="L107" t="b">
        <v>1</v>
      </c>
      <c r="M107">
        <v>134</v>
      </c>
      <c r="N107" t="b">
        <v>1</v>
      </c>
      <c r="O107" t="s">
        <v>8269</v>
      </c>
      <c r="P107">
        <v>262.11</v>
      </c>
      <c r="Q107" s="11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29" x14ac:dyDescent="0.3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s="7">
        <v>116</v>
      </c>
      <c r="G108" t="s">
        <v>8218</v>
      </c>
      <c r="H108" t="s">
        <v>8223</v>
      </c>
      <c r="I108" t="s">
        <v>8245</v>
      </c>
      <c r="J108">
        <v>1478264784</v>
      </c>
      <c r="K108">
        <v>1475672784</v>
      </c>
      <c r="L108" t="b">
        <v>1</v>
      </c>
      <c r="M108">
        <v>104</v>
      </c>
      <c r="N108" t="b">
        <v>1</v>
      </c>
      <c r="O108" t="s">
        <v>8269</v>
      </c>
      <c r="P108">
        <v>50.2</v>
      </c>
      <c r="Q108" s="11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29" x14ac:dyDescent="0.3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s="7">
        <v>100</v>
      </c>
      <c r="G109" t="s">
        <v>8218</v>
      </c>
      <c r="H109" t="s">
        <v>8223</v>
      </c>
      <c r="I109" t="s">
        <v>8245</v>
      </c>
      <c r="J109">
        <v>1427063747</v>
      </c>
      <c r="K109">
        <v>1424043347</v>
      </c>
      <c r="L109" t="b">
        <v>1</v>
      </c>
      <c r="M109">
        <v>119</v>
      </c>
      <c r="N109" t="b">
        <v>1</v>
      </c>
      <c r="O109" t="s">
        <v>8269</v>
      </c>
      <c r="P109">
        <v>168.25</v>
      </c>
      <c r="Q109" s="11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29" x14ac:dyDescent="0.3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s="7">
        <v>101</v>
      </c>
      <c r="G110" t="s">
        <v>8218</v>
      </c>
      <c r="H110" t="s">
        <v>8223</v>
      </c>
      <c r="I110" t="s">
        <v>8245</v>
      </c>
      <c r="J110">
        <v>1489352400</v>
      </c>
      <c r="K110">
        <v>1486411204</v>
      </c>
      <c r="L110" t="b">
        <v>1</v>
      </c>
      <c r="M110">
        <v>59</v>
      </c>
      <c r="N110" t="b">
        <v>1</v>
      </c>
      <c r="O110" t="s">
        <v>8269</v>
      </c>
      <c r="P110">
        <v>256.37</v>
      </c>
      <c r="Q110" s="11" t="s">
        <v>8315</v>
      </c>
      <c r="R110" t="s">
        <v>8316</v>
      </c>
      <c r="S110" s="15">
        <v>42772.833379629628</v>
      </c>
      <c r="T110" s="15">
        <v>42806.875</v>
      </c>
    </row>
    <row r="111" spans="1:20" ht="29" x14ac:dyDescent="0.3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s="7">
        <v>125</v>
      </c>
      <c r="G111" t="s">
        <v>8218</v>
      </c>
      <c r="H111" t="s">
        <v>8223</v>
      </c>
      <c r="I111" t="s">
        <v>8245</v>
      </c>
      <c r="J111">
        <v>1445722140</v>
      </c>
      <c r="K111">
        <v>1443016697</v>
      </c>
      <c r="L111" t="b">
        <v>1</v>
      </c>
      <c r="M111">
        <v>84</v>
      </c>
      <c r="N111" t="b">
        <v>1</v>
      </c>
      <c r="O111" t="s">
        <v>8269</v>
      </c>
      <c r="P111">
        <v>37.14</v>
      </c>
      <c r="Q111" s="11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29" x14ac:dyDescent="0.3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s="7">
        <v>110</v>
      </c>
      <c r="G112" t="s">
        <v>8218</v>
      </c>
      <c r="H112" t="s">
        <v>8223</v>
      </c>
      <c r="I112" t="s">
        <v>8245</v>
      </c>
      <c r="J112">
        <v>1440100976</v>
      </c>
      <c r="K112">
        <v>1437508976</v>
      </c>
      <c r="L112" t="b">
        <v>1</v>
      </c>
      <c r="M112">
        <v>74</v>
      </c>
      <c r="N112" t="b">
        <v>1</v>
      </c>
      <c r="O112" t="s">
        <v>8269</v>
      </c>
      <c r="P112">
        <v>45.88</v>
      </c>
      <c r="Q112" s="11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43.5" x14ac:dyDescent="0.3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s="7">
        <v>102</v>
      </c>
      <c r="G113" t="s">
        <v>8218</v>
      </c>
      <c r="H113" t="s">
        <v>8223</v>
      </c>
      <c r="I113" t="s">
        <v>8245</v>
      </c>
      <c r="J113">
        <v>1484024400</v>
      </c>
      <c r="K113">
        <v>1479932713</v>
      </c>
      <c r="L113" t="b">
        <v>1</v>
      </c>
      <c r="M113">
        <v>216</v>
      </c>
      <c r="N113" t="b">
        <v>1</v>
      </c>
      <c r="O113" t="s">
        <v>8269</v>
      </c>
      <c r="P113">
        <v>141.71</v>
      </c>
      <c r="Q113" s="11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43.5" x14ac:dyDescent="0.3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s="7">
        <v>102</v>
      </c>
      <c r="G114" t="s">
        <v>8218</v>
      </c>
      <c r="H114" t="s">
        <v>8223</v>
      </c>
      <c r="I114" t="s">
        <v>8245</v>
      </c>
      <c r="J114">
        <v>1464987600</v>
      </c>
      <c r="K114">
        <v>1463145938</v>
      </c>
      <c r="L114" t="b">
        <v>1</v>
      </c>
      <c r="M114">
        <v>39</v>
      </c>
      <c r="N114" t="b">
        <v>1</v>
      </c>
      <c r="O114" t="s">
        <v>8269</v>
      </c>
      <c r="P114">
        <v>52.49</v>
      </c>
      <c r="Q114" s="11" t="s">
        <v>8315</v>
      </c>
      <c r="R114" t="s">
        <v>8316</v>
      </c>
      <c r="S114" s="15">
        <v>42503.559467592597</v>
      </c>
      <c r="T114" s="15">
        <v>42524.875</v>
      </c>
    </row>
    <row r="115" spans="1:20" ht="29" x14ac:dyDescent="0.3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s="7">
        <v>102</v>
      </c>
      <c r="G115" t="s">
        <v>8218</v>
      </c>
      <c r="H115" t="s">
        <v>8223</v>
      </c>
      <c r="I115" t="s">
        <v>8245</v>
      </c>
      <c r="J115">
        <v>1450328340</v>
      </c>
      <c r="K115">
        <v>1447606884</v>
      </c>
      <c r="L115" t="b">
        <v>1</v>
      </c>
      <c r="M115">
        <v>37</v>
      </c>
      <c r="N115" t="b">
        <v>1</v>
      </c>
      <c r="O115" t="s">
        <v>8269</v>
      </c>
      <c r="P115">
        <v>193.62</v>
      </c>
      <c r="Q115" s="11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43.5" x14ac:dyDescent="0.3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s="7">
        <v>108</v>
      </c>
      <c r="G116" t="s">
        <v>8218</v>
      </c>
      <c r="H116" t="s">
        <v>8223</v>
      </c>
      <c r="I116" t="s">
        <v>8245</v>
      </c>
      <c r="J116">
        <v>1416470398</v>
      </c>
      <c r="K116">
        <v>1413874798</v>
      </c>
      <c r="L116" t="b">
        <v>1</v>
      </c>
      <c r="M116">
        <v>202</v>
      </c>
      <c r="N116" t="b">
        <v>1</v>
      </c>
      <c r="O116" t="s">
        <v>8269</v>
      </c>
      <c r="P116">
        <v>106.8</v>
      </c>
      <c r="Q116" s="11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43.5" x14ac:dyDescent="0.3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s="7">
        <v>110</v>
      </c>
      <c r="G117" t="s">
        <v>8218</v>
      </c>
      <c r="H117" t="s">
        <v>8223</v>
      </c>
      <c r="I117" t="s">
        <v>8245</v>
      </c>
      <c r="J117">
        <v>1412135940</v>
      </c>
      <c r="K117">
        <v>1410840126</v>
      </c>
      <c r="L117" t="b">
        <v>1</v>
      </c>
      <c r="M117">
        <v>37</v>
      </c>
      <c r="N117" t="b">
        <v>1</v>
      </c>
      <c r="O117" t="s">
        <v>8269</v>
      </c>
      <c r="P117">
        <v>77.22</v>
      </c>
      <c r="Q117" s="11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43.5" x14ac:dyDescent="0.3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s="7">
        <v>161</v>
      </c>
      <c r="G118" t="s">
        <v>8218</v>
      </c>
      <c r="H118" t="s">
        <v>8223</v>
      </c>
      <c r="I118" t="s">
        <v>8245</v>
      </c>
      <c r="J118">
        <v>1460846347</v>
      </c>
      <c r="K118">
        <v>1458254347</v>
      </c>
      <c r="L118" t="b">
        <v>0</v>
      </c>
      <c r="M118">
        <v>28</v>
      </c>
      <c r="N118" t="b">
        <v>1</v>
      </c>
      <c r="O118" t="s">
        <v>8269</v>
      </c>
      <c r="P118">
        <v>57.5</v>
      </c>
      <c r="Q118" s="11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43.5" x14ac:dyDescent="0.3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s="7">
        <v>131</v>
      </c>
      <c r="G119" t="s">
        <v>8218</v>
      </c>
      <c r="H119" t="s">
        <v>8223</v>
      </c>
      <c r="I119" t="s">
        <v>8245</v>
      </c>
      <c r="J119">
        <v>1462334340</v>
      </c>
      <c r="K119">
        <v>1459711917</v>
      </c>
      <c r="L119" t="b">
        <v>1</v>
      </c>
      <c r="M119">
        <v>26</v>
      </c>
      <c r="N119" t="b">
        <v>1</v>
      </c>
      <c r="O119" t="s">
        <v>8269</v>
      </c>
      <c r="P119">
        <v>50.46</v>
      </c>
      <c r="Q119" s="11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43.5" x14ac:dyDescent="0.3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s="7">
        <v>119</v>
      </c>
      <c r="G120" t="s">
        <v>8218</v>
      </c>
      <c r="H120" t="s">
        <v>8223</v>
      </c>
      <c r="I120" t="s">
        <v>8245</v>
      </c>
      <c r="J120">
        <v>1488482355</v>
      </c>
      <c r="K120">
        <v>1485890355</v>
      </c>
      <c r="L120" t="b">
        <v>0</v>
      </c>
      <c r="M120">
        <v>61</v>
      </c>
      <c r="N120" t="b">
        <v>1</v>
      </c>
      <c r="O120" t="s">
        <v>8269</v>
      </c>
      <c r="P120">
        <v>97.38</v>
      </c>
      <c r="Q120" s="11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43.5" x14ac:dyDescent="0.3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s="7">
        <v>103</v>
      </c>
      <c r="G121" t="s">
        <v>8218</v>
      </c>
      <c r="H121" t="s">
        <v>8223</v>
      </c>
      <c r="I121" t="s">
        <v>8245</v>
      </c>
      <c r="J121">
        <v>1467361251</v>
      </c>
      <c r="K121">
        <v>1464769251</v>
      </c>
      <c r="L121" t="b">
        <v>1</v>
      </c>
      <c r="M121">
        <v>181</v>
      </c>
      <c r="N121" t="b">
        <v>1</v>
      </c>
      <c r="O121" t="s">
        <v>8269</v>
      </c>
      <c r="P121">
        <v>85.53</v>
      </c>
      <c r="Q121" s="11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43.5" x14ac:dyDescent="0.3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s="7">
        <v>101</v>
      </c>
      <c r="G122" t="s">
        <v>8218</v>
      </c>
      <c r="H122" t="s">
        <v>8223</v>
      </c>
      <c r="I122" t="s">
        <v>8245</v>
      </c>
      <c r="J122">
        <v>1482962433</v>
      </c>
      <c r="K122">
        <v>1480370433</v>
      </c>
      <c r="L122" t="b">
        <v>0</v>
      </c>
      <c r="M122">
        <v>110</v>
      </c>
      <c r="N122" t="b">
        <v>1</v>
      </c>
      <c r="O122" t="s">
        <v>8269</v>
      </c>
      <c r="P122">
        <v>182.91</v>
      </c>
      <c r="Q122" s="11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29" x14ac:dyDescent="0.3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s="7">
        <v>101</v>
      </c>
      <c r="G123" t="s">
        <v>8218</v>
      </c>
      <c r="H123" t="s">
        <v>8223</v>
      </c>
      <c r="I123" t="s">
        <v>8245</v>
      </c>
      <c r="J123">
        <v>1443499140</v>
      </c>
      <c r="K123">
        <v>1441452184</v>
      </c>
      <c r="L123" t="b">
        <v>1</v>
      </c>
      <c r="M123">
        <v>269</v>
      </c>
      <c r="N123" t="b">
        <v>1</v>
      </c>
      <c r="O123" t="s">
        <v>8269</v>
      </c>
      <c r="P123">
        <v>131.13999999999999</v>
      </c>
      <c r="Q123" s="11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58" x14ac:dyDescent="0.3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s="7">
        <v>115</v>
      </c>
      <c r="G124" t="s">
        <v>8218</v>
      </c>
      <c r="H124" t="s">
        <v>8223</v>
      </c>
      <c r="I124" t="s">
        <v>8245</v>
      </c>
      <c r="J124">
        <v>1413269940</v>
      </c>
      <c r="K124">
        <v>1410421670</v>
      </c>
      <c r="L124" t="b">
        <v>1</v>
      </c>
      <c r="M124">
        <v>167</v>
      </c>
      <c r="N124" t="b">
        <v>1</v>
      </c>
      <c r="O124" t="s">
        <v>8269</v>
      </c>
      <c r="P124">
        <v>58.69</v>
      </c>
      <c r="Q124" s="11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29" x14ac:dyDescent="0.3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s="7">
        <v>127</v>
      </c>
      <c r="G125" t="s">
        <v>8218</v>
      </c>
      <c r="H125" t="s">
        <v>8223</v>
      </c>
      <c r="I125" t="s">
        <v>8245</v>
      </c>
      <c r="J125">
        <v>1411150092</v>
      </c>
      <c r="K125">
        <v>1408558092</v>
      </c>
      <c r="L125" t="b">
        <v>1</v>
      </c>
      <c r="M125">
        <v>183</v>
      </c>
      <c r="N125" t="b">
        <v>1</v>
      </c>
      <c r="O125" t="s">
        <v>8269</v>
      </c>
      <c r="P125">
        <v>69.569999999999993</v>
      </c>
      <c r="Q125" s="11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43.5" x14ac:dyDescent="0.3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s="7">
        <v>103</v>
      </c>
      <c r="G126" t="s">
        <v>8218</v>
      </c>
      <c r="H126" t="s">
        <v>8223</v>
      </c>
      <c r="I126" t="s">
        <v>8245</v>
      </c>
      <c r="J126">
        <v>1444348800</v>
      </c>
      <c r="K126">
        <v>1442283562</v>
      </c>
      <c r="L126" t="b">
        <v>1</v>
      </c>
      <c r="M126">
        <v>71</v>
      </c>
      <c r="N126" t="b">
        <v>1</v>
      </c>
      <c r="O126" t="s">
        <v>8269</v>
      </c>
      <c r="P126">
        <v>115.87</v>
      </c>
      <c r="Q126" s="11" t="s">
        <v>8315</v>
      </c>
      <c r="R126" t="s">
        <v>8316</v>
      </c>
      <c r="S126" s="15">
        <v>42262.096782407403</v>
      </c>
      <c r="T126" s="15">
        <v>42286</v>
      </c>
    </row>
    <row r="127" spans="1:20" ht="43.5" x14ac:dyDescent="0.3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s="7">
        <v>104</v>
      </c>
      <c r="G127" t="s">
        <v>8218</v>
      </c>
      <c r="H127" t="s">
        <v>8223</v>
      </c>
      <c r="I127" t="s">
        <v>8245</v>
      </c>
      <c r="J127">
        <v>1434074400</v>
      </c>
      <c r="K127">
        <v>1431354258</v>
      </c>
      <c r="L127" t="b">
        <v>0</v>
      </c>
      <c r="M127">
        <v>270</v>
      </c>
      <c r="N127" t="b">
        <v>1</v>
      </c>
      <c r="O127" t="s">
        <v>8269</v>
      </c>
      <c r="P127">
        <v>81.13</v>
      </c>
      <c r="Q127" s="11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43.5" x14ac:dyDescent="0.3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s="7">
        <v>111</v>
      </c>
      <c r="G128" t="s">
        <v>8218</v>
      </c>
      <c r="H128" t="s">
        <v>8223</v>
      </c>
      <c r="I128" t="s">
        <v>8245</v>
      </c>
      <c r="J128">
        <v>1442030340</v>
      </c>
      <c r="K128">
        <v>1439551200</v>
      </c>
      <c r="L128" t="b">
        <v>1</v>
      </c>
      <c r="M128">
        <v>193</v>
      </c>
      <c r="N128" t="b">
        <v>1</v>
      </c>
      <c r="O128" t="s">
        <v>8269</v>
      </c>
      <c r="P128">
        <v>57.63</v>
      </c>
      <c r="Q128" s="11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29" x14ac:dyDescent="0.3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s="7">
        <v>101</v>
      </c>
      <c r="G129" t="s">
        <v>8218</v>
      </c>
      <c r="H129" t="s">
        <v>8223</v>
      </c>
      <c r="I129" t="s">
        <v>8245</v>
      </c>
      <c r="J129">
        <v>1428178757</v>
      </c>
      <c r="K129">
        <v>1425590357</v>
      </c>
      <c r="L129" t="b">
        <v>1</v>
      </c>
      <c r="M129">
        <v>200</v>
      </c>
      <c r="N129" t="b">
        <v>1</v>
      </c>
      <c r="O129" t="s">
        <v>8269</v>
      </c>
      <c r="P129">
        <v>60.48</v>
      </c>
      <c r="Q129" s="11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43.5" x14ac:dyDescent="0.3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s="7">
        <v>105</v>
      </c>
      <c r="G130" t="s">
        <v>8218</v>
      </c>
      <c r="H130" t="s">
        <v>8223</v>
      </c>
      <c r="I130" t="s">
        <v>8245</v>
      </c>
      <c r="J130">
        <v>1434822914</v>
      </c>
      <c r="K130">
        <v>1432230914</v>
      </c>
      <c r="L130" t="b">
        <v>1</v>
      </c>
      <c r="M130">
        <v>88</v>
      </c>
      <c r="N130" t="b">
        <v>1</v>
      </c>
      <c r="O130" t="s">
        <v>8269</v>
      </c>
      <c r="P130">
        <v>65.58</v>
      </c>
      <c r="Q130" s="11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43.5" x14ac:dyDescent="0.3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s="7">
        <v>102</v>
      </c>
      <c r="G131" t="s">
        <v>8218</v>
      </c>
      <c r="H131" t="s">
        <v>8223</v>
      </c>
      <c r="I131" t="s">
        <v>8245</v>
      </c>
      <c r="J131">
        <v>1415213324</v>
      </c>
      <c r="K131">
        <v>1412617724</v>
      </c>
      <c r="L131" t="b">
        <v>1</v>
      </c>
      <c r="M131">
        <v>213</v>
      </c>
      <c r="N131" t="b">
        <v>1</v>
      </c>
      <c r="O131" t="s">
        <v>8269</v>
      </c>
      <c r="P131">
        <v>119.19</v>
      </c>
      <c r="Q131" s="11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43.5" x14ac:dyDescent="0.3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s="7">
        <v>111</v>
      </c>
      <c r="G132" t="s">
        <v>8218</v>
      </c>
      <c r="H132" t="s">
        <v>8223</v>
      </c>
      <c r="I132" t="s">
        <v>8245</v>
      </c>
      <c r="J132">
        <v>1434907966</v>
      </c>
      <c r="K132">
        <v>1432315966</v>
      </c>
      <c r="L132" t="b">
        <v>1</v>
      </c>
      <c r="M132">
        <v>20</v>
      </c>
      <c r="N132" t="b">
        <v>1</v>
      </c>
      <c r="O132" t="s">
        <v>8269</v>
      </c>
      <c r="P132">
        <v>83.05</v>
      </c>
      <c r="Q132" s="11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43.5" x14ac:dyDescent="0.3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s="7">
        <v>102</v>
      </c>
      <c r="G133" t="s">
        <v>8218</v>
      </c>
      <c r="H133" t="s">
        <v>8223</v>
      </c>
      <c r="I133" t="s">
        <v>8245</v>
      </c>
      <c r="J133">
        <v>1473306300</v>
      </c>
      <c r="K133">
        <v>1471701028</v>
      </c>
      <c r="L133" t="b">
        <v>1</v>
      </c>
      <c r="M133">
        <v>115</v>
      </c>
      <c r="N133" t="b">
        <v>1</v>
      </c>
      <c r="O133" t="s">
        <v>8269</v>
      </c>
      <c r="P133">
        <v>177.09</v>
      </c>
      <c r="Q133" s="11" t="s">
        <v>8315</v>
      </c>
      <c r="R133" t="s">
        <v>8316</v>
      </c>
      <c r="S133" s="15">
        <v>42602.576712962968</v>
      </c>
      <c r="T133" s="15">
        <v>42621.15625</v>
      </c>
    </row>
    <row r="134" spans="1:20" ht="43.5" x14ac:dyDescent="0.3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s="7">
        <v>128</v>
      </c>
      <c r="G134" t="s">
        <v>8218</v>
      </c>
      <c r="H134" t="s">
        <v>8223</v>
      </c>
      <c r="I134" t="s">
        <v>8245</v>
      </c>
      <c r="J134">
        <v>1433995140</v>
      </c>
      <c r="K134">
        <v>1432129577</v>
      </c>
      <c r="L134" t="b">
        <v>1</v>
      </c>
      <c r="M134">
        <v>176</v>
      </c>
      <c r="N134" t="b">
        <v>1</v>
      </c>
      <c r="O134" t="s">
        <v>8269</v>
      </c>
      <c r="P134">
        <v>72.760000000000005</v>
      </c>
      <c r="Q134" s="11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29" x14ac:dyDescent="0.3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s="7">
        <v>105</v>
      </c>
      <c r="G135" t="s">
        <v>8218</v>
      </c>
      <c r="H135" t="s">
        <v>8223</v>
      </c>
      <c r="I135" t="s">
        <v>8245</v>
      </c>
      <c r="J135">
        <v>1420751861</v>
      </c>
      <c r="K135">
        <v>1418159861</v>
      </c>
      <c r="L135" t="b">
        <v>1</v>
      </c>
      <c r="M135">
        <v>75</v>
      </c>
      <c r="N135" t="b">
        <v>1</v>
      </c>
      <c r="O135" t="s">
        <v>8269</v>
      </c>
      <c r="P135">
        <v>98.2</v>
      </c>
      <c r="Q135" s="11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43.5" x14ac:dyDescent="0.3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s="7">
        <v>106</v>
      </c>
      <c r="G136" t="s">
        <v>8218</v>
      </c>
      <c r="H136" t="s">
        <v>8223</v>
      </c>
      <c r="I136" t="s">
        <v>8245</v>
      </c>
      <c r="J136">
        <v>1475294340</v>
      </c>
      <c r="K136">
        <v>1472753745</v>
      </c>
      <c r="L136" t="b">
        <v>1</v>
      </c>
      <c r="M136">
        <v>97</v>
      </c>
      <c r="N136" t="b">
        <v>1</v>
      </c>
      <c r="O136" t="s">
        <v>8269</v>
      </c>
      <c r="P136">
        <v>251.74</v>
      </c>
      <c r="Q136" s="11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43.5" x14ac:dyDescent="0.3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s="7">
        <v>109</v>
      </c>
      <c r="G137" t="s">
        <v>8218</v>
      </c>
      <c r="H137" t="s">
        <v>8223</v>
      </c>
      <c r="I137" t="s">
        <v>8245</v>
      </c>
      <c r="J137">
        <v>1448903318</v>
      </c>
      <c r="K137">
        <v>1445875718</v>
      </c>
      <c r="L137" t="b">
        <v>1</v>
      </c>
      <c r="M137">
        <v>73</v>
      </c>
      <c r="N137" t="b">
        <v>1</v>
      </c>
      <c r="O137" t="s">
        <v>8269</v>
      </c>
      <c r="P137">
        <v>74.819999999999993</v>
      </c>
      <c r="Q137" s="11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43.5" x14ac:dyDescent="0.3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s="7">
        <v>100</v>
      </c>
      <c r="G138" t="s">
        <v>8218</v>
      </c>
      <c r="H138" t="s">
        <v>8223</v>
      </c>
      <c r="I138" t="s">
        <v>8245</v>
      </c>
      <c r="J138">
        <v>1437067476</v>
      </c>
      <c r="K138">
        <v>1434475476</v>
      </c>
      <c r="L138" t="b">
        <v>1</v>
      </c>
      <c r="M138">
        <v>49</v>
      </c>
      <c r="N138" t="b">
        <v>1</v>
      </c>
      <c r="O138" t="s">
        <v>8269</v>
      </c>
      <c r="P138">
        <v>67.650000000000006</v>
      </c>
      <c r="Q138" s="11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29" x14ac:dyDescent="0.3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s="7">
        <v>103</v>
      </c>
      <c r="G139" t="s">
        <v>8218</v>
      </c>
      <c r="H139" t="s">
        <v>8223</v>
      </c>
      <c r="I139" t="s">
        <v>8245</v>
      </c>
      <c r="J139">
        <v>1419220800</v>
      </c>
      <c r="K139">
        <v>1416555262</v>
      </c>
      <c r="L139" t="b">
        <v>1</v>
      </c>
      <c r="M139">
        <v>134</v>
      </c>
      <c r="N139" t="b">
        <v>1</v>
      </c>
      <c r="O139" t="s">
        <v>8269</v>
      </c>
      <c r="P139">
        <v>93.81</v>
      </c>
      <c r="Q139" s="11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29" x14ac:dyDescent="0.3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s="7">
        <v>112</v>
      </c>
      <c r="G140" t="s">
        <v>8218</v>
      </c>
      <c r="H140" t="s">
        <v>8223</v>
      </c>
      <c r="I140" t="s">
        <v>8245</v>
      </c>
      <c r="J140">
        <v>1446238800</v>
      </c>
      <c r="K140">
        <v>1444220588</v>
      </c>
      <c r="L140" t="b">
        <v>1</v>
      </c>
      <c r="M140">
        <v>68</v>
      </c>
      <c r="N140" t="b">
        <v>1</v>
      </c>
      <c r="O140" t="s">
        <v>8269</v>
      </c>
      <c r="P140">
        <v>41.24</v>
      </c>
      <c r="Q140" s="11" t="s">
        <v>8315</v>
      </c>
      <c r="R140" t="s">
        <v>8316</v>
      </c>
      <c r="S140" s="15">
        <v>42284.516064814816</v>
      </c>
      <c r="T140" s="15">
        <v>42307.875</v>
      </c>
    </row>
    <row r="141" spans="1:20" ht="29" x14ac:dyDescent="0.3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s="7">
        <v>103</v>
      </c>
      <c r="G141" t="s">
        <v>8218</v>
      </c>
      <c r="H141" t="s">
        <v>8223</v>
      </c>
      <c r="I141" t="s">
        <v>8245</v>
      </c>
      <c r="J141">
        <v>1422482400</v>
      </c>
      <c r="K141">
        <v>1421089938</v>
      </c>
      <c r="L141" t="b">
        <v>1</v>
      </c>
      <c r="M141">
        <v>49</v>
      </c>
      <c r="N141" t="b">
        <v>1</v>
      </c>
      <c r="O141" t="s">
        <v>8269</v>
      </c>
      <c r="P141">
        <v>52.55</v>
      </c>
      <c r="Q141" s="11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43.5" x14ac:dyDescent="0.3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s="7">
        <v>131</v>
      </c>
      <c r="G142" t="s">
        <v>8218</v>
      </c>
      <c r="H142" t="s">
        <v>8223</v>
      </c>
      <c r="I142" t="s">
        <v>8245</v>
      </c>
      <c r="J142">
        <v>1434142800</v>
      </c>
      <c r="K142">
        <v>1431435122</v>
      </c>
      <c r="L142" t="b">
        <v>1</v>
      </c>
      <c r="M142">
        <v>163</v>
      </c>
      <c r="N142" t="b">
        <v>1</v>
      </c>
      <c r="O142" t="s">
        <v>8269</v>
      </c>
      <c r="P142">
        <v>48.33</v>
      </c>
      <c r="Q142" s="11" t="s">
        <v>8315</v>
      </c>
      <c r="R142" t="s">
        <v>8316</v>
      </c>
      <c r="S142" s="15">
        <v>42136.536134259266</v>
      </c>
      <c r="T142" s="15">
        <v>42167.875</v>
      </c>
    </row>
    <row r="143" spans="1:20" ht="43.5" x14ac:dyDescent="0.3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s="7">
        <v>102</v>
      </c>
      <c r="G143" t="s">
        <v>8218</v>
      </c>
      <c r="H143" t="s">
        <v>8223</v>
      </c>
      <c r="I143" t="s">
        <v>8245</v>
      </c>
      <c r="J143">
        <v>1437156660</v>
      </c>
      <c r="K143">
        <v>1434564660</v>
      </c>
      <c r="L143" t="b">
        <v>1</v>
      </c>
      <c r="M143">
        <v>288</v>
      </c>
      <c r="N143" t="b">
        <v>1</v>
      </c>
      <c r="O143" t="s">
        <v>8269</v>
      </c>
      <c r="P143">
        <v>53.18</v>
      </c>
      <c r="Q143" s="11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43.5" x14ac:dyDescent="0.3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s="7">
        <v>128</v>
      </c>
      <c r="G144" t="s">
        <v>8218</v>
      </c>
      <c r="H144" t="s">
        <v>8223</v>
      </c>
      <c r="I144" t="s">
        <v>8245</v>
      </c>
      <c r="J144">
        <v>1472074928</v>
      </c>
      <c r="K144">
        <v>1470692528</v>
      </c>
      <c r="L144" t="b">
        <v>1</v>
      </c>
      <c r="M144">
        <v>42</v>
      </c>
      <c r="N144" t="b">
        <v>1</v>
      </c>
      <c r="O144" t="s">
        <v>8269</v>
      </c>
      <c r="P144">
        <v>60.95</v>
      </c>
      <c r="Q144" s="11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43.5" x14ac:dyDescent="0.3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s="7">
        <v>154</v>
      </c>
      <c r="G145" t="s">
        <v>8218</v>
      </c>
      <c r="H145" t="s">
        <v>8223</v>
      </c>
      <c r="I145" t="s">
        <v>8245</v>
      </c>
      <c r="J145">
        <v>1446814809</v>
      </c>
      <c r="K145">
        <v>1444219209</v>
      </c>
      <c r="L145" t="b">
        <v>1</v>
      </c>
      <c r="M145">
        <v>145</v>
      </c>
      <c r="N145" t="b">
        <v>1</v>
      </c>
      <c r="O145" t="s">
        <v>8269</v>
      </c>
      <c r="P145">
        <v>106.5</v>
      </c>
      <c r="Q145" s="11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43.5" x14ac:dyDescent="0.3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s="7">
        <v>107</v>
      </c>
      <c r="G146" t="s">
        <v>8218</v>
      </c>
      <c r="H146" t="s">
        <v>8223</v>
      </c>
      <c r="I146" t="s">
        <v>8245</v>
      </c>
      <c r="J146">
        <v>1473879600</v>
      </c>
      <c r="K146">
        <v>1472498042</v>
      </c>
      <c r="L146" t="b">
        <v>1</v>
      </c>
      <c r="M146">
        <v>21</v>
      </c>
      <c r="N146" t="b">
        <v>1</v>
      </c>
      <c r="O146" t="s">
        <v>8269</v>
      </c>
      <c r="P146">
        <v>204.57</v>
      </c>
      <c r="Q146" s="11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43.5" x14ac:dyDescent="0.3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s="7">
        <v>101</v>
      </c>
      <c r="G147" t="s">
        <v>8218</v>
      </c>
      <c r="H147" t="s">
        <v>8223</v>
      </c>
      <c r="I147" t="s">
        <v>8245</v>
      </c>
      <c r="J147">
        <v>1458075600</v>
      </c>
      <c r="K147">
        <v>1454259272</v>
      </c>
      <c r="L147" t="b">
        <v>1</v>
      </c>
      <c r="M147">
        <v>286</v>
      </c>
      <c r="N147" t="b">
        <v>1</v>
      </c>
      <c r="O147" t="s">
        <v>8269</v>
      </c>
      <c r="P147">
        <v>54.91</v>
      </c>
      <c r="Q147" s="11" t="s">
        <v>8315</v>
      </c>
      <c r="R147" t="s">
        <v>8316</v>
      </c>
      <c r="S147" s="15">
        <v>42400.704537037032</v>
      </c>
      <c r="T147" s="15">
        <v>42444.875</v>
      </c>
    </row>
    <row r="148" spans="1:20" ht="43.5" x14ac:dyDescent="0.3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s="7">
        <v>100</v>
      </c>
      <c r="G148" t="s">
        <v>8218</v>
      </c>
      <c r="H148" t="s">
        <v>8223</v>
      </c>
      <c r="I148" t="s">
        <v>8245</v>
      </c>
      <c r="J148">
        <v>1423456200</v>
      </c>
      <c r="K148">
        <v>1421183271</v>
      </c>
      <c r="L148" t="b">
        <v>1</v>
      </c>
      <c r="M148">
        <v>12</v>
      </c>
      <c r="N148" t="b">
        <v>1</v>
      </c>
      <c r="O148" t="s">
        <v>8269</v>
      </c>
      <c r="P148">
        <v>150.41999999999999</v>
      </c>
      <c r="Q148" s="11" t="s">
        <v>8315</v>
      </c>
      <c r="R148" t="s">
        <v>8316</v>
      </c>
      <c r="S148" s="15">
        <v>42017.88045138889</v>
      </c>
      <c r="T148" s="15">
        <v>42044.1875</v>
      </c>
    </row>
    <row r="149" spans="1:20" ht="43.5" x14ac:dyDescent="0.3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s="7">
        <v>114</v>
      </c>
      <c r="G149" t="s">
        <v>8218</v>
      </c>
      <c r="H149" t="s">
        <v>8223</v>
      </c>
      <c r="I149" t="s">
        <v>8245</v>
      </c>
      <c r="J149">
        <v>1459474059</v>
      </c>
      <c r="K149">
        <v>1456885659</v>
      </c>
      <c r="L149" t="b">
        <v>0</v>
      </c>
      <c r="M149">
        <v>63</v>
      </c>
      <c r="N149" t="b">
        <v>1</v>
      </c>
      <c r="O149" t="s">
        <v>8269</v>
      </c>
      <c r="P149">
        <v>105.21</v>
      </c>
      <c r="Q149" s="11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43.5" x14ac:dyDescent="0.3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s="7">
        <v>103</v>
      </c>
      <c r="G150" t="s">
        <v>8218</v>
      </c>
      <c r="H150" t="s">
        <v>8223</v>
      </c>
      <c r="I150" t="s">
        <v>8245</v>
      </c>
      <c r="J150">
        <v>1433134800</v>
      </c>
      <c r="K150">
        <v>1430158198</v>
      </c>
      <c r="L150" t="b">
        <v>0</v>
      </c>
      <c r="M150">
        <v>30</v>
      </c>
      <c r="N150" t="b">
        <v>1</v>
      </c>
      <c r="O150" t="s">
        <v>8269</v>
      </c>
      <c r="P150">
        <v>68.67</v>
      </c>
      <c r="Q150" s="11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29" x14ac:dyDescent="0.3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s="7">
        <v>122</v>
      </c>
      <c r="G151" t="s">
        <v>8218</v>
      </c>
      <c r="H151" t="s">
        <v>8223</v>
      </c>
      <c r="I151" t="s">
        <v>8245</v>
      </c>
      <c r="J151">
        <v>1441153705</v>
      </c>
      <c r="K151">
        <v>1438561705</v>
      </c>
      <c r="L151" t="b">
        <v>0</v>
      </c>
      <c r="M151">
        <v>47</v>
      </c>
      <c r="N151" t="b">
        <v>1</v>
      </c>
      <c r="O151" t="s">
        <v>8269</v>
      </c>
      <c r="P151">
        <v>129.36000000000001</v>
      </c>
      <c r="Q151" s="11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43.5" x14ac:dyDescent="0.3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s="7">
        <v>103</v>
      </c>
      <c r="G152" t="s">
        <v>8218</v>
      </c>
      <c r="H152" t="s">
        <v>8223</v>
      </c>
      <c r="I152" t="s">
        <v>8245</v>
      </c>
      <c r="J152">
        <v>1461904788</v>
      </c>
      <c r="K152">
        <v>1458103188</v>
      </c>
      <c r="L152" t="b">
        <v>0</v>
      </c>
      <c r="M152">
        <v>237</v>
      </c>
      <c r="N152" t="b">
        <v>1</v>
      </c>
      <c r="O152" t="s">
        <v>8269</v>
      </c>
      <c r="P152">
        <v>134.26</v>
      </c>
      <c r="Q152" s="11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43.5" x14ac:dyDescent="0.3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s="7">
        <v>102</v>
      </c>
      <c r="G153" t="s">
        <v>8218</v>
      </c>
      <c r="H153" t="s">
        <v>8223</v>
      </c>
      <c r="I153" t="s">
        <v>8245</v>
      </c>
      <c r="J153">
        <v>1454047140</v>
      </c>
      <c r="K153">
        <v>1452546853</v>
      </c>
      <c r="L153" t="b">
        <v>0</v>
      </c>
      <c r="M153">
        <v>15</v>
      </c>
      <c r="N153" t="b">
        <v>1</v>
      </c>
      <c r="O153" t="s">
        <v>8269</v>
      </c>
      <c r="P153">
        <v>203.2</v>
      </c>
      <c r="Q153" s="11" t="s">
        <v>8315</v>
      </c>
      <c r="R153" t="s">
        <v>8316</v>
      </c>
      <c r="S153" s="15">
        <v>42380.884872685187</v>
      </c>
      <c r="T153" s="15">
        <v>42398.249305555553</v>
      </c>
    </row>
    <row r="154" spans="1:20" x14ac:dyDescent="0.3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s="7">
        <v>112</v>
      </c>
      <c r="G154" t="s">
        <v>8218</v>
      </c>
      <c r="H154" t="s">
        <v>8223</v>
      </c>
      <c r="I154" t="s">
        <v>8245</v>
      </c>
      <c r="J154">
        <v>1488258000</v>
      </c>
      <c r="K154">
        <v>1485556626</v>
      </c>
      <c r="L154" t="b">
        <v>0</v>
      </c>
      <c r="M154">
        <v>81</v>
      </c>
      <c r="N154" t="b">
        <v>1</v>
      </c>
      <c r="O154" t="s">
        <v>8269</v>
      </c>
      <c r="P154">
        <v>69.19</v>
      </c>
      <c r="Q154" s="11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43.5" x14ac:dyDescent="0.3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s="7">
        <v>102</v>
      </c>
      <c r="G155" t="s">
        <v>8218</v>
      </c>
      <c r="H155" t="s">
        <v>8223</v>
      </c>
      <c r="I155" t="s">
        <v>8245</v>
      </c>
      <c r="J155">
        <v>1471291782</v>
      </c>
      <c r="K155">
        <v>1468699782</v>
      </c>
      <c r="L155" t="b">
        <v>0</v>
      </c>
      <c r="M155">
        <v>122</v>
      </c>
      <c r="N155" t="b">
        <v>1</v>
      </c>
      <c r="O155" t="s">
        <v>8269</v>
      </c>
      <c r="P155">
        <v>125.12</v>
      </c>
      <c r="Q155" s="11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43.5" x14ac:dyDescent="0.3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s="7">
        <v>114</v>
      </c>
      <c r="G156" t="s">
        <v>8218</v>
      </c>
      <c r="H156" t="s">
        <v>8223</v>
      </c>
      <c r="I156" t="s">
        <v>8245</v>
      </c>
      <c r="J156">
        <v>1442462340</v>
      </c>
      <c r="K156">
        <v>1439743900</v>
      </c>
      <c r="L156" t="b">
        <v>0</v>
      </c>
      <c r="M156">
        <v>14</v>
      </c>
      <c r="N156" t="b">
        <v>1</v>
      </c>
      <c r="O156" t="s">
        <v>8269</v>
      </c>
      <c r="P156">
        <v>40.71</v>
      </c>
      <c r="Q156" s="11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43.5" x14ac:dyDescent="0.3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s="7">
        <v>102</v>
      </c>
      <c r="G157" t="s">
        <v>8218</v>
      </c>
      <c r="H157" t="s">
        <v>8223</v>
      </c>
      <c r="I157" t="s">
        <v>8245</v>
      </c>
      <c r="J157">
        <v>1442102400</v>
      </c>
      <c r="K157">
        <v>1440370768</v>
      </c>
      <c r="L157" t="b">
        <v>0</v>
      </c>
      <c r="M157">
        <v>72</v>
      </c>
      <c r="N157" t="b">
        <v>1</v>
      </c>
      <c r="O157" t="s">
        <v>8269</v>
      </c>
      <c r="P157">
        <v>141.29</v>
      </c>
      <c r="Q157" s="11" t="s">
        <v>8315</v>
      </c>
      <c r="R157" t="s">
        <v>8316</v>
      </c>
      <c r="S157" s="15">
        <v>42239.957962962959</v>
      </c>
      <c r="T157" s="15">
        <v>42260</v>
      </c>
    </row>
    <row r="158" spans="1:20" ht="43.5" x14ac:dyDescent="0.3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s="7">
        <v>116</v>
      </c>
      <c r="G158" t="s">
        <v>8218</v>
      </c>
      <c r="H158" t="s">
        <v>8223</v>
      </c>
      <c r="I158" t="s">
        <v>8245</v>
      </c>
      <c r="J158">
        <v>1444860063</v>
      </c>
      <c r="K158">
        <v>1442268063</v>
      </c>
      <c r="L158" t="b">
        <v>0</v>
      </c>
      <c r="M158">
        <v>63</v>
      </c>
      <c r="N158" t="b">
        <v>1</v>
      </c>
      <c r="O158" t="s">
        <v>8269</v>
      </c>
      <c r="P158">
        <v>55.33</v>
      </c>
      <c r="Q158" s="11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43.5" x14ac:dyDescent="0.3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s="7">
        <v>136</v>
      </c>
      <c r="G159" t="s">
        <v>8218</v>
      </c>
      <c r="H159" t="s">
        <v>8223</v>
      </c>
      <c r="I159" t="s">
        <v>8245</v>
      </c>
      <c r="J159">
        <v>1430329862</v>
      </c>
      <c r="K159">
        <v>1428515462</v>
      </c>
      <c r="L159" t="b">
        <v>0</v>
      </c>
      <c r="M159">
        <v>88</v>
      </c>
      <c r="N159" t="b">
        <v>1</v>
      </c>
      <c r="O159" t="s">
        <v>8269</v>
      </c>
      <c r="P159">
        <v>46.42</v>
      </c>
      <c r="Q159" s="11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43.5" x14ac:dyDescent="0.3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s="7">
        <v>133</v>
      </c>
      <c r="G160" t="s">
        <v>8218</v>
      </c>
      <c r="H160" t="s">
        <v>8223</v>
      </c>
      <c r="I160" t="s">
        <v>8245</v>
      </c>
      <c r="J160">
        <v>1470034740</v>
      </c>
      <c r="K160">
        <v>1466185176</v>
      </c>
      <c r="L160" t="b">
        <v>0</v>
      </c>
      <c r="M160">
        <v>70</v>
      </c>
      <c r="N160" t="b">
        <v>1</v>
      </c>
      <c r="O160" t="s">
        <v>8269</v>
      </c>
      <c r="P160">
        <v>57.2</v>
      </c>
      <c r="Q160" s="11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43.5" x14ac:dyDescent="0.3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s="7">
        <v>116</v>
      </c>
      <c r="G161" t="s">
        <v>8218</v>
      </c>
      <c r="H161" t="s">
        <v>8223</v>
      </c>
      <c r="I161" t="s">
        <v>8245</v>
      </c>
      <c r="J161">
        <v>1427553484</v>
      </c>
      <c r="K161">
        <v>1424533084</v>
      </c>
      <c r="L161" t="b">
        <v>0</v>
      </c>
      <c r="M161">
        <v>35</v>
      </c>
      <c r="N161" t="b">
        <v>1</v>
      </c>
      <c r="O161" t="s">
        <v>8269</v>
      </c>
      <c r="P161">
        <v>59.6</v>
      </c>
      <c r="Q161" s="11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43.5" x14ac:dyDescent="0.3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s="7">
        <v>105</v>
      </c>
      <c r="G162" t="s">
        <v>8218</v>
      </c>
      <c r="H162" t="s">
        <v>8223</v>
      </c>
      <c r="I162" t="s">
        <v>8245</v>
      </c>
      <c r="J162">
        <v>1482418752</v>
      </c>
      <c r="K162">
        <v>1479826752</v>
      </c>
      <c r="L162" t="b">
        <v>0</v>
      </c>
      <c r="M162">
        <v>175</v>
      </c>
      <c r="N162" t="b">
        <v>1</v>
      </c>
      <c r="O162" t="s">
        <v>8269</v>
      </c>
      <c r="P162">
        <v>89.59</v>
      </c>
      <c r="Q162" s="11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43.5" x14ac:dyDescent="0.3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s="7">
        <v>102</v>
      </c>
      <c r="G163" t="s">
        <v>8218</v>
      </c>
      <c r="H163" t="s">
        <v>8223</v>
      </c>
      <c r="I163" t="s">
        <v>8245</v>
      </c>
      <c r="J163">
        <v>1438374748</v>
      </c>
      <c r="K163">
        <v>1435782748</v>
      </c>
      <c r="L163" t="b">
        <v>0</v>
      </c>
      <c r="M163">
        <v>20</v>
      </c>
      <c r="N163" t="b">
        <v>1</v>
      </c>
      <c r="O163" t="s">
        <v>8269</v>
      </c>
      <c r="P163">
        <v>204.05</v>
      </c>
      <c r="Q163" s="11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43.5" x14ac:dyDescent="0.3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s="7">
        <v>175</v>
      </c>
      <c r="G164" t="s">
        <v>8218</v>
      </c>
      <c r="H164" t="s">
        <v>8223</v>
      </c>
      <c r="I164" t="s">
        <v>8245</v>
      </c>
      <c r="J164">
        <v>1465527600</v>
      </c>
      <c r="K164">
        <v>1462252542</v>
      </c>
      <c r="L164" t="b">
        <v>0</v>
      </c>
      <c r="M164">
        <v>54</v>
      </c>
      <c r="N164" t="b">
        <v>1</v>
      </c>
      <c r="O164" t="s">
        <v>8269</v>
      </c>
      <c r="P164">
        <v>48.7</v>
      </c>
      <c r="Q164" s="11" t="s">
        <v>8315</v>
      </c>
      <c r="R164" t="s">
        <v>8316</v>
      </c>
      <c r="S164" s="15">
        <v>42493.219236111108</v>
      </c>
      <c r="T164" s="15">
        <v>42531.125</v>
      </c>
    </row>
    <row r="165" spans="1:20" ht="43.5" x14ac:dyDescent="0.3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s="7">
        <v>107</v>
      </c>
      <c r="G165" t="s">
        <v>8218</v>
      </c>
      <c r="H165" t="s">
        <v>8223</v>
      </c>
      <c r="I165" t="s">
        <v>8245</v>
      </c>
      <c r="J165">
        <v>1463275339</v>
      </c>
      <c r="K165">
        <v>1460683339</v>
      </c>
      <c r="L165" t="b">
        <v>0</v>
      </c>
      <c r="M165">
        <v>20</v>
      </c>
      <c r="N165" t="b">
        <v>1</v>
      </c>
      <c r="O165" t="s">
        <v>8269</v>
      </c>
      <c r="P165">
        <v>53.34</v>
      </c>
      <c r="Q165" s="11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43.5" x14ac:dyDescent="0.3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s="7">
        <v>122</v>
      </c>
      <c r="G166" t="s">
        <v>8218</v>
      </c>
      <c r="H166" t="s">
        <v>8223</v>
      </c>
      <c r="I166" t="s">
        <v>8245</v>
      </c>
      <c r="J166">
        <v>1460581365</v>
      </c>
      <c r="K166">
        <v>1458766965</v>
      </c>
      <c r="L166" t="b">
        <v>0</v>
      </c>
      <c r="M166">
        <v>57</v>
      </c>
      <c r="N166" t="b">
        <v>1</v>
      </c>
      <c r="O166" t="s">
        <v>8269</v>
      </c>
      <c r="P166">
        <v>75.09</v>
      </c>
      <c r="Q166" s="11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29" x14ac:dyDescent="0.3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s="7">
        <v>100</v>
      </c>
      <c r="G167" t="s">
        <v>8218</v>
      </c>
      <c r="H167" t="s">
        <v>8223</v>
      </c>
      <c r="I167" t="s">
        <v>8245</v>
      </c>
      <c r="J167">
        <v>1444169825</v>
      </c>
      <c r="K167">
        <v>1441577825</v>
      </c>
      <c r="L167" t="b">
        <v>0</v>
      </c>
      <c r="M167">
        <v>31</v>
      </c>
      <c r="N167" t="b">
        <v>1</v>
      </c>
      <c r="O167" t="s">
        <v>8269</v>
      </c>
      <c r="P167">
        <v>209.84</v>
      </c>
      <c r="Q167" s="11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43.5" x14ac:dyDescent="0.3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s="7">
        <v>110</v>
      </c>
      <c r="G168" t="s">
        <v>8218</v>
      </c>
      <c r="H168" t="s">
        <v>8223</v>
      </c>
      <c r="I168" t="s">
        <v>8245</v>
      </c>
      <c r="J168">
        <v>1445065210</v>
      </c>
      <c r="K168">
        <v>1442473210</v>
      </c>
      <c r="L168" t="b">
        <v>0</v>
      </c>
      <c r="M168">
        <v>45</v>
      </c>
      <c r="N168" t="b">
        <v>1</v>
      </c>
      <c r="O168" t="s">
        <v>8269</v>
      </c>
      <c r="P168">
        <v>61.02</v>
      </c>
      <c r="Q168" s="11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43.5" x14ac:dyDescent="0.3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s="7">
        <v>100</v>
      </c>
      <c r="G169" t="s">
        <v>8218</v>
      </c>
      <c r="H169" t="s">
        <v>8223</v>
      </c>
      <c r="I169" t="s">
        <v>8245</v>
      </c>
      <c r="J169">
        <v>1478901600</v>
      </c>
      <c r="K169">
        <v>1477077946</v>
      </c>
      <c r="L169" t="b">
        <v>0</v>
      </c>
      <c r="M169">
        <v>41</v>
      </c>
      <c r="N169" t="b">
        <v>1</v>
      </c>
      <c r="O169" t="s">
        <v>8269</v>
      </c>
      <c r="P169">
        <v>61</v>
      </c>
      <c r="Q169" s="11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43.5" x14ac:dyDescent="0.3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s="7">
        <v>116</v>
      </c>
      <c r="G170" t="s">
        <v>8218</v>
      </c>
      <c r="H170" t="s">
        <v>8223</v>
      </c>
      <c r="I170" t="s">
        <v>8245</v>
      </c>
      <c r="J170">
        <v>1453856400</v>
      </c>
      <c r="K170">
        <v>1452664317</v>
      </c>
      <c r="L170" t="b">
        <v>0</v>
      </c>
      <c r="M170">
        <v>29</v>
      </c>
      <c r="N170" t="b">
        <v>1</v>
      </c>
      <c r="O170" t="s">
        <v>8269</v>
      </c>
      <c r="P170">
        <v>80.03</v>
      </c>
      <c r="Q170" s="11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72.5" x14ac:dyDescent="0.3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s="7">
        <v>100</v>
      </c>
      <c r="G171" t="s">
        <v>8218</v>
      </c>
      <c r="H171" t="s">
        <v>8223</v>
      </c>
      <c r="I171" t="s">
        <v>8245</v>
      </c>
      <c r="J171">
        <v>1407506040</v>
      </c>
      <c r="K171">
        <v>1404680075</v>
      </c>
      <c r="L171" t="b">
        <v>0</v>
      </c>
      <c r="M171">
        <v>125</v>
      </c>
      <c r="N171" t="b">
        <v>1</v>
      </c>
      <c r="O171" t="s">
        <v>8269</v>
      </c>
      <c r="P171">
        <v>93.98</v>
      </c>
      <c r="Q171" s="11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43.5" x14ac:dyDescent="0.3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s="7">
        <v>106</v>
      </c>
      <c r="G172" t="s">
        <v>8218</v>
      </c>
      <c r="H172" t="s">
        <v>8223</v>
      </c>
      <c r="I172" t="s">
        <v>8245</v>
      </c>
      <c r="J172">
        <v>1465347424</v>
      </c>
      <c r="K172">
        <v>1462755424</v>
      </c>
      <c r="L172" t="b">
        <v>0</v>
      </c>
      <c r="M172">
        <v>18</v>
      </c>
      <c r="N172" t="b">
        <v>1</v>
      </c>
      <c r="O172" t="s">
        <v>8269</v>
      </c>
      <c r="P172">
        <v>61.94</v>
      </c>
      <c r="Q172" s="11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43.5" x14ac:dyDescent="0.3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s="7">
        <v>101</v>
      </c>
      <c r="G173" t="s">
        <v>8218</v>
      </c>
      <c r="H173" t="s">
        <v>8223</v>
      </c>
      <c r="I173" t="s">
        <v>8245</v>
      </c>
      <c r="J173">
        <v>1466557557</v>
      </c>
      <c r="K173">
        <v>1463965557</v>
      </c>
      <c r="L173" t="b">
        <v>0</v>
      </c>
      <c r="M173">
        <v>38</v>
      </c>
      <c r="N173" t="b">
        <v>1</v>
      </c>
      <c r="O173" t="s">
        <v>8269</v>
      </c>
      <c r="P173">
        <v>66.45</v>
      </c>
      <c r="Q173" s="11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43.5" x14ac:dyDescent="0.3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s="7">
        <v>107</v>
      </c>
      <c r="G174" t="s">
        <v>8218</v>
      </c>
      <c r="H174" t="s">
        <v>8223</v>
      </c>
      <c r="I174" t="s">
        <v>8245</v>
      </c>
      <c r="J174">
        <v>1413431940</v>
      </c>
      <c r="K174">
        <v>1412216665</v>
      </c>
      <c r="L174" t="b">
        <v>0</v>
      </c>
      <c r="M174">
        <v>15</v>
      </c>
      <c r="N174" t="b">
        <v>1</v>
      </c>
      <c r="O174" t="s">
        <v>8269</v>
      </c>
      <c r="P174">
        <v>35.799999999999997</v>
      </c>
      <c r="Q174" s="11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43.5" x14ac:dyDescent="0.3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s="7">
        <v>102</v>
      </c>
      <c r="G175" t="s">
        <v>8218</v>
      </c>
      <c r="H175" t="s">
        <v>8223</v>
      </c>
      <c r="I175" t="s">
        <v>8245</v>
      </c>
      <c r="J175">
        <v>1466567700</v>
      </c>
      <c r="K175">
        <v>1464653696</v>
      </c>
      <c r="L175" t="b">
        <v>0</v>
      </c>
      <c r="M175">
        <v>23</v>
      </c>
      <c r="N175" t="b">
        <v>1</v>
      </c>
      <c r="O175" t="s">
        <v>8269</v>
      </c>
      <c r="P175">
        <v>145.65</v>
      </c>
      <c r="Q175" s="11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43.5" x14ac:dyDescent="0.3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s="7">
        <v>101</v>
      </c>
      <c r="G176" t="s">
        <v>8218</v>
      </c>
      <c r="H176" t="s">
        <v>8223</v>
      </c>
      <c r="I176" t="s">
        <v>8245</v>
      </c>
      <c r="J176">
        <v>1425830905</v>
      </c>
      <c r="K176">
        <v>1423242505</v>
      </c>
      <c r="L176" t="b">
        <v>0</v>
      </c>
      <c r="M176">
        <v>57</v>
      </c>
      <c r="N176" t="b">
        <v>1</v>
      </c>
      <c r="O176" t="s">
        <v>8269</v>
      </c>
      <c r="P176">
        <v>142.28</v>
      </c>
      <c r="Q176" s="11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43.5" x14ac:dyDescent="0.3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s="7">
        <v>146</v>
      </c>
      <c r="G177" t="s">
        <v>8218</v>
      </c>
      <c r="H177" t="s">
        <v>8223</v>
      </c>
      <c r="I177" t="s">
        <v>8245</v>
      </c>
      <c r="J177">
        <v>1404522000</v>
      </c>
      <c r="K177">
        <v>1404308883</v>
      </c>
      <c r="L177" t="b">
        <v>0</v>
      </c>
      <c r="M177">
        <v>9</v>
      </c>
      <c r="N177" t="b">
        <v>1</v>
      </c>
      <c r="O177" t="s">
        <v>8269</v>
      </c>
      <c r="P177">
        <v>292.77999999999997</v>
      </c>
      <c r="Q177" s="11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43.5" x14ac:dyDescent="0.3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s="7">
        <v>105</v>
      </c>
      <c r="G178" t="s">
        <v>8218</v>
      </c>
      <c r="H178" t="s">
        <v>8223</v>
      </c>
      <c r="I178" t="s">
        <v>8245</v>
      </c>
      <c r="J178">
        <v>1444149886</v>
      </c>
      <c r="K178">
        <v>1441125886</v>
      </c>
      <c r="L178" t="b">
        <v>0</v>
      </c>
      <c r="M178">
        <v>65</v>
      </c>
      <c r="N178" t="b">
        <v>1</v>
      </c>
      <c r="O178" t="s">
        <v>8269</v>
      </c>
      <c r="P178">
        <v>80.400000000000006</v>
      </c>
      <c r="Q178" s="11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43.5" x14ac:dyDescent="0.3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s="7">
        <v>100</v>
      </c>
      <c r="G179" t="s">
        <v>8218</v>
      </c>
      <c r="H179" t="s">
        <v>8223</v>
      </c>
      <c r="I179" t="s">
        <v>8245</v>
      </c>
      <c r="J179">
        <v>1405802330</v>
      </c>
      <c r="K179">
        <v>1403210330</v>
      </c>
      <c r="L179" t="b">
        <v>0</v>
      </c>
      <c r="M179">
        <v>83</v>
      </c>
      <c r="N179" t="b">
        <v>1</v>
      </c>
      <c r="O179" t="s">
        <v>8269</v>
      </c>
      <c r="P179">
        <v>72.290000000000006</v>
      </c>
      <c r="Q179" s="11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43.5" x14ac:dyDescent="0.3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s="7">
        <v>105</v>
      </c>
      <c r="G180" t="s">
        <v>8218</v>
      </c>
      <c r="H180" t="s">
        <v>8223</v>
      </c>
      <c r="I180" t="s">
        <v>8245</v>
      </c>
      <c r="J180">
        <v>1434384880</v>
      </c>
      <c r="K180">
        <v>1432484080</v>
      </c>
      <c r="L180" t="b">
        <v>0</v>
      </c>
      <c r="M180">
        <v>111</v>
      </c>
      <c r="N180" t="b">
        <v>1</v>
      </c>
      <c r="O180" t="s">
        <v>8269</v>
      </c>
      <c r="P180">
        <v>32.97</v>
      </c>
      <c r="Q180" s="11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29" x14ac:dyDescent="0.3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s="7">
        <v>139</v>
      </c>
      <c r="G181" t="s">
        <v>8218</v>
      </c>
      <c r="H181" t="s">
        <v>8223</v>
      </c>
      <c r="I181" t="s">
        <v>8245</v>
      </c>
      <c r="J181">
        <v>1438259422</v>
      </c>
      <c r="K181">
        <v>1435667422</v>
      </c>
      <c r="L181" t="b">
        <v>0</v>
      </c>
      <c r="M181">
        <v>46</v>
      </c>
      <c r="N181" t="b">
        <v>1</v>
      </c>
      <c r="O181" t="s">
        <v>8269</v>
      </c>
      <c r="P181">
        <v>116.65</v>
      </c>
      <c r="Q181" s="11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29" x14ac:dyDescent="0.3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s="7">
        <v>102</v>
      </c>
      <c r="G182" t="s">
        <v>8218</v>
      </c>
      <c r="H182" t="s">
        <v>8223</v>
      </c>
      <c r="I182" t="s">
        <v>8245</v>
      </c>
      <c r="J182">
        <v>1487944080</v>
      </c>
      <c r="K182">
        <v>1486129680</v>
      </c>
      <c r="L182" t="b">
        <v>0</v>
      </c>
      <c r="M182">
        <v>112</v>
      </c>
      <c r="N182" t="b">
        <v>1</v>
      </c>
      <c r="O182" t="s">
        <v>8269</v>
      </c>
      <c r="P182">
        <v>136.85</v>
      </c>
      <c r="Q182" s="11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29" x14ac:dyDescent="0.3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s="7">
        <v>104</v>
      </c>
      <c r="G183" t="s">
        <v>8218</v>
      </c>
      <c r="H183" t="s">
        <v>8223</v>
      </c>
      <c r="I183" t="s">
        <v>8245</v>
      </c>
      <c r="J183">
        <v>1469721518</v>
      </c>
      <c r="K183">
        <v>1467129518</v>
      </c>
      <c r="L183" t="b">
        <v>0</v>
      </c>
      <c r="M183">
        <v>47</v>
      </c>
      <c r="N183" t="b">
        <v>1</v>
      </c>
      <c r="O183" t="s">
        <v>8269</v>
      </c>
      <c r="P183">
        <v>177.62</v>
      </c>
      <c r="Q183" s="11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43.5" x14ac:dyDescent="0.3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s="7">
        <v>138</v>
      </c>
      <c r="G184" t="s">
        <v>8218</v>
      </c>
      <c r="H184" t="s">
        <v>8223</v>
      </c>
      <c r="I184" t="s">
        <v>8245</v>
      </c>
      <c r="J184">
        <v>1481066554</v>
      </c>
      <c r="K184">
        <v>1478906554</v>
      </c>
      <c r="L184" t="b">
        <v>0</v>
      </c>
      <c r="M184">
        <v>38</v>
      </c>
      <c r="N184" t="b">
        <v>1</v>
      </c>
      <c r="O184" t="s">
        <v>8269</v>
      </c>
      <c r="P184">
        <v>109.08</v>
      </c>
      <c r="Q184" s="11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29" x14ac:dyDescent="0.3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s="7">
        <v>102</v>
      </c>
      <c r="G185" t="s">
        <v>8218</v>
      </c>
      <c r="H185" t="s">
        <v>8223</v>
      </c>
      <c r="I185" t="s">
        <v>8245</v>
      </c>
      <c r="J185">
        <v>1427864340</v>
      </c>
      <c r="K185">
        <v>1425020810</v>
      </c>
      <c r="L185" t="b">
        <v>0</v>
      </c>
      <c r="M185">
        <v>78</v>
      </c>
      <c r="N185" t="b">
        <v>1</v>
      </c>
      <c r="O185" t="s">
        <v>8269</v>
      </c>
      <c r="P185">
        <v>78.209999999999994</v>
      </c>
      <c r="Q185" s="11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43.5" x14ac:dyDescent="0.3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s="7">
        <v>101</v>
      </c>
      <c r="G186" t="s">
        <v>8218</v>
      </c>
      <c r="H186" t="s">
        <v>8223</v>
      </c>
      <c r="I186" t="s">
        <v>8245</v>
      </c>
      <c r="J186">
        <v>1409374093</v>
      </c>
      <c r="K186">
        <v>1406782093</v>
      </c>
      <c r="L186" t="b">
        <v>0</v>
      </c>
      <c r="M186">
        <v>40</v>
      </c>
      <c r="N186" t="b">
        <v>1</v>
      </c>
      <c r="O186" t="s">
        <v>8269</v>
      </c>
      <c r="P186">
        <v>114.13</v>
      </c>
      <c r="Q186" s="11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43.5" x14ac:dyDescent="0.3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s="7">
        <v>130</v>
      </c>
      <c r="G187" t="s">
        <v>8218</v>
      </c>
      <c r="H187" t="s">
        <v>8223</v>
      </c>
      <c r="I187" t="s">
        <v>8245</v>
      </c>
      <c r="J187">
        <v>1429317420</v>
      </c>
      <c r="K187">
        <v>1424226768</v>
      </c>
      <c r="L187" t="b">
        <v>0</v>
      </c>
      <c r="M187">
        <v>13</v>
      </c>
      <c r="N187" t="b">
        <v>1</v>
      </c>
      <c r="O187" t="s">
        <v>8269</v>
      </c>
      <c r="P187">
        <v>50</v>
      </c>
      <c r="Q187" s="11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43.5" x14ac:dyDescent="0.3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s="7">
        <v>110</v>
      </c>
      <c r="G188" t="s">
        <v>8218</v>
      </c>
      <c r="H188" t="s">
        <v>8223</v>
      </c>
      <c r="I188" t="s">
        <v>8245</v>
      </c>
      <c r="J188">
        <v>1424910910</v>
      </c>
      <c r="K188">
        <v>1424306110</v>
      </c>
      <c r="L188" t="b">
        <v>0</v>
      </c>
      <c r="M188">
        <v>18</v>
      </c>
      <c r="N188" t="b">
        <v>1</v>
      </c>
      <c r="O188" t="s">
        <v>8269</v>
      </c>
      <c r="P188">
        <v>91.67</v>
      </c>
      <c r="Q188" s="11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43.5" x14ac:dyDescent="0.3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s="7">
        <v>100</v>
      </c>
      <c r="G189" t="s">
        <v>8218</v>
      </c>
      <c r="H189" t="s">
        <v>8223</v>
      </c>
      <c r="I189" t="s">
        <v>8245</v>
      </c>
      <c r="J189">
        <v>1461988740</v>
      </c>
      <c r="K189">
        <v>1459949080</v>
      </c>
      <c r="L189" t="b">
        <v>0</v>
      </c>
      <c r="M189">
        <v>79</v>
      </c>
      <c r="N189" t="b">
        <v>1</v>
      </c>
      <c r="O189" t="s">
        <v>8269</v>
      </c>
      <c r="P189">
        <v>69.819999999999993</v>
      </c>
      <c r="Q189" s="11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43.5" x14ac:dyDescent="0.3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s="7">
        <v>153</v>
      </c>
      <c r="G190" t="s">
        <v>8218</v>
      </c>
      <c r="H190" t="s">
        <v>8223</v>
      </c>
      <c r="I190" t="s">
        <v>8245</v>
      </c>
      <c r="J190">
        <v>1465837200</v>
      </c>
      <c r="K190">
        <v>1463971172</v>
      </c>
      <c r="L190" t="b">
        <v>0</v>
      </c>
      <c r="M190">
        <v>14</v>
      </c>
      <c r="N190" t="b">
        <v>1</v>
      </c>
      <c r="O190" t="s">
        <v>8269</v>
      </c>
      <c r="P190">
        <v>109.57</v>
      </c>
      <c r="Q190" s="11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29" x14ac:dyDescent="0.3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s="7">
        <v>102</v>
      </c>
      <c r="G191" t="s">
        <v>8218</v>
      </c>
      <c r="H191" t="s">
        <v>8223</v>
      </c>
      <c r="I191" t="s">
        <v>8245</v>
      </c>
      <c r="J191">
        <v>1446091260</v>
      </c>
      <c r="K191">
        <v>1443029206</v>
      </c>
      <c r="L191" t="b">
        <v>0</v>
      </c>
      <c r="M191">
        <v>55</v>
      </c>
      <c r="N191" t="b">
        <v>1</v>
      </c>
      <c r="O191" t="s">
        <v>8269</v>
      </c>
      <c r="P191">
        <v>55.6</v>
      </c>
      <c r="Q191" s="11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43.5" x14ac:dyDescent="0.3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s="7">
        <v>103</v>
      </c>
      <c r="G192" t="s">
        <v>8218</v>
      </c>
      <c r="H192" t="s">
        <v>8223</v>
      </c>
      <c r="I192" t="s">
        <v>8245</v>
      </c>
      <c r="J192">
        <v>1416385679</v>
      </c>
      <c r="K192">
        <v>1413790079</v>
      </c>
      <c r="L192" t="b">
        <v>0</v>
      </c>
      <c r="M192">
        <v>162</v>
      </c>
      <c r="N192" t="b">
        <v>1</v>
      </c>
      <c r="O192" t="s">
        <v>8269</v>
      </c>
      <c r="P192">
        <v>63.57</v>
      </c>
      <c r="Q192" s="11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29" x14ac:dyDescent="0.3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s="7">
        <v>106</v>
      </c>
      <c r="G193" t="s">
        <v>8218</v>
      </c>
      <c r="H193" t="s">
        <v>8223</v>
      </c>
      <c r="I193" t="s">
        <v>8245</v>
      </c>
      <c r="J193">
        <v>1487985734</v>
      </c>
      <c r="K193">
        <v>1484097734</v>
      </c>
      <c r="L193" t="b">
        <v>0</v>
      </c>
      <c r="M193">
        <v>23</v>
      </c>
      <c r="N193" t="b">
        <v>1</v>
      </c>
      <c r="O193" t="s">
        <v>8269</v>
      </c>
      <c r="P193">
        <v>184.78</v>
      </c>
      <c r="Q193" s="11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43.5" x14ac:dyDescent="0.3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s="7">
        <v>113</v>
      </c>
      <c r="G194" t="s">
        <v>8218</v>
      </c>
      <c r="H194" t="s">
        <v>8223</v>
      </c>
      <c r="I194" t="s">
        <v>8245</v>
      </c>
      <c r="J194">
        <v>1409587140</v>
      </c>
      <c r="K194">
        <v>1408062990</v>
      </c>
      <c r="L194" t="b">
        <v>0</v>
      </c>
      <c r="M194">
        <v>68</v>
      </c>
      <c r="N194" t="b">
        <v>1</v>
      </c>
      <c r="O194" t="s">
        <v>8269</v>
      </c>
      <c r="P194">
        <v>83.43</v>
      </c>
      <c r="Q194" s="11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43.5" x14ac:dyDescent="0.3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s="7">
        <v>218</v>
      </c>
      <c r="G195" t="s">
        <v>8218</v>
      </c>
      <c r="H195" t="s">
        <v>8223</v>
      </c>
      <c r="I195" t="s">
        <v>8245</v>
      </c>
      <c r="J195">
        <v>1425704100</v>
      </c>
      <c r="K195">
        <v>1424484717</v>
      </c>
      <c r="L195" t="b">
        <v>0</v>
      </c>
      <c r="M195">
        <v>20</v>
      </c>
      <c r="N195" t="b">
        <v>1</v>
      </c>
      <c r="O195" t="s">
        <v>8269</v>
      </c>
      <c r="P195">
        <v>54.5</v>
      </c>
      <c r="Q195" s="11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43.5" x14ac:dyDescent="0.3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s="7">
        <v>101</v>
      </c>
      <c r="G196" t="s">
        <v>8218</v>
      </c>
      <c r="H196" t="s">
        <v>8223</v>
      </c>
      <c r="I196" t="s">
        <v>8245</v>
      </c>
      <c r="J196">
        <v>1408464000</v>
      </c>
      <c r="K196">
        <v>1406831445</v>
      </c>
      <c r="L196" t="b">
        <v>0</v>
      </c>
      <c r="M196">
        <v>26</v>
      </c>
      <c r="N196" t="b">
        <v>1</v>
      </c>
      <c r="O196" t="s">
        <v>8269</v>
      </c>
      <c r="P196">
        <v>302.31</v>
      </c>
      <c r="Q196" s="11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43.5" x14ac:dyDescent="0.3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s="7">
        <v>104</v>
      </c>
      <c r="G197" t="s">
        <v>8218</v>
      </c>
      <c r="H197" t="s">
        <v>8223</v>
      </c>
      <c r="I197" t="s">
        <v>8245</v>
      </c>
      <c r="J197">
        <v>1449973592</v>
      </c>
      <c r="K197">
        <v>1447381592</v>
      </c>
      <c r="L197" t="b">
        <v>0</v>
      </c>
      <c r="M197">
        <v>3</v>
      </c>
      <c r="N197" t="b">
        <v>1</v>
      </c>
      <c r="O197" t="s">
        <v>8269</v>
      </c>
      <c r="P197">
        <v>866.67</v>
      </c>
      <c r="Q197" s="11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43.5" x14ac:dyDescent="0.3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s="7">
        <v>221</v>
      </c>
      <c r="G198" t="s">
        <v>8218</v>
      </c>
      <c r="H198" t="s">
        <v>8223</v>
      </c>
      <c r="I198" t="s">
        <v>8245</v>
      </c>
      <c r="J198">
        <v>1431481037</v>
      </c>
      <c r="K198">
        <v>1428889037</v>
      </c>
      <c r="L198" t="b">
        <v>0</v>
      </c>
      <c r="M198">
        <v>18</v>
      </c>
      <c r="N198" t="b">
        <v>1</v>
      </c>
      <c r="O198" t="s">
        <v>8269</v>
      </c>
      <c r="P198">
        <v>61.39</v>
      </c>
      <c r="Q198" s="11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43.5" x14ac:dyDescent="0.3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s="7">
        <v>105</v>
      </c>
      <c r="G199" t="s">
        <v>8218</v>
      </c>
      <c r="H199" t="s">
        <v>8223</v>
      </c>
      <c r="I199" t="s">
        <v>8245</v>
      </c>
      <c r="J199">
        <v>1420088400</v>
      </c>
      <c r="K199">
        <v>1416977259</v>
      </c>
      <c r="L199" t="b">
        <v>0</v>
      </c>
      <c r="M199">
        <v>23</v>
      </c>
      <c r="N199" t="b">
        <v>1</v>
      </c>
      <c r="O199" t="s">
        <v>8269</v>
      </c>
      <c r="P199">
        <v>45.48</v>
      </c>
      <c r="Q199" s="11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29" x14ac:dyDescent="0.3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s="7">
        <v>118</v>
      </c>
      <c r="G200" t="s">
        <v>8218</v>
      </c>
      <c r="H200" t="s">
        <v>8223</v>
      </c>
      <c r="I200" t="s">
        <v>8245</v>
      </c>
      <c r="J200">
        <v>1481961600</v>
      </c>
      <c r="K200">
        <v>1479283285</v>
      </c>
      <c r="L200" t="b">
        <v>0</v>
      </c>
      <c r="M200">
        <v>26</v>
      </c>
      <c r="N200" t="b">
        <v>1</v>
      </c>
      <c r="O200" t="s">
        <v>8269</v>
      </c>
      <c r="P200">
        <v>67.92</v>
      </c>
      <c r="Q200" s="11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29" x14ac:dyDescent="0.3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s="7">
        <v>139</v>
      </c>
      <c r="G201" t="s">
        <v>8218</v>
      </c>
      <c r="H201" t="s">
        <v>8223</v>
      </c>
      <c r="I201" t="s">
        <v>8245</v>
      </c>
      <c r="J201">
        <v>1449089965</v>
      </c>
      <c r="K201">
        <v>1446670765</v>
      </c>
      <c r="L201" t="b">
        <v>0</v>
      </c>
      <c r="M201">
        <v>9</v>
      </c>
      <c r="N201" t="b">
        <v>1</v>
      </c>
      <c r="O201" t="s">
        <v>8269</v>
      </c>
      <c r="P201">
        <v>30.78</v>
      </c>
      <c r="Q201" s="11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43.5" x14ac:dyDescent="0.3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s="7">
        <v>104</v>
      </c>
      <c r="G202" t="s">
        <v>8218</v>
      </c>
      <c r="H202" t="s">
        <v>8223</v>
      </c>
      <c r="I202" t="s">
        <v>8245</v>
      </c>
      <c r="J202">
        <v>1408942740</v>
      </c>
      <c r="K202">
        <v>1407157756</v>
      </c>
      <c r="L202" t="b">
        <v>0</v>
      </c>
      <c r="M202">
        <v>27</v>
      </c>
      <c r="N202" t="b">
        <v>1</v>
      </c>
      <c r="O202" t="s">
        <v>8269</v>
      </c>
      <c r="P202">
        <v>38.33</v>
      </c>
      <c r="Q202" s="11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43.5" x14ac:dyDescent="0.3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s="7">
        <v>100</v>
      </c>
      <c r="G203" t="s">
        <v>8218</v>
      </c>
      <c r="H203" t="s">
        <v>8223</v>
      </c>
      <c r="I203" t="s">
        <v>8245</v>
      </c>
      <c r="J203">
        <v>1429976994</v>
      </c>
      <c r="K203">
        <v>1424796594</v>
      </c>
      <c r="L203" t="b">
        <v>0</v>
      </c>
      <c r="M203">
        <v>19</v>
      </c>
      <c r="N203" t="b">
        <v>1</v>
      </c>
      <c r="O203" t="s">
        <v>8269</v>
      </c>
      <c r="P203">
        <v>421.11</v>
      </c>
      <c r="Q203" s="11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43.5" x14ac:dyDescent="0.3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s="7">
        <v>104</v>
      </c>
      <c r="G204" t="s">
        <v>8218</v>
      </c>
      <c r="H204" t="s">
        <v>8223</v>
      </c>
      <c r="I204" t="s">
        <v>8245</v>
      </c>
      <c r="J204">
        <v>1417305178</v>
      </c>
      <c r="K204">
        <v>1414277578</v>
      </c>
      <c r="L204" t="b">
        <v>0</v>
      </c>
      <c r="M204">
        <v>28</v>
      </c>
      <c r="N204" t="b">
        <v>1</v>
      </c>
      <c r="O204" t="s">
        <v>8269</v>
      </c>
      <c r="P204">
        <v>111.89</v>
      </c>
      <c r="Q204" s="11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43.5" x14ac:dyDescent="0.3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s="7">
        <v>102</v>
      </c>
      <c r="G205" t="s">
        <v>8218</v>
      </c>
      <c r="H205" t="s">
        <v>8223</v>
      </c>
      <c r="I205" t="s">
        <v>8245</v>
      </c>
      <c r="J205">
        <v>1426044383</v>
      </c>
      <c r="K205">
        <v>1423455983</v>
      </c>
      <c r="L205" t="b">
        <v>0</v>
      </c>
      <c r="M205">
        <v>48</v>
      </c>
      <c r="N205" t="b">
        <v>1</v>
      </c>
      <c r="O205" t="s">
        <v>8269</v>
      </c>
      <c r="P205">
        <v>85.21</v>
      </c>
      <c r="Q205" s="11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43.5" x14ac:dyDescent="0.3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s="7">
        <v>112</v>
      </c>
      <c r="G206" t="s">
        <v>8218</v>
      </c>
      <c r="H206" t="s">
        <v>8223</v>
      </c>
      <c r="I206" t="s">
        <v>8245</v>
      </c>
      <c r="J206">
        <v>1466707620</v>
      </c>
      <c r="K206">
        <v>1464979620</v>
      </c>
      <c r="L206" t="b">
        <v>0</v>
      </c>
      <c r="M206">
        <v>30</v>
      </c>
      <c r="N206" t="b">
        <v>1</v>
      </c>
      <c r="O206" t="s">
        <v>8269</v>
      </c>
      <c r="P206">
        <v>65.17</v>
      </c>
      <c r="Q206" s="11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43.5" x14ac:dyDescent="0.3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s="7">
        <v>100</v>
      </c>
      <c r="G207" t="s">
        <v>8218</v>
      </c>
      <c r="H207" t="s">
        <v>8223</v>
      </c>
      <c r="I207" t="s">
        <v>8245</v>
      </c>
      <c r="J207">
        <v>1448074800</v>
      </c>
      <c r="K207">
        <v>1444874768</v>
      </c>
      <c r="L207" t="b">
        <v>0</v>
      </c>
      <c r="M207">
        <v>64</v>
      </c>
      <c r="N207" t="b">
        <v>1</v>
      </c>
      <c r="O207" t="s">
        <v>8269</v>
      </c>
      <c r="P207">
        <v>93.76</v>
      </c>
      <c r="Q207" s="11" t="s">
        <v>8315</v>
      </c>
      <c r="R207" t="s">
        <v>8316</v>
      </c>
      <c r="S207" s="15">
        <v>42292.087592592594</v>
      </c>
      <c r="T207" s="15">
        <v>42329.125</v>
      </c>
    </row>
    <row r="208" spans="1:20" ht="43.5" x14ac:dyDescent="0.3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s="7">
        <v>100</v>
      </c>
      <c r="G208" t="s">
        <v>8218</v>
      </c>
      <c r="H208" t="s">
        <v>8223</v>
      </c>
      <c r="I208" t="s">
        <v>8245</v>
      </c>
      <c r="J208">
        <v>1418244552</v>
      </c>
      <c r="K208">
        <v>1415652552</v>
      </c>
      <c r="L208" t="b">
        <v>0</v>
      </c>
      <c r="M208">
        <v>15</v>
      </c>
      <c r="N208" t="b">
        <v>1</v>
      </c>
      <c r="O208" t="s">
        <v>8269</v>
      </c>
      <c r="P208">
        <v>133.33000000000001</v>
      </c>
      <c r="Q208" s="11" t="s">
        <v>8315</v>
      </c>
      <c r="R208" t="s">
        <v>8316</v>
      </c>
      <c r="S208" s="15">
        <v>41953.8675</v>
      </c>
      <c r="T208" s="15">
        <v>41983.8675</v>
      </c>
    </row>
    <row r="209" spans="1:20" ht="43.5" x14ac:dyDescent="0.3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s="7">
        <v>105</v>
      </c>
      <c r="G209" t="s">
        <v>8218</v>
      </c>
      <c r="H209" t="s">
        <v>8223</v>
      </c>
      <c r="I209" t="s">
        <v>8245</v>
      </c>
      <c r="J209">
        <v>1417620506</v>
      </c>
      <c r="K209">
        <v>1415028506</v>
      </c>
      <c r="L209" t="b">
        <v>0</v>
      </c>
      <c r="M209">
        <v>41</v>
      </c>
      <c r="N209" t="b">
        <v>1</v>
      </c>
      <c r="O209" t="s">
        <v>8269</v>
      </c>
      <c r="P209">
        <v>51.22</v>
      </c>
      <c r="Q209" s="11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43.5" x14ac:dyDescent="0.3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s="7">
        <v>117</v>
      </c>
      <c r="G210" t="s">
        <v>8218</v>
      </c>
      <c r="H210" t="s">
        <v>8223</v>
      </c>
      <c r="I210" t="s">
        <v>8245</v>
      </c>
      <c r="J210">
        <v>1418581088</v>
      </c>
      <c r="K210">
        <v>1415125088</v>
      </c>
      <c r="L210" t="b">
        <v>0</v>
      </c>
      <c r="M210">
        <v>35</v>
      </c>
      <c r="N210" t="b">
        <v>1</v>
      </c>
      <c r="O210" t="s">
        <v>8269</v>
      </c>
      <c r="P210">
        <v>100.17</v>
      </c>
      <c r="Q210" s="11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43.5" x14ac:dyDescent="0.3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s="7">
        <v>115</v>
      </c>
      <c r="G211" t="s">
        <v>8218</v>
      </c>
      <c r="H211" t="s">
        <v>8223</v>
      </c>
      <c r="I211" t="s">
        <v>8245</v>
      </c>
      <c r="J211">
        <v>1464960682</v>
      </c>
      <c r="K211">
        <v>1462368682</v>
      </c>
      <c r="L211" t="b">
        <v>0</v>
      </c>
      <c r="M211">
        <v>62</v>
      </c>
      <c r="N211" t="b">
        <v>1</v>
      </c>
      <c r="O211" t="s">
        <v>8269</v>
      </c>
      <c r="P211">
        <v>184.68</v>
      </c>
      <c r="Q211" s="11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43.5" x14ac:dyDescent="0.3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s="7">
        <v>102</v>
      </c>
      <c r="G212" t="s">
        <v>8218</v>
      </c>
      <c r="H212" t="s">
        <v>8223</v>
      </c>
      <c r="I212" t="s">
        <v>8245</v>
      </c>
      <c r="J212">
        <v>1405017345</v>
      </c>
      <c r="K212">
        <v>1403721345</v>
      </c>
      <c r="L212" t="b">
        <v>0</v>
      </c>
      <c r="M212">
        <v>22</v>
      </c>
      <c r="N212" t="b">
        <v>1</v>
      </c>
      <c r="O212" t="s">
        <v>8269</v>
      </c>
      <c r="P212">
        <v>69.819999999999993</v>
      </c>
      <c r="Q212" s="11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43.5" x14ac:dyDescent="0.3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s="7">
        <v>223</v>
      </c>
      <c r="G213" t="s">
        <v>8218</v>
      </c>
      <c r="H213" t="s">
        <v>8223</v>
      </c>
      <c r="I213" t="s">
        <v>8245</v>
      </c>
      <c r="J213">
        <v>1407536880</v>
      </c>
      <c r="K213">
        <v>1404997548</v>
      </c>
      <c r="L213" t="b">
        <v>0</v>
      </c>
      <c r="M213">
        <v>18</v>
      </c>
      <c r="N213" t="b">
        <v>1</v>
      </c>
      <c r="O213" t="s">
        <v>8269</v>
      </c>
      <c r="P213">
        <v>61.94</v>
      </c>
      <c r="Q213" s="11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43.5" x14ac:dyDescent="0.3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s="7">
        <v>106</v>
      </c>
      <c r="G214" t="s">
        <v>8218</v>
      </c>
      <c r="H214" t="s">
        <v>8223</v>
      </c>
      <c r="I214" t="s">
        <v>8245</v>
      </c>
      <c r="J214">
        <v>1415234760</v>
      </c>
      <c r="K214">
        <v>1413065230</v>
      </c>
      <c r="L214" t="b">
        <v>0</v>
      </c>
      <c r="M214">
        <v>44</v>
      </c>
      <c r="N214" t="b">
        <v>1</v>
      </c>
      <c r="O214" t="s">
        <v>8269</v>
      </c>
      <c r="P214">
        <v>36.07</v>
      </c>
      <c r="Q214" s="11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43.5" x14ac:dyDescent="0.3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s="7">
        <v>104</v>
      </c>
      <c r="G215" t="s">
        <v>8218</v>
      </c>
      <c r="H215" t="s">
        <v>8223</v>
      </c>
      <c r="I215" t="s">
        <v>8245</v>
      </c>
      <c r="J215">
        <v>1401595140</v>
      </c>
      <c r="K215">
        <v>1399286589</v>
      </c>
      <c r="L215" t="b">
        <v>0</v>
      </c>
      <c r="M215">
        <v>28</v>
      </c>
      <c r="N215" t="b">
        <v>1</v>
      </c>
      <c r="O215" t="s">
        <v>8269</v>
      </c>
      <c r="P215">
        <v>55.89</v>
      </c>
      <c r="Q215" s="11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43.5" x14ac:dyDescent="0.3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s="7">
        <v>111</v>
      </c>
      <c r="G216" t="s">
        <v>8218</v>
      </c>
      <c r="H216" t="s">
        <v>8223</v>
      </c>
      <c r="I216" t="s">
        <v>8245</v>
      </c>
      <c r="J216">
        <v>1416589200</v>
      </c>
      <c r="K216">
        <v>1414605776</v>
      </c>
      <c r="L216" t="b">
        <v>0</v>
      </c>
      <c r="M216">
        <v>65</v>
      </c>
      <c r="N216" t="b">
        <v>1</v>
      </c>
      <c r="O216" t="s">
        <v>8269</v>
      </c>
      <c r="P216">
        <v>68.349999999999994</v>
      </c>
      <c r="Q216" s="11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43.5" x14ac:dyDescent="0.3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s="7">
        <v>100</v>
      </c>
      <c r="G217" t="s">
        <v>8218</v>
      </c>
      <c r="H217" t="s">
        <v>8223</v>
      </c>
      <c r="I217" t="s">
        <v>8245</v>
      </c>
      <c r="J217">
        <v>1409266414</v>
      </c>
      <c r="K217">
        <v>1405378414</v>
      </c>
      <c r="L217" t="b">
        <v>0</v>
      </c>
      <c r="M217">
        <v>85</v>
      </c>
      <c r="N217" t="b">
        <v>1</v>
      </c>
      <c r="O217" t="s">
        <v>8269</v>
      </c>
      <c r="P217">
        <v>118.13</v>
      </c>
      <c r="Q217" s="11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43.5" x14ac:dyDescent="0.3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s="7">
        <v>110</v>
      </c>
      <c r="G218" t="s">
        <v>8218</v>
      </c>
      <c r="H218" t="s">
        <v>8223</v>
      </c>
      <c r="I218" t="s">
        <v>8245</v>
      </c>
      <c r="J218">
        <v>1447295460</v>
      </c>
      <c r="K218">
        <v>1444747843</v>
      </c>
      <c r="L218" t="b">
        <v>0</v>
      </c>
      <c r="M218">
        <v>165</v>
      </c>
      <c r="N218" t="b">
        <v>1</v>
      </c>
      <c r="O218" t="s">
        <v>8269</v>
      </c>
      <c r="P218">
        <v>99.79</v>
      </c>
      <c r="Q218" s="11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43.5" x14ac:dyDescent="0.3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s="7">
        <v>122</v>
      </c>
      <c r="G219" t="s">
        <v>8218</v>
      </c>
      <c r="H219" t="s">
        <v>8223</v>
      </c>
      <c r="I219" t="s">
        <v>8245</v>
      </c>
      <c r="J219">
        <v>1434542702</v>
      </c>
      <c r="K219">
        <v>1432814702</v>
      </c>
      <c r="L219" t="b">
        <v>0</v>
      </c>
      <c r="M219">
        <v>3</v>
      </c>
      <c r="N219" t="b">
        <v>1</v>
      </c>
      <c r="O219" t="s">
        <v>8269</v>
      </c>
      <c r="P219">
        <v>203.33</v>
      </c>
      <c r="Q219" s="11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29" x14ac:dyDescent="0.3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s="7">
        <v>100</v>
      </c>
      <c r="G220" t="s">
        <v>8218</v>
      </c>
      <c r="H220" t="s">
        <v>8223</v>
      </c>
      <c r="I220" t="s">
        <v>8245</v>
      </c>
      <c r="J220">
        <v>1405511376</v>
      </c>
      <c r="K220">
        <v>1401623376</v>
      </c>
      <c r="L220" t="b">
        <v>0</v>
      </c>
      <c r="M220">
        <v>91</v>
      </c>
      <c r="N220" t="b">
        <v>1</v>
      </c>
      <c r="O220" t="s">
        <v>8269</v>
      </c>
      <c r="P220">
        <v>110.23</v>
      </c>
      <c r="Q220" s="11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43.5" x14ac:dyDescent="0.3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s="7">
        <v>211</v>
      </c>
      <c r="G221" t="s">
        <v>8218</v>
      </c>
      <c r="H221" t="s">
        <v>8223</v>
      </c>
      <c r="I221" t="s">
        <v>8245</v>
      </c>
      <c r="J221">
        <v>1405727304</v>
      </c>
      <c r="K221">
        <v>1403135304</v>
      </c>
      <c r="L221" t="b">
        <v>0</v>
      </c>
      <c r="M221">
        <v>18</v>
      </c>
      <c r="N221" t="b">
        <v>1</v>
      </c>
      <c r="O221" t="s">
        <v>8269</v>
      </c>
      <c r="P221">
        <v>58.61</v>
      </c>
      <c r="Q221" s="11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43.5" x14ac:dyDescent="0.3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s="7">
        <v>109</v>
      </c>
      <c r="G222" t="s">
        <v>8218</v>
      </c>
      <c r="H222" t="s">
        <v>8223</v>
      </c>
      <c r="I222" t="s">
        <v>8245</v>
      </c>
      <c r="J222">
        <v>1465196400</v>
      </c>
      <c r="K222">
        <v>1462841990</v>
      </c>
      <c r="L222" t="b">
        <v>0</v>
      </c>
      <c r="M222">
        <v>40</v>
      </c>
      <c r="N222" t="b">
        <v>1</v>
      </c>
      <c r="O222" t="s">
        <v>8269</v>
      </c>
      <c r="P222">
        <v>81.38</v>
      </c>
      <c r="Q222" s="11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43.5" x14ac:dyDescent="0.3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s="7">
        <v>104</v>
      </c>
      <c r="G223" t="s">
        <v>8218</v>
      </c>
      <c r="H223" t="s">
        <v>8223</v>
      </c>
      <c r="I223" t="s">
        <v>8245</v>
      </c>
      <c r="J223">
        <v>1444264372</v>
      </c>
      <c r="K223">
        <v>1442536372</v>
      </c>
      <c r="L223" t="b">
        <v>0</v>
      </c>
      <c r="M223">
        <v>78</v>
      </c>
      <c r="N223" t="b">
        <v>1</v>
      </c>
      <c r="O223" t="s">
        <v>8269</v>
      </c>
      <c r="P223">
        <v>199.17</v>
      </c>
      <c r="Q223" s="11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43.5" x14ac:dyDescent="0.3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s="7">
        <v>130</v>
      </c>
      <c r="G224" t="s">
        <v>8218</v>
      </c>
      <c r="H224" t="s">
        <v>8223</v>
      </c>
      <c r="I224" t="s">
        <v>8245</v>
      </c>
      <c r="J224">
        <v>1425099540</v>
      </c>
      <c r="K224">
        <v>1424280938</v>
      </c>
      <c r="L224" t="b">
        <v>0</v>
      </c>
      <c r="M224">
        <v>14</v>
      </c>
      <c r="N224" t="b">
        <v>1</v>
      </c>
      <c r="O224" t="s">
        <v>8269</v>
      </c>
      <c r="P224">
        <v>46.43</v>
      </c>
      <c r="Q224" s="11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43.5" x14ac:dyDescent="0.3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s="7">
        <v>104</v>
      </c>
      <c r="G225" t="s">
        <v>8218</v>
      </c>
      <c r="H225" t="s">
        <v>8223</v>
      </c>
      <c r="I225" t="s">
        <v>8245</v>
      </c>
      <c r="J225">
        <v>1480579140</v>
      </c>
      <c r="K225">
        <v>1478030325</v>
      </c>
      <c r="L225" t="b">
        <v>0</v>
      </c>
      <c r="M225">
        <v>44</v>
      </c>
      <c r="N225" t="b">
        <v>1</v>
      </c>
      <c r="O225" t="s">
        <v>8269</v>
      </c>
      <c r="P225">
        <v>70.569999999999993</v>
      </c>
      <c r="Q225" s="11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29" x14ac:dyDescent="0.3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s="7">
        <v>100</v>
      </c>
      <c r="G226" t="s">
        <v>8218</v>
      </c>
      <c r="H226" t="s">
        <v>8223</v>
      </c>
      <c r="I226" t="s">
        <v>8245</v>
      </c>
      <c r="J226">
        <v>1460935800</v>
      </c>
      <c r="K226">
        <v>1459999656</v>
      </c>
      <c r="L226" t="b">
        <v>0</v>
      </c>
      <c r="M226">
        <v>9</v>
      </c>
      <c r="N226" t="b">
        <v>1</v>
      </c>
      <c r="O226" t="s">
        <v>8269</v>
      </c>
      <c r="P226">
        <v>22.22</v>
      </c>
      <c r="Q226" s="11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43.5" x14ac:dyDescent="0.3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s="7">
        <v>100</v>
      </c>
      <c r="G227" t="s">
        <v>8218</v>
      </c>
      <c r="H227" t="s">
        <v>8223</v>
      </c>
      <c r="I227" t="s">
        <v>8245</v>
      </c>
      <c r="J227">
        <v>1414284180</v>
      </c>
      <c r="K227">
        <v>1410558948</v>
      </c>
      <c r="L227" t="b">
        <v>0</v>
      </c>
      <c r="M227">
        <v>45</v>
      </c>
      <c r="N227" t="b">
        <v>1</v>
      </c>
      <c r="O227" t="s">
        <v>8269</v>
      </c>
      <c r="P227">
        <v>37.78</v>
      </c>
      <c r="Q227" s="11" t="s">
        <v>8315</v>
      </c>
      <c r="R227" t="s">
        <v>8316</v>
      </c>
      <c r="S227" s="15">
        <v>41894.91375</v>
      </c>
      <c r="T227" s="15">
        <v>41938.029861111114</v>
      </c>
    </row>
    <row r="228" spans="1:20" ht="43.5" x14ac:dyDescent="0.3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s="7">
        <v>101</v>
      </c>
      <c r="G228" t="s">
        <v>8218</v>
      </c>
      <c r="H228" t="s">
        <v>8223</v>
      </c>
      <c r="I228" t="s">
        <v>8245</v>
      </c>
      <c r="J228">
        <v>1400875307</v>
      </c>
      <c r="K228">
        <v>1398283307</v>
      </c>
      <c r="L228" t="b">
        <v>0</v>
      </c>
      <c r="M228">
        <v>56</v>
      </c>
      <c r="N228" t="b">
        <v>1</v>
      </c>
      <c r="O228" t="s">
        <v>8269</v>
      </c>
      <c r="P228">
        <v>72.05</v>
      </c>
      <c r="Q228" s="11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43.5" x14ac:dyDescent="0.3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s="7">
        <v>101</v>
      </c>
      <c r="G229" t="s">
        <v>8218</v>
      </c>
      <c r="H229" t="s">
        <v>8223</v>
      </c>
      <c r="I229" t="s">
        <v>8245</v>
      </c>
      <c r="J229">
        <v>1425495563</v>
      </c>
      <c r="K229">
        <v>1422903563</v>
      </c>
      <c r="L229" t="b">
        <v>0</v>
      </c>
      <c r="M229">
        <v>98</v>
      </c>
      <c r="N229" t="b">
        <v>1</v>
      </c>
      <c r="O229" t="s">
        <v>8269</v>
      </c>
      <c r="P229">
        <v>103.21</v>
      </c>
      <c r="Q229" s="11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43.5" x14ac:dyDescent="0.3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s="7">
        <v>140</v>
      </c>
      <c r="G230" t="s">
        <v>8218</v>
      </c>
      <c r="H230" t="s">
        <v>8223</v>
      </c>
      <c r="I230" t="s">
        <v>8245</v>
      </c>
      <c r="J230">
        <v>1429912341</v>
      </c>
      <c r="K230">
        <v>1427320341</v>
      </c>
      <c r="L230" t="b">
        <v>0</v>
      </c>
      <c r="M230">
        <v>10</v>
      </c>
      <c r="N230" t="b">
        <v>1</v>
      </c>
      <c r="O230" t="s">
        <v>8269</v>
      </c>
      <c r="P230">
        <v>35</v>
      </c>
      <c r="Q230" s="11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43.5" x14ac:dyDescent="0.3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s="7">
        <v>104</v>
      </c>
      <c r="G231" t="s">
        <v>8218</v>
      </c>
      <c r="H231" t="s">
        <v>8223</v>
      </c>
      <c r="I231" t="s">
        <v>8245</v>
      </c>
      <c r="J231">
        <v>1423119540</v>
      </c>
      <c r="K231">
        <v>1421252084</v>
      </c>
      <c r="L231" t="b">
        <v>0</v>
      </c>
      <c r="M231">
        <v>76</v>
      </c>
      <c r="N231" t="b">
        <v>1</v>
      </c>
      <c r="O231" t="s">
        <v>8269</v>
      </c>
      <c r="P231">
        <v>81.78</v>
      </c>
      <c r="Q231" s="11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43.5" x14ac:dyDescent="0.3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s="7">
        <v>103</v>
      </c>
      <c r="G232" t="s">
        <v>8218</v>
      </c>
      <c r="H232" t="s">
        <v>8223</v>
      </c>
      <c r="I232" t="s">
        <v>8245</v>
      </c>
      <c r="J232">
        <v>1412434136</v>
      </c>
      <c r="K232">
        <v>1409669336</v>
      </c>
      <c r="L232" t="b">
        <v>0</v>
      </c>
      <c r="M232">
        <v>104</v>
      </c>
      <c r="N232" t="b">
        <v>1</v>
      </c>
      <c r="O232" t="s">
        <v>8269</v>
      </c>
      <c r="P232">
        <v>297.02999999999997</v>
      </c>
      <c r="Q232" s="11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43.5" x14ac:dyDescent="0.3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s="7">
        <v>108</v>
      </c>
      <c r="G233" t="s">
        <v>8218</v>
      </c>
      <c r="H233" t="s">
        <v>8223</v>
      </c>
      <c r="I233" t="s">
        <v>8245</v>
      </c>
      <c r="J233">
        <v>1411264800</v>
      </c>
      <c r="K233">
        <v>1409620903</v>
      </c>
      <c r="L233" t="b">
        <v>0</v>
      </c>
      <c r="M233">
        <v>87</v>
      </c>
      <c r="N233" t="b">
        <v>1</v>
      </c>
      <c r="O233" t="s">
        <v>8269</v>
      </c>
      <c r="P233">
        <v>46.61</v>
      </c>
      <c r="Q233" s="11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43.5" x14ac:dyDescent="0.3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s="7">
        <v>100</v>
      </c>
      <c r="G234" t="s">
        <v>8218</v>
      </c>
      <c r="H234" t="s">
        <v>8223</v>
      </c>
      <c r="I234" t="s">
        <v>8245</v>
      </c>
      <c r="J234">
        <v>1408383153</v>
      </c>
      <c r="K234">
        <v>1405791153</v>
      </c>
      <c r="L234" t="b">
        <v>0</v>
      </c>
      <c r="M234">
        <v>21</v>
      </c>
      <c r="N234" t="b">
        <v>1</v>
      </c>
      <c r="O234" t="s">
        <v>8269</v>
      </c>
      <c r="P234">
        <v>95.24</v>
      </c>
      <c r="Q234" s="11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43.5" x14ac:dyDescent="0.3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s="7">
        <v>110</v>
      </c>
      <c r="G235" t="s">
        <v>8218</v>
      </c>
      <c r="H235" t="s">
        <v>8223</v>
      </c>
      <c r="I235" t="s">
        <v>8245</v>
      </c>
      <c r="J235">
        <v>1454709600</v>
      </c>
      <c r="K235">
        <v>1452520614</v>
      </c>
      <c r="L235" t="b">
        <v>0</v>
      </c>
      <c r="M235">
        <v>42</v>
      </c>
      <c r="N235" t="b">
        <v>1</v>
      </c>
      <c r="O235" t="s">
        <v>8269</v>
      </c>
      <c r="P235">
        <v>52.21</v>
      </c>
      <c r="Q235" s="11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43.5" x14ac:dyDescent="0.3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s="7">
        <v>100</v>
      </c>
      <c r="G236" t="s">
        <v>8218</v>
      </c>
      <c r="H236" t="s">
        <v>8223</v>
      </c>
      <c r="I236" t="s">
        <v>8245</v>
      </c>
      <c r="J236">
        <v>1402974000</v>
      </c>
      <c r="K236">
        <v>1400290255</v>
      </c>
      <c r="L236" t="b">
        <v>0</v>
      </c>
      <c r="M236">
        <v>71</v>
      </c>
      <c r="N236" t="b">
        <v>1</v>
      </c>
      <c r="O236" t="s">
        <v>8269</v>
      </c>
      <c r="P236">
        <v>134.15</v>
      </c>
      <c r="Q236" s="11" t="s">
        <v>8315</v>
      </c>
      <c r="R236" t="s">
        <v>8316</v>
      </c>
      <c r="S236" s="15">
        <v>41776.063136574077</v>
      </c>
      <c r="T236" s="15">
        <v>41807.125</v>
      </c>
    </row>
    <row r="237" spans="1:20" ht="43.5" x14ac:dyDescent="0.3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s="7">
        <v>106</v>
      </c>
      <c r="G237" t="s">
        <v>8218</v>
      </c>
      <c r="H237" t="s">
        <v>8223</v>
      </c>
      <c r="I237" t="s">
        <v>8245</v>
      </c>
      <c r="J237">
        <v>1404983269</v>
      </c>
      <c r="K237">
        <v>1402391269</v>
      </c>
      <c r="L237" t="b">
        <v>0</v>
      </c>
      <c r="M237">
        <v>168</v>
      </c>
      <c r="N237" t="b">
        <v>1</v>
      </c>
      <c r="O237" t="s">
        <v>8269</v>
      </c>
      <c r="P237">
        <v>62.83</v>
      </c>
      <c r="Q237" s="11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43.5" x14ac:dyDescent="0.3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s="7">
        <v>112</v>
      </c>
      <c r="G238" t="s">
        <v>8218</v>
      </c>
      <c r="H238" t="s">
        <v>8223</v>
      </c>
      <c r="I238" t="s">
        <v>8245</v>
      </c>
      <c r="J238">
        <v>1470538800</v>
      </c>
      <c r="K238">
        <v>1469112493</v>
      </c>
      <c r="L238" t="b">
        <v>0</v>
      </c>
      <c r="M238">
        <v>19</v>
      </c>
      <c r="N238" t="b">
        <v>1</v>
      </c>
      <c r="O238" t="s">
        <v>8269</v>
      </c>
      <c r="P238">
        <v>58.95</v>
      </c>
      <c r="Q238" s="11" t="s">
        <v>8315</v>
      </c>
      <c r="R238" t="s">
        <v>8316</v>
      </c>
      <c r="S238" s="15">
        <v>42572.61681712963</v>
      </c>
      <c r="T238" s="15">
        <v>42589.125</v>
      </c>
    </row>
    <row r="239" spans="1:20" ht="43.5" x14ac:dyDescent="0.3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s="7">
        <v>106</v>
      </c>
      <c r="G239" t="s">
        <v>8218</v>
      </c>
      <c r="H239" t="s">
        <v>8223</v>
      </c>
      <c r="I239" t="s">
        <v>8245</v>
      </c>
      <c r="J239">
        <v>1408638480</v>
      </c>
      <c r="K239">
        <v>1406811593</v>
      </c>
      <c r="L239" t="b">
        <v>0</v>
      </c>
      <c r="M239">
        <v>37</v>
      </c>
      <c r="N239" t="b">
        <v>1</v>
      </c>
      <c r="O239" t="s">
        <v>8269</v>
      </c>
      <c r="P239">
        <v>143.11000000000001</v>
      </c>
      <c r="Q239" s="11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43.5" x14ac:dyDescent="0.3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s="7">
        <v>101</v>
      </c>
      <c r="G240" t="s">
        <v>8218</v>
      </c>
      <c r="H240" t="s">
        <v>8223</v>
      </c>
      <c r="I240" t="s">
        <v>8245</v>
      </c>
      <c r="J240">
        <v>1440003820</v>
      </c>
      <c r="K240">
        <v>1437411820</v>
      </c>
      <c r="L240" t="b">
        <v>0</v>
      </c>
      <c r="M240">
        <v>36</v>
      </c>
      <c r="N240" t="b">
        <v>1</v>
      </c>
      <c r="O240" t="s">
        <v>8269</v>
      </c>
      <c r="P240">
        <v>84.17</v>
      </c>
      <c r="Q240" s="11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29" x14ac:dyDescent="0.3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s="7">
        <v>135</v>
      </c>
      <c r="G241" t="s">
        <v>8218</v>
      </c>
      <c r="H241" t="s">
        <v>8223</v>
      </c>
      <c r="I241" t="s">
        <v>8245</v>
      </c>
      <c r="J241">
        <v>1453179540</v>
      </c>
      <c r="K241">
        <v>1452030730</v>
      </c>
      <c r="L241" t="b">
        <v>0</v>
      </c>
      <c r="M241">
        <v>18</v>
      </c>
      <c r="N241" t="b">
        <v>1</v>
      </c>
      <c r="O241" t="s">
        <v>8269</v>
      </c>
      <c r="P241">
        <v>89.79</v>
      </c>
      <c r="Q241" s="11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43.5" x14ac:dyDescent="0.3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s="7">
        <v>105</v>
      </c>
      <c r="G242" t="s">
        <v>8218</v>
      </c>
      <c r="H242" t="s">
        <v>8223</v>
      </c>
      <c r="I242" t="s">
        <v>8245</v>
      </c>
      <c r="J242">
        <v>1405095300</v>
      </c>
      <c r="K242">
        <v>1403146628</v>
      </c>
      <c r="L242" t="b">
        <v>0</v>
      </c>
      <c r="M242">
        <v>82</v>
      </c>
      <c r="N242" t="b">
        <v>1</v>
      </c>
      <c r="O242" t="s">
        <v>8269</v>
      </c>
      <c r="P242">
        <v>64.16</v>
      </c>
      <c r="Q242" s="11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43.5" x14ac:dyDescent="0.3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s="7">
        <v>103</v>
      </c>
      <c r="G243" t="s">
        <v>8218</v>
      </c>
      <c r="H243" t="s">
        <v>8223</v>
      </c>
      <c r="I243" t="s">
        <v>8245</v>
      </c>
      <c r="J243">
        <v>1447445820</v>
      </c>
      <c r="K243">
        <v>1445077121</v>
      </c>
      <c r="L243" t="b">
        <v>0</v>
      </c>
      <c r="M243">
        <v>43</v>
      </c>
      <c r="N243" t="b">
        <v>1</v>
      </c>
      <c r="O243" t="s">
        <v>8269</v>
      </c>
      <c r="P243">
        <v>59.65</v>
      </c>
      <c r="Q243" s="11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43.5" x14ac:dyDescent="0.3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s="7">
        <v>100</v>
      </c>
      <c r="G244" t="s">
        <v>8218</v>
      </c>
      <c r="H244" t="s">
        <v>8223</v>
      </c>
      <c r="I244" t="s">
        <v>8245</v>
      </c>
      <c r="J244">
        <v>1433016672</v>
      </c>
      <c r="K244">
        <v>1430424672</v>
      </c>
      <c r="L244" t="b">
        <v>0</v>
      </c>
      <c r="M244">
        <v>8</v>
      </c>
      <c r="N244" t="b">
        <v>1</v>
      </c>
      <c r="O244" t="s">
        <v>8269</v>
      </c>
      <c r="P244">
        <v>31.25</v>
      </c>
      <c r="Q244" s="11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43.5" x14ac:dyDescent="0.3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s="7">
        <v>186</v>
      </c>
      <c r="G245" t="s">
        <v>8218</v>
      </c>
      <c r="H245" t="s">
        <v>8223</v>
      </c>
      <c r="I245" t="s">
        <v>8245</v>
      </c>
      <c r="J245">
        <v>1410266146</v>
      </c>
      <c r="K245">
        <v>1407674146</v>
      </c>
      <c r="L245" t="b">
        <v>0</v>
      </c>
      <c r="M245">
        <v>45</v>
      </c>
      <c r="N245" t="b">
        <v>1</v>
      </c>
      <c r="O245" t="s">
        <v>8269</v>
      </c>
      <c r="P245">
        <v>41.22</v>
      </c>
      <c r="Q245" s="11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29" x14ac:dyDescent="0.3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s="7">
        <v>108</v>
      </c>
      <c r="G246" t="s">
        <v>8218</v>
      </c>
      <c r="H246" t="s">
        <v>8223</v>
      </c>
      <c r="I246" t="s">
        <v>8245</v>
      </c>
      <c r="J246">
        <v>1458332412</v>
      </c>
      <c r="K246">
        <v>1454448012</v>
      </c>
      <c r="L246" t="b">
        <v>0</v>
      </c>
      <c r="M246">
        <v>14</v>
      </c>
      <c r="N246" t="b">
        <v>1</v>
      </c>
      <c r="O246" t="s">
        <v>8269</v>
      </c>
      <c r="P246">
        <v>77</v>
      </c>
      <c r="Q246" s="11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43.5" x14ac:dyDescent="0.3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s="7">
        <v>110</v>
      </c>
      <c r="G247" t="s">
        <v>8218</v>
      </c>
      <c r="H247" t="s">
        <v>8223</v>
      </c>
      <c r="I247" t="s">
        <v>8245</v>
      </c>
      <c r="J247">
        <v>1418784689</v>
      </c>
      <c r="K247">
        <v>1416192689</v>
      </c>
      <c r="L247" t="b">
        <v>0</v>
      </c>
      <c r="M247">
        <v>45</v>
      </c>
      <c r="N247" t="b">
        <v>1</v>
      </c>
      <c r="O247" t="s">
        <v>8269</v>
      </c>
      <c r="P247">
        <v>51.22</v>
      </c>
      <c r="Q247" s="11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43.5" x14ac:dyDescent="0.3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s="7">
        <v>171</v>
      </c>
      <c r="G248" t="s">
        <v>8218</v>
      </c>
      <c r="H248" t="s">
        <v>8223</v>
      </c>
      <c r="I248" t="s">
        <v>8245</v>
      </c>
      <c r="J248">
        <v>1468036800</v>
      </c>
      <c r="K248">
        <v>1465607738</v>
      </c>
      <c r="L248" t="b">
        <v>0</v>
      </c>
      <c r="M248">
        <v>20</v>
      </c>
      <c r="N248" t="b">
        <v>1</v>
      </c>
      <c r="O248" t="s">
        <v>8269</v>
      </c>
      <c r="P248">
        <v>68.25</v>
      </c>
      <c r="Q248" s="11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43.5" x14ac:dyDescent="0.3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s="7">
        <v>101</v>
      </c>
      <c r="G249" t="s">
        <v>8218</v>
      </c>
      <c r="H249" t="s">
        <v>8223</v>
      </c>
      <c r="I249" t="s">
        <v>8245</v>
      </c>
      <c r="J249">
        <v>1429636927</v>
      </c>
      <c r="K249">
        <v>1427304127</v>
      </c>
      <c r="L249" t="b">
        <v>0</v>
      </c>
      <c r="M249">
        <v>16</v>
      </c>
      <c r="N249" t="b">
        <v>1</v>
      </c>
      <c r="O249" t="s">
        <v>8269</v>
      </c>
      <c r="P249">
        <v>41.13</v>
      </c>
      <c r="Q249" s="11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43.5" x14ac:dyDescent="0.3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s="7">
        <v>153</v>
      </c>
      <c r="G250" t="s">
        <v>8218</v>
      </c>
      <c r="H250" t="s">
        <v>8223</v>
      </c>
      <c r="I250" t="s">
        <v>8245</v>
      </c>
      <c r="J250">
        <v>1406087940</v>
      </c>
      <c r="K250">
        <v>1404141626</v>
      </c>
      <c r="L250" t="b">
        <v>0</v>
      </c>
      <c r="M250">
        <v>37</v>
      </c>
      <c r="N250" t="b">
        <v>1</v>
      </c>
      <c r="O250" t="s">
        <v>8269</v>
      </c>
      <c r="P250">
        <v>41.41</v>
      </c>
      <c r="Q250" s="11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43.5" x14ac:dyDescent="0.3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s="7">
        <v>101</v>
      </c>
      <c r="G251" t="s">
        <v>8218</v>
      </c>
      <c r="H251" t="s">
        <v>8223</v>
      </c>
      <c r="I251" t="s">
        <v>8245</v>
      </c>
      <c r="J251">
        <v>1476381627</v>
      </c>
      <c r="K251">
        <v>1473789627</v>
      </c>
      <c r="L251" t="b">
        <v>0</v>
      </c>
      <c r="M251">
        <v>69</v>
      </c>
      <c r="N251" t="b">
        <v>1</v>
      </c>
      <c r="O251" t="s">
        <v>8269</v>
      </c>
      <c r="P251">
        <v>145.87</v>
      </c>
      <c r="Q251" s="11" t="s">
        <v>8315</v>
      </c>
      <c r="R251" t="s">
        <v>8316</v>
      </c>
      <c r="S251" s="15">
        <v>42626.7503125</v>
      </c>
      <c r="T251" s="15">
        <v>42656.7503125</v>
      </c>
    </row>
    <row r="252" spans="1:20" ht="43.5" x14ac:dyDescent="0.3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s="7">
        <v>191</v>
      </c>
      <c r="G252" t="s">
        <v>8218</v>
      </c>
      <c r="H252" t="s">
        <v>8223</v>
      </c>
      <c r="I252" t="s">
        <v>8245</v>
      </c>
      <c r="J252">
        <v>1406876340</v>
      </c>
      <c r="K252">
        <v>1404190567</v>
      </c>
      <c r="L252" t="b">
        <v>0</v>
      </c>
      <c r="M252">
        <v>16</v>
      </c>
      <c r="N252" t="b">
        <v>1</v>
      </c>
      <c r="O252" t="s">
        <v>8269</v>
      </c>
      <c r="P252">
        <v>358.69</v>
      </c>
      <c r="Q252" s="11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29" x14ac:dyDescent="0.3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s="7">
        <v>140</v>
      </c>
      <c r="G253" t="s">
        <v>8218</v>
      </c>
      <c r="H253" t="s">
        <v>8223</v>
      </c>
      <c r="I253" t="s">
        <v>8245</v>
      </c>
      <c r="J253">
        <v>1423720740</v>
      </c>
      <c r="K253">
        <v>1421081857</v>
      </c>
      <c r="L253" t="b">
        <v>0</v>
      </c>
      <c r="M253">
        <v>55</v>
      </c>
      <c r="N253" t="b">
        <v>1</v>
      </c>
      <c r="O253" t="s">
        <v>8269</v>
      </c>
      <c r="P253">
        <v>50.98</v>
      </c>
      <c r="Q253" s="11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43.5" x14ac:dyDescent="0.3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s="7">
        <v>124</v>
      </c>
      <c r="G254" t="s">
        <v>8218</v>
      </c>
      <c r="H254" t="s">
        <v>8223</v>
      </c>
      <c r="I254" t="s">
        <v>8245</v>
      </c>
      <c r="J254">
        <v>1422937620</v>
      </c>
      <c r="K254">
        <v>1420606303</v>
      </c>
      <c r="L254" t="b">
        <v>0</v>
      </c>
      <c r="M254">
        <v>27</v>
      </c>
      <c r="N254" t="b">
        <v>1</v>
      </c>
      <c r="O254" t="s">
        <v>8269</v>
      </c>
      <c r="P254">
        <v>45.04</v>
      </c>
      <c r="Q254" s="11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43.5" x14ac:dyDescent="0.3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s="7">
        <v>139</v>
      </c>
      <c r="G255" t="s">
        <v>8218</v>
      </c>
      <c r="H255" t="s">
        <v>8223</v>
      </c>
      <c r="I255" t="s">
        <v>8245</v>
      </c>
      <c r="J255">
        <v>1477710000</v>
      </c>
      <c r="K255">
        <v>1475248279</v>
      </c>
      <c r="L255" t="b">
        <v>0</v>
      </c>
      <c r="M255">
        <v>12</v>
      </c>
      <c r="N255" t="b">
        <v>1</v>
      </c>
      <c r="O255" t="s">
        <v>8269</v>
      </c>
      <c r="P255">
        <v>57.92</v>
      </c>
      <c r="Q255" s="11" t="s">
        <v>8315</v>
      </c>
      <c r="R255" t="s">
        <v>8316</v>
      </c>
      <c r="S255" s="15">
        <v>42643.632858796293</v>
      </c>
      <c r="T255" s="15">
        <v>42672.125</v>
      </c>
    </row>
    <row r="256" spans="1:20" ht="43.5" x14ac:dyDescent="0.3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s="7">
        <v>202</v>
      </c>
      <c r="G256" t="s">
        <v>8218</v>
      </c>
      <c r="H256" t="s">
        <v>8223</v>
      </c>
      <c r="I256" t="s">
        <v>8245</v>
      </c>
      <c r="J256">
        <v>1436551200</v>
      </c>
      <c r="K256">
        <v>1435181628</v>
      </c>
      <c r="L256" t="b">
        <v>0</v>
      </c>
      <c r="M256">
        <v>17</v>
      </c>
      <c r="N256" t="b">
        <v>1</v>
      </c>
      <c r="O256" t="s">
        <v>8269</v>
      </c>
      <c r="P256">
        <v>29.71</v>
      </c>
      <c r="Q256" s="11" t="s">
        <v>8315</v>
      </c>
      <c r="R256" t="s">
        <v>8316</v>
      </c>
      <c r="S256" s="15">
        <v>42179.898472222223</v>
      </c>
      <c r="T256" s="15">
        <v>42195.75</v>
      </c>
    </row>
    <row r="257" spans="1:20" ht="43.5" x14ac:dyDescent="0.3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s="7">
        <v>102</v>
      </c>
      <c r="G257" t="s">
        <v>8218</v>
      </c>
      <c r="H257" t="s">
        <v>8223</v>
      </c>
      <c r="I257" t="s">
        <v>8245</v>
      </c>
      <c r="J257">
        <v>1471921637</v>
      </c>
      <c r="K257">
        <v>1469329637</v>
      </c>
      <c r="L257" t="b">
        <v>0</v>
      </c>
      <c r="M257">
        <v>93</v>
      </c>
      <c r="N257" t="b">
        <v>1</v>
      </c>
      <c r="O257" t="s">
        <v>8269</v>
      </c>
      <c r="P257">
        <v>55.01</v>
      </c>
      <c r="Q257" s="11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29" x14ac:dyDescent="0.3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s="7">
        <v>127</v>
      </c>
      <c r="G258" t="s">
        <v>8218</v>
      </c>
      <c r="H258" t="s">
        <v>8223</v>
      </c>
      <c r="I258" t="s">
        <v>8245</v>
      </c>
      <c r="J258">
        <v>1461108450</v>
      </c>
      <c r="K258">
        <v>1455928050</v>
      </c>
      <c r="L258" t="b">
        <v>0</v>
      </c>
      <c r="M258">
        <v>61</v>
      </c>
      <c r="N258" t="b">
        <v>1</v>
      </c>
      <c r="O258" t="s">
        <v>8269</v>
      </c>
      <c r="P258">
        <v>72.95</v>
      </c>
      <c r="Q258" s="11" t="s">
        <v>8315</v>
      </c>
      <c r="R258" t="s">
        <v>8316</v>
      </c>
      <c r="S258" s="15">
        <v>42420.019097222219</v>
      </c>
      <c r="T258" s="15">
        <v>42479.977430555555</v>
      </c>
    </row>
    <row r="259" spans="1:20" x14ac:dyDescent="0.3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s="7">
        <v>101</v>
      </c>
      <c r="G259" t="s">
        <v>8218</v>
      </c>
      <c r="H259" t="s">
        <v>8223</v>
      </c>
      <c r="I259" t="s">
        <v>8245</v>
      </c>
      <c r="J259">
        <v>1426864032</v>
      </c>
      <c r="K259">
        <v>1424275632</v>
      </c>
      <c r="L259" t="b">
        <v>0</v>
      </c>
      <c r="M259">
        <v>47</v>
      </c>
      <c r="N259" t="b">
        <v>1</v>
      </c>
      <c r="O259" t="s">
        <v>8269</v>
      </c>
      <c r="P259">
        <v>64.47</v>
      </c>
      <c r="Q259" s="11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43.5" x14ac:dyDescent="0.3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s="7">
        <v>122</v>
      </c>
      <c r="G260" t="s">
        <v>8218</v>
      </c>
      <c r="H260" t="s">
        <v>8223</v>
      </c>
      <c r="I260" t="s">
        <v>8245</v>
      </c>
      <c r="J260">
        <v>1474426800</v>
      </c>
      <c r="K260">
        <v>1471976529</v>
      </c>
      <c r="L260" t="b">
        <v>0</v>
      </c>
      <c r="M260">
        <v>17</v>
      </c>
      <c r="N260" t="b">
        <v>1</v>
      </c>
      <c r="O260" t="s">
        <v>8269</v>
      </c>
      <c r="P260">
        <v>716.35</v>
      </c>
      <c r="Q260" s="11" t="s">
        <v>8315</v>
      </c>
      <c r="R260" t="s">
        <v>8316</v>
      </c>
      <c r="S260" s="15">
        <v>42605.765381944439</v>
      </c>
      <c r="T260" s="15">
        <v>42634.125</v>
      </c>
    </row>
    <row r="261" spans="1:20" ht="43.5" x14ac:dyDescent="0.3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s="7">
        <v>113</v>
      </c>
      <c r="G261" t="s">
        <v>8218</v>
      </c>
      <c r="H261" t="s">
        <v>8223</v>
      </c>
      <c r="I261" t="s">
        <v>8245</v>
      </c>
      <c r="J261">
        <v>1461857045</v>
      </c>
      <c r="K261">
        <v>1459265045</v>
      </c>
      <c r="L261" t="b">
        <v>0</v>
      </c>
      <c r="M261">
        <v>63</v>
      </c>
      <c r="N261" t="b">
        <v>1</v>
      </c>
      <c r="O261" t="s">
        <v>8269</v>
      </c>
      <c r="P261">
        <v>50.4</v>
      </c>
      <c r="Q261" s="11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29" x14ac:dyDescent="0.3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s="7">
        <v>150</v>
      </c>
      <c r="G262" t="s">
        <v>8218</v>
      </c>
      <c r="H262" t="s">
        <v>8223</v>
      </c>
      <c r="I262" t="s">
        <v>8245</v>
      </c>
      <c r="J262">
        <v>1468618680</v>
      </c>
      <c r="K262">
        <v>1465345902</v>
      </c>
      <c r="L262" t="b">
        <v>0</v>
      </c>
      <c r="M262">
        <v>9</v>
      </c>
      <c r="N262" t="b">
        <v>1</v>
      </c>
      <c r="O262" t="s">
        <v>8269</v>
      </c>
      <c r="P262">
        <v>41.67</v>
      </c>
      <c r="Q262" s="11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43.5" x14ac:dyDescent="0.3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s="7">
        <v>102</v>
      </c>
      <c r="G263" t="s">
        <v>8218</v>
      </c>
      <c r="H263" t="s">
        <v>8223</v>
      </c>
      <c r="I263" t="s">
        <v>8245</v>
      </c>
      <c r="J263">
        <v>1415253540</v>
      </c>
      <c r="K263">
        <v>1413432331</v>
      </c>
      <c r="L263" t="b">
        <v>0</v>
      </c>
      <c r="M263">
        <v>23</v>
      </c>
      <c r="N263" t="b">
        <v>1</v>
      </c>
      <c r="O263" t="s">
        <v>8269</v>
      </c>
      <c r="P263">
        <v>88.74</v>
      </c>
      <c r="Q263" s="11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43.5" x14ac:dyDescent="0.3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s="7">
        <v>100</v>
      </c>
      <c r="G264" t="s">
        <v>8218</v>
      </c>
      <c r="H264" t="s">
        <v>8223</v>
      </c>
      <c r="I264" t="s">
        <v>8245</v>
      </c>
      <c r="J264">
        <v>1426883220</v>
      </c>
      <c r="K264">
        <v>1425067296</v>
      </c>
      <c r="L264" t="b">
        <v>0</v>
      </c>
      <c r="M264">
        <v>33</v>
      </c>
      <c r="N264" t="b">
        <v>1</v>
      </c>
      <c r="O264" t="s">
        <v>8269</v>
      </c>
      <c r="P264">
        <v>148.47999999999999</v>
      </c>
      <c r="Q264" s="11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43.5" x14ac:dyDescent="0.3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s="7">
        <v>104</v>
      </c>
      <c r="G265" t="s">
        <v>8218</v>
      </c>
      <c r="H265" t="s">
        <v>8223</v>
      </c>
      <c r="I265" t="s">
        <v>8245</v>
      </c>
      <c r="J265">
        <v>1414378800</v>
      </c>
      <c r="K265">
        <v>1412836990</v>
      </c>
      <c r="L265" t="b">
        <v>0</v>
      </c>
      <c r="M265">
        <v>6</v>
      </c>
      <c r="N265" t="b">
        <v>1</v>
      </c>
      <c r="O265" t="s">
        <v>8269</v>
      </c>
      <c r="P265">
        <v>52</v>
      </c>
      <c r="Q265" s="11" t="s">
        <v>8315</v>
      </c>
      <c r="R265" t="s">
        <v>8316</v>
      </c>
      <c r="S265" s="15">
        <v>41921.279976851853</v>
      </c>
      <c r="T265" s="15">
        <v>41939.125</v>
      </c>
    </row>
    <row r="266" spans="1:20" ht="43.5" x14ac:dyDescent="0.3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s="7">
        <v>115</v>
      </c>
      <c r="G266" t="s">
        <v>8218</v>
      </c>
      <c r="H266" t="s">
        <v>8223</v>
      </c>
      <c r="I266" t="s">
        <v>8245</v>
      </c>
      <c r="J266">
        <v>1431831600</v>
      </c>
      <c r="K266">
        <v>1430761243</v>
      </c>
      <c r="L266" t="b">
        <v>0</v>
      </c>
      <c r="M266">
        <v>39</v>
      </c>
      <c r="N266" t="b">
        <v>1</v>
      </c>
      <c r="O266" t="s">
        <v>8269</v>
      </c>
      <c r="P266">
        <v>53.23</v>
      </c>
      <c r="Q266" s="11" t="s">
        <v>8315</v>
      </c>
      <c r="R266" t="s">
        <v>8316</v>
      </c>
      <c r="S266" s="15">
        <v>42128.736608796295</v>
      </c>
      <c r="T266" s="15">
        <v>42141.125</v>
      </c>
    </row>
    <row r="267" spans="1:20" ht="43.5" x14ac:dyDescent="0.3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s="7">
        <v>113</v>
      </c>
      <c r="G267" t="s">
        <v>8218</v>
      </c>
      <c r="H267" t="s">
        <v>8223</v>
      </c>
      <c r="I267" t="s">
        <v>8245</v>
      </c>
      <c r="J267">
        <v>1426539600</v>
      </c>
      <c r="K267">
        <v>1424296822</v>
      </c>
      <c r="L267" t="b">
        <v>0</v>
      </c>
      <c r="M267">
        <v>57</v>
      </c>
      <c r="N267" t="b">
        <v>1</v>
      </c>
      <c r="O267" t="s">
        <v>8269</v>
      </c>
      <c r="P267">
        <v>39.6</v>
      </c>
      <c r="Q267" s="11" t="s">
        <v>8315</v>
      </c>
      <c r="R267" t="s">
        <v>8316</v>
      </c>
      <c r="S267" s="15">
        <v>42053.916921296302</v>
      </c>
      <c r="T267" s="15">
        <v>42079.875</v>
      </c>
    </row>
    <row r="268" spans="1:20" ht="43.5" x14ac:dyDescent="0.3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s="7">
        <v>143</v>
      </c>
      <c r="G268" t="s">
        <v>8218</v>
      </c>
      <c r="H268" t="s">
        <v>8223</v>
      </c>
      <c r="I268" t="s">
        <v>8245</v>
      </c>
      <c r="J268">
        <v>1436562000</v>
      </c>
      <c r="K268">
        <v>1434440227</v>
      </c>
      <c r="L268" t="b">
        <v>0</v>
      </c>
      <c r="M268">
        <v>13</v>
      </c>
      <c r="N268" t="b">
        <v>1</v>
      </c>
      <c r="O268" t="s">
        <v>8269</v>
      </c>
      <c r="P268">
        <v>164.62</v>
      </c>
      <c r="Q268" s="11" t="s">
        <v>8315</v>
      </c>
      <c r="R268" t="s">
        <v>8316</v>
      </c>
      <c r="S268" s="15">
        <v>42171.317442129628</v>
      </c>
      <c r="T268" s="15">
        <v>42195.875</v>
      </c>
    </row>
    <row r="269" spans="1:20" ht="43.5" x14ac:dyDescent="0.3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s="7">
        <v>160</v>
      </c>
      <c r="G269" t="s">
        <v>8218</v>
      </c>
      <c r="H269" t="s">
        <v>8223</v>
      </c>
      <c r="I269" t="s">
        <v>8245</v>
      </c>
      <c r="J269">
        <v>1404403381</v>
      </c>
      <c r="K269">
        <v>1401811381</v>
      </c>
      <c r="L269" t="b">
        <v>0</v>
      </c>
      <c r="M269">
        <v>133</v>
      </c>
      <c r="N269" t="b">
        <v>1</v>
      </c>
      <c r="O269" t="s">
        <v>8269</v>
      </c>
      <c r="P269">
        <v>40.29</v>
      </c>
      <c r="Q269" s="11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43.5" x14ac:dyDescent="0.3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s="7">
        <v>114</v>
      </c>
      <c r="G270" t="s">
        <v>8218</v>
      </c>
      <c r="H270" t="s">
        <v>8223</v>
      </c>
      <c r="I270" t="s">
        <v>8245</v>
      </c>
      <c r="J270">
        <v>1466014499</v>
      </c>
      <c r="K270">
        <v>1463422499</v>
      </c>
      <c r="L270" t="b">
        <v>0</v>
      </c>
      <c r="M270">
        <v>44</v>
      </c>
      <c r="N270" t="b">
        <v>1</v>
      </c>
      <c r="O270" t="s">
        <v>8269</v>
      </c>
      <c r="P270">
        <v>64.91</v>
      </c>
      <c r="Q270" s="11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43.5" x14ac:dyDescent="0.3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s="7">
        <v>101</v>
      </c>
      <c r="G271" t="s">
        <v>8218</v>
      </c>
      <c r="H271" t="s">
        <v>8223</v>
      </c>
      <c r="I271" t="s">
        <v>8245</v>
      </c>
      <c r="J271">
        <v>1454431080</v>
      </c>
      <c r="K271">
        <v>1451839080</v>
      </c>
      <c r="L271" t="b">
        <v>0</v>
      </c>
      <c r="M271">
        <v>30</v>
      </c>
      <c r="N271" t="b">
        <v>1</v>
      </c>
      <c r="O271" t="s">
        <v>8269</v>
      </c>
      <c r="P271">
        <v>55.33</v>
      </c>
      <c r="Q271" s="11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43.5" x14ac:dyDescent="0.3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s="7">
        <v>155</v>
      </c>
      <c r="G272" t="s">
        <v>8218</v>
      </c>
      <c r="H272" t="s">
        <v>8223</v>
      </c>
      <c r="I272" t="s">
        <v>8245</v>
      </c>
      <c r="J272">
        <v>1433314740</v>
      </c>
      <c r="K272">
        <v>1430600401</v>
      </c>
      <c r="L272" t="b">
        <v>0</v>
      </c>
      <c r="M272">
        <v>56</v>
      </c>
      <c r="N272" t="b">
        <v>1</v>
      </c>
      <c r="O272" t="s">
        <v>8269</v>
      </c>
      <c r="P272">
        <v>83.14</v>
      </c>
      <c r="Q272" s="11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43.5" x14ac:dyDescent="0.3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s="7">
        <v>121</v>
      </c>
      <c r="G273" t="s">
        <v>8218</v>
      </c>
      <c r="H273" t="s">
        <v>8223</v>
      </c>
      <c r="I273" t="s">
        <v>8245</v>
      </c>
      <c r="J273">
        <v>1429286400</v>
      </c>
      <c r="K273">
        <v>1427221560</v>
      </c>
      <c r="L273" t="b">
        <v>0</v>
      </c>
      <c r="M273">
        <v>29</v>
      </c>
      <c r="N273" t="b">
        <v>1</v>
      </c>
      <c r="O273" t="s">
        <v>8269</v>
      </c>
      <c r="P273">
        <v>125.38</v>
      </c>
      <c r="Q273" s="11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43.5" x14ac:dyDescent="0.3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s="7">
        <v>128</v>
      </c>
      <c r="G274" t="s">
        <v>8218</v>
      </c>
      <c r="H274" t="s">
        <v>8223</v>
      </c>
      <c r="I274" t="s">
        <v>8245</v>
      </c>
      <c r="J274">
        <v>1460574924</v>
      </c>
      <c r="K274">
        <v>1457982924</v>
      </c>
      <c r="L274" t="b">
        <v>0</v>
      </c>
      <c r="M274">
        <v>27</v>
      </c>
      <c r="N274" t="b">
        <v>1</v>
      </c>
      <c r="O274" t="s">
        <v>8269</v>
      </c>
      <c r="P274">
        <v>47.22</v>
      </c>
      <c r="Q274" s="11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43.5" x14ac:dyDescent="0.3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s="7">
        <v>158</v>
      </c>
      <c r="G275" t="s">
        <v>8218</v>
      </c>
      <c r="H275" t="s">
        <v>8223</v>
      </c>
      <c r="I275" t="s">
        <v>8245</v>
      </c>
      <c r="J275">
        <v>1431928784</v>
      </c>
      <c r="K275">
        <v>1430114384</v>
      </c>
      <c r="L275" t="b">
        <v>0</v>
      </c>
      <c r="M275">
        <v>10</v>
      </c>
      <c r="N275" t="b">
        <v>1</v>
      </c>
      <c r="O275" t="s">
        <v>8269</v>
      </c>
      <c r="P275">
        <v>79.099999999999994</v>
      </c>
      <c r="Q275" s="11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43.5" x14ac:dyDescent="0.3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s="7">
        <v>105</v>
      </c>
      <c r="G276" t="s">
        <v>8218</v>
      </c>
      <c r="H276" t="s">
        <v>8223</v>
      </c>
      <c r="I276" t="s">
        <v>8245</v>
      </c>
      <c r="J276">
        <v>1445818397</v>
      </c>
      <c r="K276">
        <v>1442794397</v>
      </c>
      <c r="L276" t="b">
        <v>0</v>
      </c>
      <c r="M276">
        <v>35</v>
      </c>
      <c r="N276" t="b">
        <v>1</v>
      </c>
      <c r="O276" t="s">
        <v>8269</v>
      </c>
      <c r="P276">
        <v>114.29</v>
      </c>
      <c r="Q276" s="11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43.5" x14ac:dyDescent="0.3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s="7">
        <v>100</v>
      </c>
      <c r="G277" t="s">
        <v>8218</v>
      </c>
      <c r="H277" t="s">
        <v>8223</v>
      </c>
      <c r="I277" t="s">
        <v>8245</v>
      </c>
      <c r="J277">
        <v>1408252260</v>
      </c>
      <c r="K277">
        <v>1406580436</v>
      </c>
      <c r="L277" t="b">
        <v>0</v>
      </c>
      <c r="M277">
        <v>29</v>
      </c>
      <c r="N277" t="b">
        <v>1</v>
      </c>
      <c r="O277" t="s">
        <v>8269</v>
      </c>
      <c r="P277">
        <v>51.72</v>
      </c>
      <c r="Q277" s="11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43.5" x14ac:dyDescent="0.3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s="7">
        <v>100</v>
      </c>
      <c r="G278" t="s">
        <v>8218</v>
      </c>
      <c r="H278" t="s">
        <v>8223</v>
      </c>
      <c r="I278" t="s">
        <v>8245</v>
      </c>
      <c r="J278">
        <v>1480140000</v>
      </c>
      <c r="K278">
        <v>1479186575</v>
      </c>
      <c r="L278" t="b">
        <v>0</v>
      </c>
      <c r="M278">
        <v>13</v>
      </c>
      <c r="N278" t="b">
        <v>1</v>
      </c>
      <c r="O278" t="s">
        <v>8269</v>
      </c>
      <c r="P278">
        <v>30.77</v>
      </c>
      <c r="Q278" s="11" t="s">
        <v>8315</v>
      </c>
      <c r="R278" t="s">
        <v>8316</v>
      </c>
      <c r="S278" s="15">
        <v>42689.214988425927</v>
      </c>
      <c r="T278" s="15">
        <v>42700.25</v>
      </c>
    </row>
    <row r="279" spans="1:20" ht="43.5" x14ac:dyDescent="0.3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s="7">
        <v>124</v>
      </c>
      <c r="G279" t="s">
        <v>8218</v>
      </c>
      <c r="H279" t="s">
        <v>8223</v>
      </c>
      <c r="I279" t="s">
        <v>8245</v>
      </c>
      <c r="J279">
        <v>1473625166</v>
      </c>
      <c r="K279">
        <v>1470169166</v>
      </c>
      <c r="L279" t="b">
        <v>0</v>
      </c>
      <c r="M279">
        <v>78</v>
      </c>
      <c r="N279" t="b">
        <v>1</v>
      </c>
      <c r="O279" t="s">
        <v>8269</v>
      </c>
      <c r="P279">
        <v>47.85</v>
      </c>
      <c r="Q279" s="11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43.5" x14ac:dyDescent="0.3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s="7">
        <v>109</v>
      </c>
      <c r="G280" t="s">
        <v>8218</v>
      </c>
      <c r="H280" t="s">
        <v>8223</v>
      </c>
      <c r="I280" t="s">
        <v>8245</v>
      </c>
      <c r="J280">
        <v>1464904800</v>
      </c>
      <c r="K280">
        <v>1463852904</v>
      </c>
      <c r="L280" t="b">
        <v>0</v>
      </c>
      <c r="M280">
        <v>49</v>
      </c>
      <c r="N280" t="b">
        <v>1</v>
      </c>
      <c r="O280" t="s">
        <v>8269</v>
      </c>
      <c r="P280">
        <v>34.409999999999997</v>
      </c>
      <c r="Q280" s="11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43.5" x14ac:dyDescent="0.3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s="7">
        <v>106</v>
      </c>
      <c r="G281" t="s">
        <v>8218</v>
      </c>
      <c r="H281" t="s">
        <v>8223</v>
      </c>
      <c r="I281" t="s">
        <v>8245</v>
      </c>
      <c r="J281">
        <v>1435733940</v>
      </c>
      <c r="K281">
        <v>1431046325</v>
      </c>
      <c r="L281" t="b">
        <v>0</v>
      </c>
      <c r="M281">
        <v>35</v>
      </c>
      <c r="N281" t="b">
        <v>1</v>
      </c>
      <c r="O281" t="s">
        <v>8269</v>
      </c>
      <c r="P281">
        <v>60.29</v>
      </c>
      <c r="Q281" s="11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43.5" x14ac:dyDescent="0.3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s="7">
        <v>106</v>
      </c>
      <c r="G282" t="s">
        <v>8218</v>
      </c>
      <c r="H282" t="s">
        <v>8223</v>
      </c>
      <c r="I282" t="s">
        <v>8245</v>
      </c>
      <c r="J282">
        <v>1457326740</v>
      </c>
      <c r="K282">
        <v>1455919438</v>
      </c>
      <c r="L282" t="b">
        <v>0</v>
      </c>
      <c r="M282">
        <v>42</v>
      </c>
      <c r="N282" t="b">
        <v>1</v>
      </c>
      <c r="O282" t="s">
        <v>8269</v>
      </c>
      <c r="P282">
        <v>25.31</v>
      </c>
      <c r="Q282" s="11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43.5" x14ac:dyDescent="0.3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s="7">
        <v>105</v>
      </c>
      <c r="G283" t="s">
        <v>8218</v>
      </c>
      <c r="H283" t="s">
        <v>8223</v>
      </c>
      <c r="I283" t="s">
        <v>8245</v>
      </c>
      <c r="J283">
        <v>1458100740</v>
      </c>
      <c r="K283">
        <v>1456862924</v>
      </c>
      <c r="L283" t="b">
        <v>0</v>
      </c>
      <c r="M283">
        <v>31</v>
      </c>
      <c r="N283" t="b">
        <v>1</v>
      </c>
      <c r="O283" t="s">
        <v>8269</v>
      </c>
      <c r="P283">
        <v>136</v>
      </c>
      <c r="Q283" s="11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43.5" x14ac:dyDescent="0.3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s="7">
        <v>100</v>
      </c>
      <c r="G284" t="s">
        <v>8218</v>
      </c>
      <c r="H284" t="s">
        <v>8223</v>
      </c>
      <c r="I284" t="s">
        <v>8245</v>
      </c>
      <c r="J284">
        <v>1447959491</v>
      </c>
      <c r="K284">
        <v>1445363891</v>
      </c>
      <c r="L284" t="b">
        <v>0</v>
      </c>
      <c r="M284">
        <v>8</v>
      </c>
      <c r="N284" t="b">
        <v>1</v>
      </c>
      <c r="O284" t="s">
        <v>8269</v>
      </c>
      <c r="P284">
        <v>125</v>
      </c>
      <c r="Q284" s="11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87" x14ac:dyDescent="0.3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s="7">
        <v>104</v>
      </c>
      <c r="G285" t="s">
        <v>8218</v>
      </c>
      <c r="H285" t="s">
        <v>8223</v>
      </c>
      <c r="I285" t="s">
        <v>8245</v>
      </c>
      <c r="J285">
        <v>1399953600</v>
      </c>
      <c r="K285">
        <v>1398983245</v>
      </c>
      <c r="L285" t="b">
        <v>0</v>
      </c>
      <c r="M285">
        <v>39</v>
      </c>
      <c r="N285" t="b">
        <v>1</v>
      </c>
      <c r="O285" t="s">
        <v>8269</v>
      </c>
      <c r="P285">
        <v>66.510000000000005</v>
      </c>
      <c r="Q285" s="11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43.5" x14ac:dyDescent="0.3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s="7">
        <v>102</v>
      </c>
      <c r="G286" t="s">
        <v>8218</v>
      </c>
      <c r="H286" t="s">
        <v>8223</v>
      </c>
      <c r="I286" t="s">
        <v>8245</v>
      </c>
      <c r="J286">
        <v>1408815440</v>
      </c>
      <c r="K286">
        <v>1404927440</v>
      </c>
      <c r="L286" t="b">
        <v>0</v>
      </c>
      <c r="M286">
        <v>29</v>
      </c>
      <c r="N286" t="b">
        <v>1</v>
      </c>
      <c r="O286" t="s">
        <v>8269</v>
      </c>
      <c r="P286">
        <v>105</v>
      </c>
      <c r="Q286" s="11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29" x14ac:dyDescent="0.3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s="7">
        <v>104</v>
      </c>
      <c r="G287" t="s">
        <v>8218</v>
      </c>
      <c r="H287" t="s">
        <v>8223</v>
      </c>
      <c r="I287" t="s">
        <v>8245</v>
      </c>
      <c r="J287">
        <v>1464732537</v>
      </c>
      <c r="K287">
        <v>1462140537</v>
      </c>
      <c r="L287" t="b">
        <v>0</v>
      </c>
      <c r="M287">
        <v>72</v>
      </c>
      <c r="N287" t="b">
        <v>1</v>
      </c>
      <c r="O287" t="s">
        <v>8269</v>
      </c>
      <c r="P287">
        <v>145</v>
      </c>
      <c r="Q287" s="11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43.5" x14ac:dyDescent="0.3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s="7">
        <v>106</v>
      </c>
      <c r="G288" t="s">
        <v>8218</v>
      </c>
      <c r="H288" t="s">
        <v>8223</v>
      </c>
      <c r="I288" t="s">
        <v>8245</v>
      </c>
      <c r="J288">
        <v>1416545700</v>
      </c>
      <c r="K288">
        <v>1415392666</v>
      </c>
      <c r="L288" t="b">
        <v>0</v>
      </c>
      <c r="M288">
        <v>33</v>
      </c>
      <c r="N288" t="b">
        <v>1</v>
      </c>
      <c r="O288" t="s">
        <v>8269</v>
      </c>
      <c r="P288">
        <v>96.67</v>
      </c>
      <c r="Q288" s="11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43.5" x14ac:dyDescent="0.3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s="7">
        <v>101</v>
      </c>
      <c r="G289" t="s">
        <v>8218</v>
      </c>
      <c r="H289" t="s">
        <v>8223</v>
      </c>
      <c r="I289" t="s">
        <v>8245</v>
      </c>
      <c r="J289">
        <v>1404312846</v>
      </c>
      <c r="K289">
        <v>1402584846</v>
      </c>
      <c r="L289" t="b">
        <v>0</v>
      </c>
      <c r="M289">
        <v>15</v>
      </c>
      <c r="N289" t="b">
        <v>1</v>
      </c>
      <c r="O289" t="s">
        <v>8269</v>
      </c>
      <c r="P289">
        <v>60.33</v>
      </c>
      <c r="Q289" s="11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43.5" x14ac:dyDescent="0.3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s="7">
        <v>118</v>
      </c>
      <c r="G290" t="s">
        <v>8218</v>
      </c>
      <c r="H290" t="s">
        <v>8223</v>
      </c>
      <c r="I290" t="s">
        <v>8245</v>
      </c>
      <c r="J290">
        <v>1401857940</v>
      </c>
      <c r="K290">
        <v>1400725112</v>
      </c>
      <c r="L290" t="b">
        <v>0</v>
      </c>
      <c r="M290">
        <v>44</v>
      </c>
      <c r="N290" t="b">
        <v>1</v>
      </c>
      <c r="O290" t="s">
        <v>8269</v>
      </c>
      <c r="P290">
        <v>75.34</v>
      </c>
      <c r="Q290" s="11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43.5" x14ac:dyDescent="0.3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s="7">
        <v>110</v>
      </c>
      <c r="G291" t="s">
        <v>8218</v>
      </c>
      <c r="H291" t="s">
        <v>8223</v>
      </c>
      <c r="I291" t="s">
        <v>8245</v>
      </c>
      <c r="J291">
        <v>1422853140</v>
      </c>
      <c r="K291">
        <v>1421439552</v>
      </c>
      <c r="L291" t="b">
        <v>0</v>
      </c>
      <c r="M291">
        <v>10</v>
      </c>
      <c r="N291" t="b">
        <v>1</v>
      </c>
      <c r="O291" t="s">
        <v>8269</v>
      </c>
      <c r="P291">
        <v>55</v>
      </c>
      <c r="Q291" s="11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43.5" x14ac:dyDescent="0.3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s="7">
        <v>103</v>
      </c>
      <c r="G292" t="s">
        <v>8218</v>
      </c>
      <c r="H292" t="s">
        <v>8223</v>
      </c>
      <c r="I292" t="s">
        <v>8245</v>
      </c>
      <c r="J292">
        <v>1433097171</v>
      </c>
      <c r="K292">
        <v>1430505171</v>
      </c>
      <c r="L292" t="b">
        <v>0</v>
      </c>
      <c r="M292">
        <v>46</v>
      </c>
      <c r="N292" t="b">
        <v>1</v>
      </c>
      <c r="O292" t="s">
        <v>8269</v>
      </c>
      <c r="P292">
        <v>66.959999999999994</v>
      </c>
      <c r="Q292" s="11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43.5" x14ac:dyDescent="0.3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s="7">
        <v>100</v>
      </c>
      <c r="G293" t="s">
        <v>8218</v>
      </c>
      <c r="H293" t="s">
        <v>8223</v>
      </c>
      <c r="I293" t="s">
        <v>8245</v>
      </c>
      <c r="J293">
        <v>1410145200</v>
      </c>
      <c r="K293">
        <v>1407197670</v>
      </c>
      <c r="L293" t="b">
        <v>0</v>
      </c>
      <c r="M293">
        <v>11</v>
      </c>
      <c r="N293" t="b">
        <v>1</v>
      </c>
      <c r="O293" t="s">
        <v>8269</v>
      </c>
      <c r="P293">
        <v>227.27</v>
      </c>
      <c r="Q293" s="11" t="s">
        <v>8315</v>
      </c>
      <c r="R293" t="s">
        <v>8316</v>
      </c>
      <c r="S293" s="15">
        <v>41856.010069444441</v>
      </c>
      <c r="T293" s="15">
        <v>41890.125</v>
      </c>
    </row>
    <row r="294" spans="1:20" ht="43.5" x14ac:dyDescent="0.3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s="7">
        <v>110</v>
      </c>
      <c r="G294" t="s">
        <v>8218</v>
      </c>
      <c r="H294" t="s">
        <v>8223</v>
      </c>
      <c r="I294" t="s">
        <v>8245</v>
      </c>
      <c r="J294">
        <v>1412259660</v>
      </c>
      <c r="K294">
        <v>1410461299</v>
      </c>
      <c r="L294" t="b">
        <v>0</v>
      </c>
      <c r="M294">
        <v>33</v>
      </c>
      <c r="N294" t="b">
        <v>1</v>
      </c>
      <c r="O294" t="s">
        <v>8269</v>
      </c>
      <c r="P294">
        <v>50.02</v>
      </c>
      <c r="Q294" s="11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43.5" x14ac:dyDescent="0.3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s="7">
        <v>169</v>
      </c>
      <c r="G295" t="s">
        <v>8218</v>
      </c>
      <c r="H295" t="s">
        <v>8223</v>
      </c>
      <c r="I295" t="s">
        <v>8245</v>
      </c>
      <c r="J295">
        <v>1411980020</v>
      </c>
      <c r="K295">
        <v>1409388020</v>
      </c>
      <c r="L295" t="b">
        <v>0</v>
      </c>
      <c r="M295">
        <v>13</v>
      </c>
      <c r="N295" t="b">
        <v>1</v>
      </c>
      <c r="O295" t="s">
        <v>8269</v>
      </c>
      <c r="P295">
        <v>45.62</v>
      </c>
      <c r="Q295" s="11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43.5" x14ac:dyDescent="0.3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s="7">
        <v>102</v>
      </c>
      <c r="G296" t="s">
        <v>8218</v>
      </c>
      <c r="H296" t="s">
        <v>8223</v>
      </c>
      <c r="I296" t="s">
        <v>8245</v>
      </c>
      <c r="J296">
        <v>1410580800</v>
      </c>
      <c r="K296">
        <v>1409336373</v>
      </c>
      <c r="L296" t="b">
        <v>0</v>
      </c>
      <c r="M296">
        <v>74</v>
      </c>
      <c r="N296" t="b">
        <v>1</v>
      </c>
      <c r="O296" t="s">
        <v>8269</v>
      </c>
      <c r="P296">
        <v>137.24</v>
      </c>
      <c r="Q296" s="11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43.5" x14ac:dyDescent="0.3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s="7">
        <v>106</v>
      </c>
      <c r="G297" t="s">
        <v>8218</v>
      </c>
      <c r="H297" t="s">
        <v>8223</v>
      </c>
      <c r="I297" t="s">
        <v>8245</v>
      </c>
      <c r="J297">
        <v>1439136000</v>
      </c>
      <c r="K297">
        <v>1438188106</v>
      </c>
      <c r="L297" t="b">
        <v>0</v>
      </c>
      <c r="M297">
        <v>7</v>
      </c>
      <c r="N297" t="b">
        <v>1</v>
      </c>
      <c r="O297" t="s">
        <v>8269</v>
      </c>
      <c r="P297">
        <v>75.709999999999994</v>
      </c>
      <c r="Q297" s="11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43.5" x14ac:dyDescent="0.3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s="7">
        <v>102</v>
      </c>
      <c r="G298" t="s">
        <v>8218</v>
      </c>
      <c r="H298" t="s">
        <v>8223</v>
      </c>
      <c r="I298" t="s">
        <v>8245</v>
      </c>
      <c r="J298">
        <v>1461823140</v>
      </c>
      <c r="K298">
        <v>1459411371</v>
      </c>
      <c r="L298" t="b">
        <v>0</v>
      </c>
      <c r="M298">
        <v>34</v>
      </c>
      <c r="N298" t="b">
        <v>1</v>
      </c>
      <c r="O298" t="s">
        <v>8269</v>
      </c>
      <c r="P298">
        <v>99</v>
      </c>
      <c r="Q298" s="11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43.5" x14ac:dyDescent="0.3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s="7">
        <v>117</v>
      </c>
      <c r="G299" t="s">
        <v>8218</v>
      </c>
      <c r="H299" t="s">
        <v>8223</v>
      </c>
      <c r="I299" t="s">
        <v>8245</v>
      </c>
      <c r="J299">
        <v>1436587140</v>
      </c>
      <c r="K299">
        <v>1434069205</v>
      </c>
      <c r="L299" t="b">
        <v>0</v>
      </c>
      <c r="M299">
        <v>86</v>
      </c>
      <c r="N299" t="b">
        <v>1</v>
      </c>
      <c r="O299" t="s">
        <v>8269</v>
      </c>
      <c r="P299">
        <v>81.569999999999993</v>
      </c>
      <c r="Q299" s="11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43.5" x14ac:dyDescent="0.3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s="7">
        <v>132</v>
      </c>
      <c r="G300" t="s">
        <v>8218</v>
      </c>
      <c r="H300" t="s">
        <v>8223</v>
      </c>
      <c r="I300" t="s">
        <v>8245</v>
      </c>
      <c r="J300">
        <v>1436749200</v>
      </c>
      <c r="K300">
        <v>1434997018</v>
      </c>
      <c r="L300" t="b">
        <v>0</v>
      </c>
      <c r="M300">
        <v>18</v>
      </c>
      <c r="N300" t="b">
        <v>1</v>
      </c>
      <c r="O300" t="s">
        <v>8269</v>
      </c>
      <c r="P300">
        <v>36.67</v>
      </c>
      <c r="Q300" s="11" t="s">
        <v>8315</v>
      </c>
      <c r="R300" t="s">
        <v>8316</v>
      </c>
      <c r="S300" s="15">
        <v>42177.761782407411</v>
      </c>
      <c r="T300" s="15">
        <v>42198.041666666672</v>
      </c>
    </row>
    <row r="301" spans="1:20" x14ac:dyDescent="0.3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s="7">
        <v>128</v>
      </c>
      <c r="G301" t="s">
        <v>8218</v>
      </c>
      <c r="H301" t="s">
        <v>8223</v>
      </c>
      <c r="I301" t="s">
        <v>8245</v>
      </c>
      <c r="J301">
        <v>1467301334</v>
      </c>
      <c r="K301">
        <v>1464709334</v>
      </c>
      <c r="L301" t="b">
        <v>0</v>
      </c>
      <c r="M301">
        <v>26</v>
      </c>
      <c r="N301" t="b">
        <v>1</v>
      </c>
      <c r="O301" t="s">
        <v>8269</v>
      </c>
      <c r="P301">
        <v>49.23</v>
      </c>
      <c r="Q301" s="11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43.5" x14ac:dyDescent="0.3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s="7">
        <v>119</v>
      </c>
      <c r="G302" t="s">
        <v>8218</v>
      </c>
      <c r="H302" t="s">
        <v>8223</v>
      </c>
      <c r="I302" t="s">
        <v>8245</v>
      </c>
      <c r="J302">
        <v>1411012740</v>
      </c>
      <c r="K302">
        <v>1409667827</v>
      </c>
      <c r="L302" t="b">
        <v>0</v>
      </c>
      <c r="M302">
        <v>27</v>
      </c>
      <c r="N302" t="b">
        <v>1</v>
      </c>
      <c r="O302" t="s">
        <v>8269</v>
      </c>
      <c r="P302">
        <v>42.3</v>
      </c>
      <c r="Q302" s="11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43.5" x14ac:dyDescent="0.3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s="7">
        <v>126</v>
      </c>
      <c r="G303" t="s">
        <v>8218</v>
      </c>
      <c r="H303" t="s">
        <v>8223</v>
      </c>
      <c r="I303" t="s">
        <v>8245</v>
      </c>
      <c r="J303">
        <v>1447269367</v>
      </c>
      <c r="K303">
        <v>1444673767</v>
      </c>
      <c r="L303" t="b">
        <v>0</v>
      </c>
      <c r="M303">
        <v>8</v>
      </c>
      <c r="N303" t="b">
        <v>1</v>
      </c>
      <c r="O303" t="s">
        <v>8269</v>
      </c>
      <c r="P303">
        <v>78.88</v>
      </c>
      <c r="Q303" s="11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29" x14ac:dyDescent="0.3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s="7">
        <v>156</v>
      </c>
      <c r="G304" t="s">
        <v>8218</v>
      </c>
      <c r="H304" t="s">
        <v>8223</v>
      </c>
      <c r="I304" t="s">
        <v>8245</v>
      </c>
      <c r="J304">
        <v>1443711623</v>
      </c>
      <c r="K304">
        <v>1440687623</v>
      </c>
      <c r="L304" t="b">
        <v>0</v>
      </c>
      <c r="M304">
        <v>204</v>
      </c>
      <c r="N304" t="b">
        <v>1</v>
      </c>
      <c r="O304" t="s">
        <v>8269</v>
      </c>
      <c r="P304">
        <v>38.28</v>
      </c>
      <c r="Q304" s="11" t="s">
        <v>8315</v>
      </c>
      <c r="R304" t="s">
        <v>8316</v>
      </c>
      <c r="S304" s="15">
        <v>42243.6252662037</v>
      </c>
      <c r="T304" s="15">
        <v>42278.6252662037</v>
      </c>
    </row>
    <row r="305" spans="1:20" ht="43.5" x14ac:dyDescent="0.3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s="7">
        <v>120</v>
      </c>
      <c r="G305" t="s">
        <v>8218</v>
      </c>
      <c r="H305" t="s">
        <v>8223</v>
      </c>
      <c r="I305" t="s">
        <v>8245</v>
      </c>
      <c r="J305">
        <v>1473358122</v>
      </c>
      <c r="K305">
        <v>1471543722</v>
      </c>
      <c r="L305" t="b">
        <v>0</v>
      </c>
      <c r="M305">
        <v>13</v>
      </c>
      <c r="N305" t="b">
        <v>1</v>
      </c>
      <c r="O305" t="s">
        <v>8269</v>
      </c>
      <c r="P305">
        <v>55.23</v>
      </c>
      <c r="Q305" s="11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43.5" x14ac:dyDescent="0.3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s="7">
        <v>102</v>
      </c>
      <c r="G306" t="s">
        <v>8218</v>
      </c>
      <c r="H306" t="s">
        <v>8223</v>
      </c>
      <c r="I306" t="s">
        <v>8245</v>
      </c>
      <c r="J306">
        <v>1410099822</v>
      </c>
      <c r="K306">
        <v>1404915822</v>
      </c>
      <c r="L306" t="b">
        <v>0</v>
      </c>
      <c r="M306">
        <v>85</v>
      </c>
      <c r="N306" t="b">
        <v>1</v>
      </c>
      <c r="O306" t="s">
        <v>8269</v>
      </c>
      <c r="P306">
        <v>66.150000000000006</v>
      </c>
      <c r="Q306" s="11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29" x14ac:dyDescent="0.3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s="7">
        <v>100</v>
      </c>
      <c r="G307" t="s">
        <v>8218</v>
      </c>
      <c r="H307" t="s">
        <v>8223</v>
      </c>
      <c r="I307" t="s">
        <v>8245</v>
      </c>
      <c r="J307">
        <v>1425758257</v>
      </c>
      <c r="K307">
        <v>1423166257</v>
      </c>
      <c r="L307" t="b">
        <v>0</v>
      </c>
      <c r="M307">
        <v>24</v>
      </c>
      <c r="N307" t="b">
        <v>1</v>
      </c>
      <c r="O307" t="s">
        <v>8269</v>
      </c>
      <c r="P307">
        <v>104.17</v>
      </c>
      <c r="Q307" s="11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43.5" x14ac:dyDescent="0.3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s="7">
        <v>100</v>
      </c>
      <c r="G308" t="s">
        <v>8218</v>
      </c>
      <c r="H308" t="s">
        <v>8223</v>
      </c>
      <c r="I308" t="s">
        <v>8245</v>
      </c>
      <c r="J308">
        <v>1428780159</v>
      </c>
      <c r="K308">
        <v>1426188159</v>
      </c>
      <c r="L308" t="b">
        <v>0</v>
      </c>
      <c r="M308">
        <v>8</v>
      </c>
      <c r="N308" t="b">
        <v>1</v>
      </c>
      <c r="O308" t="s">
        <v>8269</v>
      </c>
      <c r="P308">
        <v>31.38</v>
      </c>
      <c r="Q308" s="11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43.5" x14ac:dyDescent="0.3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s="7">
        <v>102</v>
      </c>
      <c r="G309" t="s">
        <v>8218</v>
      </c>
      <c r="H309" t="s">
        <v>8223</v>
      </c>
      <c r="I309" t="s">
        <v>8245</v>
      </c>
      <c r="J309">
        <v>1427860740</v>
      </c>
      <c r="K309">
        <v>1426002684</v>
      </c>
      <c r="L309" t="b">
        <v>0</v>
      </c>
      <c r="M309">
        <v>19</v>
      </c>
      <c r="N309" t="b">
        <v>1</v>
      </c>
      <c r="O309" t="s">
        <v>8269</v>
      </c>
      <c r="P309">
        <v>59.21</v>
      </c>
      <c r="Q309" s="11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43.5" x14ac:dyDescent="0.3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s="7">
        <v>114</v>
      </c>
      <c r="G310" t="s">
        <v>8218</v>
      </c>
      <c r="H310" t="s">
        <v>8223</v>
      </c>
      <c r="I310" t="s">
        <v>8245</v>
      </c>
      <c r="J310">
        <v>1463198340</v>
      </c>
      <c r="K310">
        <v>1461117201</v>
      </c>
      <c r="L310" t="b">
        <v>0</v>
      </c>
      <c r="M310">
        <v>336</v>
      </c>
      <c r="N310" t="b">
        <v>1</v>
      </c>
      <c r="O310" t="s">
        <v>8269</v>
      </c>
      <c r="P310">
        <v>119.18</v>
      </c>
      <c r="Q310" s="11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43.5" x14ac:dyDescent="0.3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s="7">
        <v>102</v>
      </c>
      <c r="G311" t="s">
        <v>8218</v>
      </c>
      <c r="H311" t="s">
        <v>8223</v>
      </c>
      <c r="I311" t="s">
        <v>8245</v>
      </c>
      <c r="J311">
        <v>1457139600</v>
      </c>
      <c r="K311">
        <v>1455230214</v>
      </c>
      <c r="L311" t="b">
        <v>0</v>
      </c>
      <c r="M311">
        <v>13</v>
      </c>
      <c r="N311" t="b">
        <v>1</v>
      </c>
      <c r="O311" t="s">
        <v>8269</v>
      </c>
      <c r="P311">
        <v>164.62</v>
      </c>
      <c r="Q311" s="11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43.5" x14ac:dyDescent="0.3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s="7">
        <v>102</v>
      </c>
      <c r="G312" t="s">
        <v>8218</v>
      </c>
      <c r="H312" t="s">
        <v>8223</v>
      </c>
      <c r="I312" t="s">
        <v>8245</v>
      </c>
      <c r="J312">
        <v>1400796420</v>
      </c>
      <c r="K312">
        <v>1398342170</v>
      </c>
      <c r="L312" t="b">
        <v>0</v>
      </c>
      <c r="M312">
        <v>25</v>
      </c>
      <c r="N312" t="b">
        <v>1</v>
      </c>
      <c r="O312" t="s">
        <v>8269</v>
      </c>
      <c r="P312">
        <v>61.1</v>
      </c>
      <c r="Q312" s="11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43.5" x14ac:dyDescent="0.3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s="7">
        <v>106</v>
      </c>
      <c r="G313" t="s">
        <v>8218</v>
      </c>
      <c r="H313" t="s">
        <v>8223</v>
      </c>
      <c r="I313" t="s">
        <v>8245</v>
      </c>
      <c r="J313">
        <v>1439337600</v>
      </c>
      <c r="K313">
        <v>1436575280</v>
      </c>
      <c r="L313" t="b">
        <v>0</v>
      </c>
      <c r="M313">
        <v>104</v>
      </c>
      <c r="N313" t="b">
        <v>1</v>
      </c>
      <c r="O313" t="s">
        <v>8269</v>
      </c>
      <c r="P313">
        <v>56.2</v>
      </c>
      <c r="Q313" s="11" t="s">
        <v>8315</v>
      </c>
      <c r="R313" t="s">
        <v>8316</v>
      </c>
      <c r="S313" s="15">
        <v>42196.028703703705</v>
      </c>
      <c r="T313" s="15">
        <v>42228</v>
      </c>
    </row>
    <row r="314" spans="1:20" ht="43.5" x14ac:dyDescent="0.3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s="7">
        <v>113</v>
      </c>
      <c r="G314" t="s">
        <v>8218</v>
      </c>
      <c r="H314" t="s">
        <v>8223</v>
      </c>
      <c r="I314" t="s">
        <v>8245</v>
      </c>
      <c r="J314">
        <v>1423674000</v>
      </c>
      <c r="K314">
        <v>1421025159</v>
      </c>
      <c r="L314" t="b">
        <v>0</v>
      </c>
      <c r="M314">
        <v>53</v>
      </c>
      <c r="N314" t="b">
        <v>1</v>
      </c>
      <c r="O314" t="s">
        <v>8269</v>
      </c>
      <c r="P314">
        <v>107</v>
      </c>
      <c r="Q314" s="11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43.5" x14ac:dyDescent="0.3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s="7">
        <v>100</v>
      </c>
      <c r="G315" t="s">
        <v>8218</v>
      </c>
      <c r="H315" t="s">
        <v>8223</v>
      </c>
      <c r="I315" t="s">
        <v>8245</v>
      </c>
      <c r="J315">
        <v>1399271911</v>
      </c>
      <c r="K315">
        <v>1396334311</v>
      </c>
      <c r="L315" t="b">
        <v>0</v>
      </c>
      <c r="M315">
        <v>558</v>
      </c>
      <c r="N315" t="b">
        <v>1</v>
      </c>
      <c r="O315" t="s">
        <v>8269</v>
      </c>
      <c r="P315">
        <v>179.28</v>
      </c>
      <c r="Q315" s="11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01.5" x14ac:dyDescent="0.3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s="7">
        <v>102</v>
      </c>
      <c r="G316" t="s">
        <v>8218</v>
      </c>
      <c r="H316" t="s">
        <v>8223</v>
      </c>
      <c r="I316" t="s">
        <v>8245</v>
      </c>
      <c r="J316">
        <v>1438799760</v>
      </c>
      <c r="K316">
        <v>1437236378</v>
      </c>
      <c r="L316" t="b">
        <v>0</v>
      </c>
      <c r="M316">
        <v>54</v>
      </c>
      <c r="N316" t="b">
        <v>1</v>
      </c>
      <c r="O316" t="s">
        <v>8269</v>
      </c>
      <c r="P316">
        <v>47.41</v>
      </c>
      <c r="Q316" s="11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43.5" x14ac:dyDescent="0.3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s="7">
        <v>131</v>
      </c>
      <c r="G317" t="s">
        <v>8218</v>
      </c>
      <c r="H317" t="s">
        <v>8223</v>
      </c>
      <c r="I317" t="s">
        <v>8245</v>
      </c>
      <c r="J317">
        <v>1420048208</v>
      </c>
      <c r="K317">
        <v>1417456208</v>
      </c>
      <c r="L317" t="b">
        <v>0</v>
      </c>
      <c r="M317">
        <v>12</v>
      </c>
      <c r="N317" t="b">
        <v>1</v>
      </c>
      <c r="O317" t="s">
        <v>8269</v>
      </c>
      <c r="P317">
        <v>97.92</v>
      </c>
      <c r="Q317" s="11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43.5" x14ac:dyDescent="0.3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s="7">
        <v>111</v>
      </c>
      <c r="G318" t="s">
        <v>8218</v>
      </c>
      <c r="H318" t="s">
        <v>8223</v>
      </c>
      <c r="I318" t="s">
        <v>8245</v>
      </c>
      <c r="J318">
        <v>1410975994</v>
      </c>
      <c r="K318">
        <v>1408383994</v>
      </c>
      <c r="L318" t="b">
        <v>0</v>
      </c>
      <c r="M318">
        <v>19</v>
      </c>
      <c r="N318" t="b">
        <v>1</v>
      </c>
      <c r="O318" t="s">
        <v>8269</v>
      </c>
      <c r="P318">
        <v>58.42</v>
      </c>
      <c r="Q318" s="11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43.5" x14ac:dyDescent="0.3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s="7">
        <v>100</v>
      </c>
      <c r="G319" t="s">
        <v>8218</v>
      </c>
      <c r="H319" t="s">
        <v>8223</v>
      </c>
      <c r="I319" t="s">
        <v>8245</v>
      </c>
      <c r="J319">
        <v>1420734696</v>
      </c>
      <c r="K319">
        <v>1418142696</v>
      </c>
      <c r="L319" t="b">
        <v>0</v>
      </c>
      <c r="M319">
        <v>41</v>
      </c>
      <c r="N319" t="b">
        <v>1</v>
      </c>
      <c r="O319" t="s">
        <v>8269</v>
      </c>
      <c r="P319">
        <v>122.54</v>
      </c>
      <c r="Q319" s="11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43.5" x14ac:dyDescent="0.3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s="7">
        <v>114</v>
      </c>
      <c r="G320" t="s">
        <v>8218</v>
      </c>
      <c r="H320" t="s">
        <v>8223</v>
      </c>
      <c r="I320" t="s">
        <v>8245</v>
      </c>
      <c r="J320">
        <v>1420009200</v>
      </c>
      <c r="K320">
        <v>1417593483</v>
      </c>
      <c r="L320" t="b">
        <v>0</v>
      </c>
      <c r="M320">
        <v>26</v>
      </c>
      <c r="N320" t="b">
        <v>1</v>
      </c>
      <c r="O320" t="s">
        <v>8269</v>
      </c>
      <c r="P320">
        <v>87.96</v>
      </c>
      <c r="Q320" s="11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43.5" x14ac:dyDescent="0.3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s="7">
        <v>106</v>
      </c>
      <c r="G321" t="s">
        <v>8218</v>
      </c>
      <c r="H321" t="s">
        <v>8223</v>
      </c>
      <c r="I321" t="s">
        <v>8245</v>
      </c>
      <c r="J321">
        <v>1415921848</v>
      </c>
      <c r="K321">
        <v>1413326248</v>
      </c>
      <c r="L321" t="b">
        <v>0</v>
      </c>
      <c r="M321">
        <v>45</v>
      </c>
      <c r="N321" t="b">
        <v>1</v>
      </c>
      <c r="O321" t="s">
        <v>8269</v>
      </c>
      <c r="P321">
        <v>136.78</v>
      </c>
      <c r="Q321" s="11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43.5" x14ac:dyDescent="0.3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s="7">
        <v>101</v>
      </c>
      <c r="G322" t="s">
        <v>8218</v>
      </c>
      <c r="H322" t="s">
        <v>8223</v>
      </c>
      <c r="I322" t="s">
        <v>8245</v>
      </c>
      <c r="J322">
        <v>1470887940</v>
      </c>
      <c r="K322">
        <v>1468176527</v>
      </c>
      <c r="L322" t="b">
        <v>0</v>
      </c>
      <c r="M322">
        <v>102</v>
      </c>
      <c r="N322" t="b">
        <v>1</v>
      </c>
      <c r="O322" t="s">
        <v>8269</v>
      </c>
      <c r="P322">
        <v>99.34</v>
      </c>
      <c r="Q322" s="11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43.5" x14ac:dyDescent="0.3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s="7">
        <v>100</v>
      </c>
      <c r="G323" t="s">
        <v>8218</v>
      </c>
      <c r="H323" t="s">
        <v>8223</v>
      </c>
      <c r="I323" t="s">
        <v>8245</v>
      </c>
      <c r="J323">
        <v>1480947054</v>
      </c>
      <c r="K323">
        <v>1475759454</v>
      </c>
      <c r="L323" t="b">
        <v>0</v>
      </c>
      <c r="M323">
        <v>5</v>
      </c>
      <c r="N323" t="b">
        <v>1</v>
      </c>
      <c r="O323" t="s">
        <v>8269</v>
      </c>
      <c r="P323">
        <v>20</v>
      </c>
      <c r="Q323" s="11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43.5" x14ac:dyDescent="0.3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s="7">
        <v>130</v>
      </c>
      <c r="G324" t="s">
        <v>8218</v>
      </c>
      <c r="H324" t="s">
        <v>8223</v>
      </c>
      <c r="I324" t="s">
        <v>8245</v>
      </c>
      <c r="J324">
        <v>1430029680</v>
      </c>
      <c r="K324">
        <v>1427741583</v>
      </c>
      <c r="L324" t="b">
        <v>0</v>
      </c>
      <c r="M324">
        <v>27</v>
      </c>
      <c r="N324" t="b">
        <v>1</v>
      </c>
      <c r="O324" t="s">
        <v>8269</v>
      </c>
      <c r="P324">
        <v>28.89</v>
      </c>
      <c r="Q324" s="11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43.5" x14ac:dyDescent="0.3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s="7">
        <v>114</v>
      </c>
      <c r="G325" t="s">
        <v>8218</v>
      </c>
      <c r="H325" t="s">
        <v>8223</v>
      </c>
      <c r="I325" t="s">
        <v>8245</v>
      </c>
      <c r="J325">
        <v>1425185940</v>
      </c>
      <c r="K325">
        <v>1421900022</v>
      </c>
      <c r="L325" t="b">
        <v>0</v>
      </c>
      <c r="M325">
        <v>27</v>
      </c>
      <c r="N325" t="b">
        <v>1</v>
      </c>
      <c r="O325" t="s">
        <v>8269</v>
      </c>
      <c r="P325">
        <v>37.96</v>
      </c>
      <c r="Q325" s="11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43.5" x14ac:dyDescent="0.3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s="7">
        <v>287</v>
      </c>
      <c r="G326" t="s">
        <v>8218</v>
      </c>
      <c r="H326" t="s">
        <v>8223</v>
      </c>
      <c r="I326" t="s">
        <v>8245</v>
      </c>
      <c r="J326">
        <v>1459822682</v>
      </c>
      <c r="K326">
        <v>1458613082</v>
      </c>
      <c r="L326" t="b">
        <v>0</v>
      </c>
      <c r="M326">
        <v>49</v>
      </c>
      <c r="N326" t="b">
        <v>1</v>
      </c>
      <c r="O326" t="s">
        <v>8269</v>
      </c>
      <c r="P326">
        <v>58.57</v>
      </c>
      <c r="Q326" s="11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43.5" x14ac:dyDescent="0.3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s="7">
        <v>109</v>
      </c>
      <c r="G327" t="s">
        <v>8218</v>
      </c>
      <c r="H327" t="s">
        <v>8223</v>
      </c>
      <c r="I327" t="s">
        <v>8245</v>
      </c>
      <c r="J327">
        <v>1460970805</v>
      </c>
      <c r="K327">
        <v>1455790405</v>
      </c>
      <c r="L327" t="b">
        <v>0</v>
      </c>
      <c r="M327">
        <v>24</v>
      </c>
      <c r="N327" t="b">
        <v>1</v>
      </c>
      <c r="O327" t="s">
        <v>8269</v>
      </c>
      <c r="P327">
        <v>135.63</v>
      </c>
      <c r="Q327" s="11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43.5" x14ac:dyDescent="0.3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s="7">
        <v>119</v>
      </c>
      <c r="G328" t="s">
        <v>8218</v>
      </c>
      <c r="H328" t="s">
        <v>8223</v>
      </c>
      <c r="I328" t="s">
        <v>8245</v>
      </c>
      <c r="J328">
        <v>1419181890</v>
      </c>
      <c r="K328">
        <v>1416589890</v>
      </c>
      <c r="L328" t="b">
        <v>0</v>
      </c>
      <c r="M328">
        <v>23</v>
      </c>
      <c r="N328" t="b">
        <v>1</v>
      </c>
      <c r="O328" t="s">
        <v>8269</v>
      </c>
      <c r="P328">
        <v>176.09</v>
      </c>
      <c r="Q328" s="11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29" x14ac:dyDescent="0.3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s="7">
        <v>109</v>
      </c>
      <c r="G329" t="s">
        <v>8218</v>
      </c>
      <c r="H329" t="s">
        <v>8223</v>
      </c>
      <c r="I329" t="s">
        <v>8245</v>
      </c>
      <c r="J329">
        <v>1474649070</v>
      </c>
      <c r="K329">
        <v>1469465070</v>
      </c>
      <c r="L329" t="b">
        <v>0</v>
      </c>
      <c r="M329">
        <v>54</v>
      </c>
      <c r="N329" t="b">
        <v>1</v>
      </c>
      <c r="O329" t="s">
        <v>8269</v>
      </c>
      <c r="P329">
        <v>151.97999999999999</v>
      </c>
      <c r="Q329" s="11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43.5" x14ac:dyDescent="0.3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s="7">
        <v>128</v>
      </c>
      <c r="G330" t="s">
        <v>8218</v>
      </c>
      <c r="H330" t="s">
        <v>8223</v>
      </c>
      <c r="I330" t="s">
        <v>8245</v>
      </c>
      <c r="J330">
        <v>1432654347</v>
      </c>
      <c r="K330">
        <v>1430494347</v>
      </c>
      <c r="L330" t="b">
        <v>0</v>
      </c>
      <c r="M330">
        <v>62</v>
      </c>
      <c r="N330" t="b">
        <v>1</v>
      </c>
      <c r="O330" t="s">
        <v>8269</v>
      </c>
      <c r="P330">
        <v>82.26</v>
      </c>
      <c r="Q330" s="11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43.5" x14ac:dyDescent="0.3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s="7">
        <v>175</v>
      </c>
      <c r="G331" t="s">
        <v>8218</v>
      </c>
      <c r="H331" t="s">
        <v>8223</v>
      </c>
      <c r="I331" t="s">
        <v>8245</v>
      </c>
      <c r="J331">
        <v>1422075540</v>
      </c>
      <c r="K331">
        <v>1419979544</v>
      </c>
      <c r="L331" t="b">
        <v>0</v>
      </c>
      <c r="M331">
        <v>18</v>
      </c>
      <c r="N331" t="b">
        <v>1</v>
      </c>
      <c r="O331" t="s">
        <v>8269</v>
      </c>
      <c r="P331">
        <v>68.06</v>
      </c>
      <c r="Q331" s="11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43.5" x14ac:dyDescent="0.3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s="7">
        <v>127</v>
      </c>
      <c r="G332" t="s">
        <v>8218</v>
      </c>
      <c r="H332" t="s">
        <v>8223</v>
      </c>
      <c r="I332" t="s">
        <v>8245</v>
      </c>
      <c r="J332">
        <v>1423630740</v>
      </c>
      <c r="K332">
        <v>1418673307</v>
      </c>
      <c r="L332" t="b">
        <v>0</v>
      </c>
      <c r="M332">
        <v>35</v>
      </c>
      <c r="N332" t="b">
        <v>1</v>
      </c>
      <c r="O332" t="s">
        <v>8269</v>
      </c>
      <c r="P332">
        <v>72.709999999999994</v>
      </c>
      <c r="Q332" s="11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43.5" x14ac:dyDescent="0.3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s="7">
        <v>111</v>
      </c>
      <c r="G333" t="s">
        <v>8218</v>
      </c>
      <c r="H333" t="s">
        <v>8223</v>
      </c>
      <c r="I333" t="s">
        <v>8245</v>
      </c>
      <c r="J333">
        <v>1420489560</v>
      </c>
      <c r="K333">
        <v>1417469639</v>
      </c>
      <c r="L333" t="b">
        <v>0</v>
      </c>
      <c r="M333">
        <v>43</v>
      </c>
      <c r="N333" t="b">
        <v>1</v>
      </c>
      <c r="O333" t="s">
        <v>8269</v>
      </c>
      <c r="P333">
        <v>77.19</v>
      </c>
      <c r="Q333" s="11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43.5" x14ac:dyDescent="0.3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s="7">
        <v>126</v>
      </c>
      <c r="G334" t="s">
        <v>8218</v>
      </c>
      <c r="H334" t="s">
        <v>8223</v>
      </c>
      <c r="I334" t="s">
        <v>8245</v>
      </c>
      <c r="J334">
        <v>1472952982</v>
      </c>
      <c r="K334">
        <v>1470792982</v>
      </c>
      <c r="L334" t="b">
        <v>0</v>
      </c>
      <c r="M334">
        <v>36</v>
      </c>
      <c r="N334" t="b">
        <v>1</v>
      </c>
      <c r="O334" t="s">
        <v>8269</v>
      </c>
      <c r="P334">
        <v>55.97</v>
      </c>
      <c r="Q334" s="11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29" x14ac:dyDescent="0.3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s="7">
        <v>119</v>
      </c>
      <c r="G335" t="s">
        <v>8218</v>
      </c>
      <c r="H335" t="s">
        <v>8223</v>
      </c>
      <c r="I335" t="s">
        <v>8245</v>
      </c>
      <c r="J335">
        <v>1426229940</v>
      </c>
      <c r="K335">
        <v>1423959123</v>
      </c>
      <c r="L335" t="b">
        <v>0</v>
      </c>
      <c r="M335">
        <v>62</v>
      </c>
      <c r="N335" t="b">
        <v>1</v>
      </c>
      <c r="O335" t="s">
        <v>8269</v>
      </c>
      <c r="P335">
        <v>49.69</v>
      </c>
      <c r="Q335" s="11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29" x14ac:dyDescent="0.3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s="7">
        <v>103</v>
      </c>
      <c r="G336" t="s">
        <v>8218</v>
      </c>
      <c r="H336" t="s">
        <v>8223</v>
      </c>
      <c r="I336" t="s">
        <v>8245</v>
      </c>
      <c r="J336">
        <v>1456984740</v>
      </c>
      <c r="K336">
        <v>1455717790</v>
      </c>
      <c r="L336" t="b">
        <v>0</v>
      </c>
      <c r="M336">
        <v>33</v>
      </c>
      <c r="N336" t="b">
        <v>1</v>
      </c>
      <c r="O336" t="s">
        <v>8269</v>
      </c>
      <c r="P336">
        <v>77.73</v>
      </c>
      <c r="Q336" s="11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43.5" x14ac:dyDescent="0.3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s="7">
        <v>110</v>
      </c>
      <c r="G337" t="s">
        <v>8218</v>
      </c>
      <c r="H337" t="s">
        <v>8223</v>
      </c>
      <c r="I337" t="s">
        <v>8245</v>
      </c>
      <c r="J337">
        <v>1409720340</v>
      </c>
      <c r="K337">
        <v>1408129822</v>
      </c>
      <c r="L337" t="b">
        <v>0</v>
      </c>
      <c r="M337">
        <v>27</v>
      </c>
      <c r="N337" t="b">
        <v>1</v>
      </c>
      <c r="O337" t="s">
        <v>8269</v>
      </c>
      <c r="P337">
        <v>40.78</v>
      </c>
      <c r="Q337" s="11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43.5" x14ac:dyDescent="0.3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s="7">
        <v>202</v>
      </c>
      <c r="G338" t="s">
        <v>8218</v>
      </c>
      <c r="H338" t="s">
        <v>8223</v>
      </c>
      <c r="I338" t="s">
        <v>8245</v>
      </c>
      <c r="J338">
        <v>1440892800</v>
      </c>
      <c r="K338">
        <v>1438715077</v>
      </c>
      <c r="L338" t="b">
        <v>0</v>
      </c>
      <c r="M338">
        <v>17</v>
      </c>
      <c r="N338" t="b">
        <v>1</v>
      </c>
      <c r="O338" t="s">
        <v>8269</v>
      </c>
      <c r="P338">
        <v>59.41</v>
      </c>
      <c r="Q338" s="11" t="s">
        <v>8315</v>
      </c>
      <c r="R338" t="s">
        <v>8316</v>
      </c>
      <c r="S338" s="15">
        <v>42220.79487268519</v>
      </c>
      <c r="T338" s="15">
        <v>42246</v>
      </c>
    </row>
    <row r="339" spans="1:20" ht="29" x14ac:dyDescent="0.3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s="7">
        <v>130</v>
      </c>
      <c r="G339" t="s">
        <v>8218</v>
      </c>
      <c r="H339" t="s">
        <v>8223</v>
      </c>
      <c r="I339" t="s">
        <v>8245</v>
      </c>
      <c r="J339">
        <v>1476390164</v>
      </c>
      <c r="K339">
        <v>1473970964</v>
      </c>
      <c r="L339" t="b">
        <v>0</v>
      </c>
      <c r="M339">
        <v>4</v>
      </c>
      <c r="N339" t="b">
        <v>1</v>
      </c>
      <c r="O339" t="s">
        <v>8269</v>
      </c>
      <c r="P339">
        <v>3.25</v>
      </c>
      <c r="Q339" s="11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43.5" x14ac:dyDescent="0.3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s="7">
        <v>100</v>
      </c>
      <c r="G340" t="s">
        <v>8218</v>
      </c>
      <c r="H340" t="s">
        <v>8223</v>
      </c>
      <c r="I340" t="s">
        <v>8245</v>
      </c>
      <c r="J340">
        <v>1463520479</v>
      </c>
      <c r="K340">
        <v>1458336479</v>
      </c>
      <c r="L340" t="b">
        <v>0</v>
      </c>
      <c r="M340">
        <v>49</v>
      </c>
      <c r="N340" t="b">
        <v>1</v>
      </c>
      <c r="O340" t="s">
        <v>8269</v>
      </c>
      <c r="P340">
        <v>81.67</v>
      </c>
      <c r="Q340" s="11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43.5" x14ac:dyDescent="0.3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s="7">
        <v>171</v>
      </c>
      <c r="G341" t="s">
        <v>8218</v>
      </c>
      <c r="H341" t="s">
        <v>8223</v>
      </c>
      <c r="I341" t="s">
        <v>8245</v>
      </c>
      <c r="J341">
        <v>1446759880</v>
      </c>
      <c r="K341">
        <v>1444164280</v>
      </c>
      <c r="L341" t="b">
        <v>0</v>
      </c>
      <c r="M341">
        <v>57</v>
      </c>
      <c r="N341" t="b">
        <v>1</v>
      </c>
      <c r="O341" t="s">
        <v>8269</v>
      </c>
      <c r="P341">
        <v>44.91</v>
      </c>
      <c r="Q341" s="11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43.5" x14ac:dyDescent="0.3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s="7">
        <v>113</v>
      </c>
      <c r="G342" t="s">
        <v>8218</v>
      </c>
      <c r="H342" t="s">
        <v>8223</v>
      </c>
      <c r="I342" t="s">
        <v>8245</v>
      </c>
      <c r="J342">
        <v>1461913140</v>
      </c>
      <c r="K342">
        <v>1461370956</v>
      </c>
      <c r="L342" t="b">
        <v>0</v>
      </c>
      <c r="M342">
        <v>69</v>
      </c>
      <c r="N342" t="b">
        <v>1</v>
      </c>
      <c r="O342" t="s">
        <v>8269</v>
      </c>
      <c r="P342">
        <v>49.06</v>
      </c>
      <c r="Q342" s="11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29" x14ac:dyDescent="0.3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s="7">
        <v>100</v>
      </c>
      <c r="G343" t="s">
        <v>8218</v>
      </c>
      <c r="H343" t="s">
        <v>8223</v>
      </c>
      <c r="I343" t="s">
        <v>8245</v>
      </c>
      <c r="J343">
        <v>1403964574</v>
      </c>
      <c r="K343">
        <v>1401372574</v>
      </c>
      <c r="L343" t="b">
        <v>0</v>
      </c>
      <c r="M343">
        <v>20</v>
      </c>
      <c r="N343" t="b">
        <v>1</v>
      </c>
      <c r="O343" t="s">
        <v>8269</v>
      </c>
      <c r="P343">
        <v>62.5</v>
      </c>
      <c r="Q343" s="11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43.5" x14ac:dyDescent="0.3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s="7">
        <v>101</v>
      </c>
      <c r="G344" t="s">
        <v>8218</v>
      </c>
      <c r="H344" t="s">
        <v>8223</v>
      </c>
      <c r="I344" t="s">
        <v>8245</v>
      </c>
      <c r="J344">
        <v>1434675616</v>
      </c>
      <c r="K344">
        <v>1432083616</v>
      </c>
      <c r="L344" t="b">
        <v>0</v>
      </c>
      <c r="M344">
        <v>71</v>
      </c>
      <c r="N344" t="b">
        <v>1</v>
      </c>
      <c r="O344" t="s">
        <v>8269</v>
      </c>
      <c r="P344">
        <v>35.49</v>
      </c>
      <c r="Q344" s="11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43.5" x14ac:dyDescent="0.3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s="7">
        <v>113</v>
      </c>
      <c r="G345" t="s">
        <v>8218</v>
      </c>
      <c r="H345" t="s">
        <v>8223</v>
      </c>
      <c r="I345" t="s">
        <v>8245</v>
      </c>
      <c r="J345">
        <v>1479592800</v>
      </c>
      <c r="K345">
        <v>1476760226</v>
      </c>
      <c r="L345" t="b">
        <v>0</v>
      </c>
      <c r="M345">
        <v>17</v>
      </c>
      <c r="N345" t="b">
        <v>1</v>
      </c>
      <c r="O345" t="s">
        <v>8269</v>
      </c>
      <c r="P345">
        <v>66.47</v>
      </c>
      <c r="Q345" s="11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43.5" x14ac:dyDescent="0.3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s="7">
        <v>105</v>
      </c>
      <c r="G346" t="s">
        <v>8218</v>
      </c>
      <c r="H346" t="s">
        <v>8223</v>
      </c>
      <c r="I346" t="s">
        <v>8245</v>
      </c>
      <c r="J346">
        <v>1425528000</v>
      </c>
      <c r="K346">
        <v>1422916261</v>
      </c>
      <c r="L346" t="b">
        <v>0</v>
      </c>
      <c r="M346">
        <v>197</v>
      </c>
      <c r="N346" t="b">
        <v>1</v>
      </c>
      <c r="O346" t="s">
        <v>8269</v>
      </c>
      <c r="P346">
        <v>56.07</v>
      </c>
      <c r="Q346" s="11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43.5" x14ac:dyDescent="0.3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s="7">
        <v>110</v>
      </c>
      <c r="G347" t="s">
        <v>8218</v>
      </c>
      <c r="H347" t="s">
        <v>8223</v>
      </c>
      <c r="I347" t="s">
        <v>8245</v>
      </c>
      <c r="J347">
        <v>1475269200</v>
      </c>
      <c r="K347">
        <v>1473200844</v>
      </c>
      <c r="L347" t="b">
        <v>0</v>
      </c>
      <c r="M347">
        <v>70</v>
      </c>
      <c r="N347" t="b">
        <v>1</v>
      </c>
      <c r="O347" t="s">
        <v>8269</v>
      </c>
      <c r="P347">
        <v>47.03</v>
      </c>
      <c r="Q347" s="11" t="s">
        <v>8315</v>
      </c>
      <c r="R347" t="s">
        <v>8316</v>
      </c>
      <c r="S347" s="15">
        <v>42619.935694444444</v>
      </c>
      <c r="T347" s="15">
        <v>42643.875</v>
      </c>
    </row>
    <row r="348" spans="1:20" ht="29" x14ac:dyDescent="0.3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s="7">
        <v>100</v>
      </c>
      <c r="G348" t="s">
        <v>8218</v>
      </c>
      <c r="H348" t="s">
        <v>8223</v>
      </c>
      <c r="I348" t="s">
        <v>8245</v>
      </c>
      <c r="J348">
        <v>1411874580</v>
      </c>
      <c r="K348">
        <v>1409030371</v>
      </c>
      <c r="L348" t="b">
        <v>0</v>
      </c>
      <c r="M348">
        <v>21</v>
      </c>
      <c r="N348" t="b">
        <v>1</v>
      </c>
      <c r="O348" t="s">
        <v>8269</v>
      </c>
      <c r="P348">
        <v>47.67</v>
      </c>
      <c r="Q348" s="11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29" x14ac:dyDescent="0.3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s="7">
        <v>120</v>
      </c>
      <c r="G349" t="s">
        <v>8218</v>
      </c>
      <c r="H349" t="s">
        <v>8223</v>
      </c>
      <c r="I349" t="s">
        <v>8245</v>
      </c>
      <c r="J349">
        <v>1406358000</v>
      </c>
      <c r="K349">
        <v>1404841270</v>
      </c>
      <c r="L349" t="b">
        <v>0</v>
      </c>
      <c r="M349">
        <v>34</v>
      </c>
      <c r="N349" t="b">
        <v>1</v>
      </c>
      <c r="O349" t="s">
        <v>8269</v>
      </c>
      <c r="P349">
        <v>88.24</v>
      </c>
      <c r="Q349" s="11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72.5" x14ac:dyDescent="0.3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s="7">
        <v>105</v>
      </c>
      <c r="G350" t="s">
        <v>8218</v>
      </c>
      <c r="H350" t="s">
        <v>8223</v>
      </c>
      <c r="I350" t="s">
        <v>8245</v>
      </c>
      <c r="J350">
        <v>1471977290</v>
      </c>
      <c r="K350">
        <v>1466793290</v>
      </c>
      <c r="L350" t="b">
        <v>0</v>
      </c>
      <c r="M350">
        <v>39</v>
      </c>
      <c r="N350" t="b">
        <v>1</v>
      </c>
      <c r="O350" t="s">
        <v>8269</v>
      </c>
      <c r="P350">
        <v>80.72</v>
      </c>
      <c r="Q350" s="11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43.5" x14ac:dyDescent="0.3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s="7">
        <v>100</v>
      </c>
      <c r="G351" t="s">
        <v>8218</v>
      </c>
      <c r="H351" t="s">
        <v>8223</v>
      </c>
      <c r="I351" t="s">
        <v>8245</v>
      </c>
      <c r="J351">
        <v>1463803140</v>
      </c>
      <c r="K351">
        <v>1459446487</v>
      </c>
      <c r="L351" t="b">
        <v>0</v>
      </c>
      <c r="M351">
        <v>29</v>
      </c>
      <c r="N351" t="b">
        <v>1</v>
      </c>
      <c r="O351" t="s">
        <v>8269</v>
      </c>
      <c r="P351">
        <v>68.97</v>
      </c>
      <c r="Q351" s="11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29" x14ac:dyDescent="0.3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s="7">
        <v>100</v>
      </c>
      <c r="G352" t="s">
        <v>8218</v>
      </c>
      <c r="H352" t="s">
        <v>8223</v>
      </c>
      <c r="I352" t="s">
        <v>8245</v>
      </c>
      <c r="J352">
        <v>1412492445</v>
      </c>
      <c r="K352">
        <v>1409900445</v>
      </c>
      <c r="L352" t="b">
        <v>0</v>
      </c>
      <c r="M352">
        <v>73</v>
      </c>
      <c r="N352" t="b">
        <v>1</v>
      </c>
      <c r="O352" t="s">
        <v>8269</v>
      </c>
      <c r="P352">
        <v>550.04</v>
      </c>
      <c r="Q352" s="11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29" x14ac:dyDescent="0.3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s="7">
        <v>104</v>
      </c>
      <c r="G353" t="s">
        <v>8218</v>
      </c>
      <c r="H353" t="s">
        <v>8223</v>
      </c>
      <c r="I353" t="s">
        <v>8245</v>
      </c>
      <c r="J353">
        <v>1407686340</v>
      </c>
      <c r="K353">
        <v>1404833442</v>
      </c>
      <c r="L353" t="b">
        <v>0</v>
      </c>
      <c r="M353">
        <v>9</v>
      </c>
      <c r="N353" t="b">
        <v>1</v>
      </c>
      <c r="O353" t="s">
        <v>8269</v>
      </c>
      <c r="P353">
        <v>57.78</v>
      </c>
      <c r="Q353" s="11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43.5" x14ac:dyDescent="0.3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s="7">
        <v>116</v>
      </c>
      <c r="G354" t="s">
        <v>8218</v>
      </c>
      <c r="H354" t="s">
        <v>8223</v>
      </c>
      <c r="I354" t="s">
        <v>8245</v>
      </c>
      <c r="J354">
        <v>1437202740</v>
      </c>
      <c r="K354">
        <v>1434654998</v>
      </c>
      <c r="L354" t="b">
        <v>0</v>
      </c>
      <c r="M354">
        <v>79</v>
      </c>
      <c r="N354" t="b">
        <v>1</v>
      </c>
      <c r="O354" t="s">
        <v>8269</v>
      </c>
      <c r="P354">
        <v>73.58</v>
      </c>
      <c r="Q354" s="11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29" x14ac:dyDescent="0.3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s="7">
        <v>101</v>
      </c>
      <c r="G355" t="s">
        <v>8218</v>
      </c>
      <c r="H355" t="s">
        <v>8223</v>
      </c>
      <c r="I355" t="s">
        <v>8245</v>
      </c>
      <c r="J355">
        <v>1404273540</v>
      </c>
      <c r="K355">
        <v>1400272580</v>
      </c>
      <c r="L355" t="b">
        <v>0</v>
      </c>
      <c r="M355">
        <v>20</v>
      </c>
      <c r="N355" t="b">
        <v>1</v>
      </c>
      <c r="O355" t="s">
        <v>8269</v>
      </c>
      <c r="P355">
        <v>75.5</v>
      </c>
      <c r="Q355" s="11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43.5" x14ac:dyDescent="0.3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s="7">
        <v>102</v>
      </c>
      <c r="G356" t="s">
        <v>8218</v>
      </c>
      <c r="H356" t="s">
        <v>8223</v>
      </c>
      <c r="I356" t="s">
        <v>8245</v>
      </c>
      <c r="J356">
        <v>1426775940</v>
      </c>
      <c r="K356">
        <v>1424414350</v>
      </c>
      <c r="L356" t="b">
        <v>0</v>
      </c>
      <c r="M356">
        <v>13</v>
      </c>
      <c r="N356" t="b">
        <v>1</v>
      </c>
      <c r="O356" t="s">
        <v>8269</v>
      </c>
      <c r="P356">
        <v>235.46</v>
      </c>
      <c r="Q356" s="11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43.5" x14ac:dyDescent="0.3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s="7">
        <v>111</v>
      </c>
      <c r="G357" t="s">
        <v>8218</v>
      </c>
      <c r="H357" t="s">
        <v>8223</v>
      </c>
      <c r="I357" t="s">
        <v>8245</v>
      </c>
      <c r="J357">
        <v>1460260800</v>
      </c>
      <c r="K357">
        <v>1458336672</v>
      </c>
      <c r="L357" t="b">
        <v>0</v>
      </c>
      <c r="M357">
        <v>36</v>
      </c>
      <c r="N357" t="b">
        <v>1</v>
      </c>
      <c r="O357" t="s">
        <v>8269</v>
      </c>
      <c r="P357">
        <v>92.5</v>
      </c>
      <c r="Q357" s="11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43.5" x14ac:dyDescent="0.3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s="7">
        <v>109</v>
      </c>
      <c r="G358" t="s">
        <v>8218</v>
      </c>
      <c r="H358" t="s">
        <v>8223</v>
      </c>
      <c r="I358" t="s">
        <v>8245</v>
      </c>
      <c r="J358">
        <v>1466056689</v>
      </c>
      <c r="K358">
        <v>1464847089</v>
      </c>
      <c r="L358" t="b">
        <v>0</v>
      </c>
      <c r="M358">
        <v>19</v>
      </c>
      <c r="N358" t="b">
        <v>1</v>
      </c>
      <c r="O358" t="s">
        <v>8269</v>
      </c>
      <c r="P358">
        <v>46.05</v>
      </c>
      <c r="Q358" s="11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29" x14ac:dyDescent="0.3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s="7">
        <v>100</v>
      </c>
      <c r="G359" t="s">
        <v>8218</v>
      </c>
      <c r="H359" t="s">
        <v>8223</v>
      </c>
      <c r="I359" t="s">
        <v>8245</v>
      </c>
      <c r="J359">
        <v>1406185200</v>
      </c>
      <c r="K359">
        <v>1404337382</v>
      </c>
      <c r="L359" t="b">
        <v>0</v>
      </c>
      <c r="M359">
        <v>38</v>
      </c>
      <c r="N359" t="b">
        <v>1</v>
      </c>
      <c r="O359" t="s">
        <v>8269</v>
      </c>
      <c r="P359">
        <v>31.58</v>
      </c>
      <c r="Q359" s="11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43.5" x14ac:dyDescent="0.3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s="7">
        <v>104</v>
      </c>
      <c r="G360" t="s">
        <v>8218</v>
      </c>
      <c r="H360" t="s">
        <v>8223</v>
      </c>
      <c r="I360" t="s">
        <v>8245</v>
      </c>
      <c r="J360">
        <v>1437676380</v>
      </c>
      <c r="K360">
        <v>1435670452</v>
      </c>
      <c r="L360" t="b">
        <v>0</v>
      </c>
      <c r="M360">
        <v>28</v>
      </c>
      <c r="N360" t="b">
        <v>1</v>
      </c>
      <c r="O360" t="s">
        <v>8269</v>
      </c>
      <c r="P360">
        <v>36.96</v>
      </c>
      <c r="Q360" s="11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43.5" x14ac:dyDescent="0.3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s="7">
        <v>101</v>
      </c>
      <c r="G361" t="s">
        <v>8218</v>
      </c>
      <c r="H361" t="s">
        <v>8223</v>
      </c>
      <c r="I361" t="s">
        <v>8245</v>
      </c>
      <c r="J361">
        <v>1405915140</v>
      </c>
      <c r="K361">
        <v>1404140667</v>
      </c>
      <c r="L361" t="b">
        <v>0</v>
      </c>
      <c r="M361">
        <v>40</v>
      </c>
      <c r="N361" t="b">
        <v>1</v>
      </c>
      <c r="O361" t="s">
        <v>8269</v>
      </c>
      <c r="P361">
        <v>88.25</v>
      </c>
      <c r="Q361" s="11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43.5" x14ac:dyDescent="0.3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s="7">
        <v>129</v>
      </c>
      <c r="G362" t="s">
        <v>8218</v>
      </c>
      <c r="H362" t="s">
        <v>8223</v>
      </c>
      <c r="I362" t="s">
        <v>8245</v>
      </c>
      <c r="J362">
        <v>1410550484</v>
      </c>
      <c r="K362">
        <v>1408995284</v>
      </c>
      <c r="L362" t="b">
        <v>0</v>
      </c>
      <c r="M362">
        <v>16</v>
      </c>
      <c r="N362" t="b">
        <v>1</v>
      </c>
      <c r="O362" t="s">
        <v>8269</v>
      </c>
      <c r="P362">
        <v>64.38</v>
      </c>
      <c r="Q362" s="11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29" x14ac:dyDescent="0.3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s="7">
        <v>103</v>
      </c>
      <c r="G363" t="s">
        <v>8218</v>
      </c>
      <c r="H363" t="s">
        <v>8223</v>
      </c>
      <c r="I363" t="s">
        <v>8245</v>
      </c>
      <c r="J363">
        <v>1404359940</v>
      </c>
      <c r="K363">
        <v>1402580818</v>
      </c>
      <c r="L363" t="b">
        <v>0</v>
      </c>
      <c r="M363">
        <v>199</v>
      </c>
      <c r="N363" t="b">
        <v>1</v>
      </c>
      <c r="O363" t="s">
        <v>8269</v>
      </c>
      <c r="P363">
        <v>62.05</v>
      </c>
      <c r="Q363" s="11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43.5" x14ac:dyDescent="0.3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s="7">
        <v>110</v>
      </c>
      <c r="G364" t="s">
        <v>8218</v>
      </c>
      <c r="H364" t="s">
        <v>8223</v>
      </c>
      <c r="I364" t="s">
        <v>8245</v>
      </c>
      <c r="J364">
        <v>1404190740</v>
      </c>
      <c r="K364">
        <v>1401214581</v>
      </c>
      <c r="L364" t="b">
        <v>0</v>
      </c>
      <c r="M364">
        <v>30</v>
      </c>
      <c r="N364" t="b">
        <v>1</v>
      </c>
      <c r="O364" t="s">
        <v>8269</v>
      </c>
      <c r="P364">
        <v>73.400000000000006</v>
      </c>
      <c r="Q364" s="11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29" x14ac:dyDescent="0.3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s="7">
        <v>113</v>
      </c>
      <c r="G365" t="s">
        <v>8218</v>
      </c>
      <c r="H365" t="s">
        <v>8223</v>
      </c>
      <c r="I365" t="s">
        <v>8245</v>
      </c>
      <c r="J365">
        <v>1475664834</v>
      </c>
      <c r="K365">
        <v>1473850434</v>
      </c>
      <c r="L365" t="b">
        <v>0</v>
      </c>
      <c r="M365">
        <v>34</v>
      </c>
      <c r="N365" t="b">
        <v>1</v>
      </c>
      <c r="O365" t="s">
        <v>8269</v>
      </c>
      <c r="P365">
        <v>99.5</v>
      </c>
      <c r="Q365" s="11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58" x14ac:dyDescent="0.3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s="7">
        <v>112</v>
      </c>
      <c r="G366" t="s">
        <v>8218</v>
      </c>
      <c r="H366" t="s">
        <v>8223</v>
      </c>
      <c r="I366" t="s">
        <v>8245</v>
      </c>
      <c r="J366">
        <v>1452872290</v>
      </c>
      <c r="K366">
        <v>1452008290</v>
      </c>
      <c r="L366" t="b">
        <v>0</v>
      </c>
      <c r="M366">
        <v>18</v>
      </c>
      <c r="N366" t="b">
        <v>1</v>
      </c>
      <c r="O366" t="s">
        <v>8269</v>
      </c>
      <c r="P366">
        <v>62.17</v>
      </c>
      <c r="Q366" s="11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43.5" x14ac:dyDescent="0.3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s="7">
        <v>139</v>
      </c>
      <c r="G367" t="s">
        <v>8218</v>
      </c>
      <c r="H367" t="s">
        <v>8223</v>
      </c>
      <c r="I367" t="s">
        <v>8245</v>
      </c>
      <c r="J367">
        <v>1402901940</v>
      </c>
      <c r="K367">
        <v>1399998418</v>
      </c>
      <c r="L367" t="b">
        <v>0</v>
      </c>
      <c r="M367">
        <v>67</v>
      </c>
      <c r="N367" t="b">
        <v>1</v>
      </c>
      <c r="O367" t="s">
        <v>8269</v>
      </c>
      <c r="P367">
        <v>62.33</v>
      </c>
      <c r="Q367" s="11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43.5" x14ac:dyDescent="0.3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s="7">
        <v>111</v>
      </c>
      <c r="G368" t="s">
        <v>8218</v>
      </c>
      <c r="H368" t="s">
        <v>8223</v>
      </c>
      <c r="I368" t="s">
        <v>8245</v>
      </c>
      <c r="J368">
        <v>1476931696</v>
      </c>
      <c r="K368">
        <v>1474339696</v>
      </c>
      <c r="L368" t="b">
        <v>0</v>
      </c>
      <c r="M368">
        <v>66</v>
      </c>
      <c r="N368" t="b">
        <v>1</v>
      </c>
      <c r="O368" t="s">
        <v>8269</v>
      </c>
      <c r="P368">
        <v>58.79</v>
      </c>
      <c r="Q368" s="11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43.5" x14ac:dyDescent="0.3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s="7">
        <v>139</v>
      </c>
      <c r="G369" t="s">
        <v>8218</v>
      </c>
      <c r="H369" t="s">
        <v>8223</v>
      </c>
      <c r="I369" t="s">
        <v>8245</v>
      </c>
      <c r="J369">
        <v>1441167586</v>
      </c>
      <c r="K369">
        <v>1438575586</v>
      </c>
      <c r="L369" t="b">
        <v>0</v>
      </c>
      <c r="M369">
        <v>23</v>
      </c>
      <c r="N369" t="b">
        <v>1</v>
      </c>
      <c r="O369" t="s">
        <v>8269</v>
      </c>
      <c r="P369">
        <v>45.35</v>
      </c>
      <c r="Q369" s="11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43.5" x14ac:dyDescent="0.3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s="7">
        <v>106</v>
      </c>
      <c r="G370" t="s">
        <v>8218</v>
      </c>
      <c r="H370" t="s">
        <v>8223</v>
      </c>
      <c r="I370" t="s">
        <v>8245</v>
      </c>
      <c r="J370">
        <v>1400533200</v>
      </c>
      <c r="K370">
        <v>1398348859</v>
      </c>
      <c r="L370" t="b">
        <v>0</v>
      </c>
      <c r="M370">
        <v>126</v>
      </c>
      <c r="N370" t="b">
        <v>1</v>
      </c>
      <c r="O370" t="s">
        <v>8269</v>
      </c>
      <c r="P370">
        <v>41.94</v>
      </c>
      <c r="Q370" s="11" t="s">
        <v>8315</v>
      </c>
      <c r="R370" t="s">
        <v>8316</v>
      </c>
      <c r="S370" s="15">
        <v>41753.593275462961</v>
      </c>
      <c r="T370" s="15">
        <v>41778.875</v>
      </c>
    </row>
    <row r="371" spans="1:20" ht="43.5" x14ac:dyDescent="0.3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s="7">
        <v>101</v>
      </c>
      <c r="G371" t="s">
        <v>8218</v>
      </c>
      <c r="H371" t="s">
        <v>8223</v>
      </c>
      <c r="I371" t="s">
        <v>8245</v>
      </c>
      <c r="J371">
        <v>1440820740</v>
      </c>
      <c r="K371">
        <v>1439567660</v>
      </c>
      <c r="L371" t="b">
        <v>0</v>
      </c>
      <c r="M371">
        <v>6</v>
      </c>
      <c r="N371" t="b">
        <v>1</v>
      </c>
      <c r="O371" t="s">
        <v>8269</v>
      </c>
      <c r="P371">
        <v>59.17</v>
      </c>
      <c r="Q371" s="11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43.5" x14ac:dyDescent="0.3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s="7">
        <v>100</v>
      </c>
      <c r="G372" t="s">
        <v>8218</v>
      </c>
      <c r="H372" t="s">
        <v>8223</v>
      </c>
      <c r="I372" t="s">
        <v>8245</v>
      </c>
      <c r="J372">
        <v>1403846055</v>
      </c>
      <c r="K372">
        <v>1401254055</v>
      </c>
      <c r="L372" t="b">
        <v>0</v>
      </c>
      <c r="M372">
        <v>25</v>
      </c>
      <c r="N372" t="b">
        <v>1</v>
      </c>
      <c r="O372" t="s">
        <v>8269</v>
      </c>
      <c r="P372">
        <v>200.49</v>
      </c>
      <c r="Q372" s="11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43.5" x14ac:dyDescent="0.3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s="7">
        <v>118</v>
      </c>
      <c r="G373" t="s">
        <v>8218</v>
      </c>
      <c r="H373" t="s">
        <v>8223</v>
      </c>
      <c r="I373" t="s">
        <v>8245</v>
      </c>
      <c r="J373">
        <v>1434925500</v>
      </c>
      <c r="K373">
        <v>1432410639</v>
      </c>
      <c r="L373" t="b">
        <v>0</v>
      </c>
      <c r="M373">
        <v>62</v>
      </c>
      <c r="N373" t="b">
        <v>1</v>
      </c>
      <c r="O373" t="s">
        <v>8269</v>
      </c>
      <c r="P373">
        <v>57.26</v>
      </c>
      <c r="Q373" s="11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43.5" x14ac:dyDescent="0.3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s="7">
        <v>120</v>
      </c>
      <c r="G374" t="s">
        <v>8218</v>
      </c>
      <c r="H374" t="s">
        <v>8223</v>
      </c>
      <c r="I374" t="s">
        <v>8245</v>
      </c>
      <c r="J374">
        <v>1417101683</v>
      </c>
      <c r="K374">
        <v>1414506083</v>
      </c>
      <c r="L374" t="b">
        <v>0</v>
      </c>
      <c r="M374">
        <v>31</v>
      </c>
      <c r="N374" t="b">
        <v>1</v>
      </c>
      <c r="O374" t="s">
        <v>8269</v>
      </c>
      <c r="P374">
        <v>58.06</v>
      </c>
      <c r="Q374" s="11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29" x14ac:dyDescent="0.3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s="7">
        <v>128</v>
      </c>
      <c r="G375" t="s">
        <v>8218</v>
      </c>
      <c r="H375" t="s">
        <v>8223</v>
      </c>
      <c r="I375" t="s">
        <v>8245</v>
      </c>
      <c r="J375">
        <v>1425272340</v>
      </c>
      <c r="K375">
        <v>1421426929</v>
      </c>
      <c r="L375" t="b">
        <v>0</v>
      </c>
      <c r="M375">
        <v>274</v>
      </c>
      <c r="N375" t="b">
        <v>1</v>
      </c>
      <c r="O375" t="s">
        <v>8269</v>
      </c>
      <c r="P375">
        <v>186.8</v>
      </c>
      <c r="Q375" s="11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29" x14ac:dyDescent="0.3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s="7">
        <v>126</v>
      </c>
      <c r="G376" t="s">
        <v>8218</v>
      </c>
      <c r="H376" t="s">
        <v>8223</v>
      </c>
      <c r="I376" t="s">
        <v>8245</v>
      </c>
      <c r="J376">
        <v>1411084800</v>
      </c>
      <c r="K376">
        <v>1410304179</v>
      </c>
      <c r="L376" t="b">
        <v>0</v>
      </c>
      <c r="M376">
        <v>17</v>
      </c>
      <c r="N376" t="b">
        <v>1</v>
      </c>
      <c r="O376" t="s">
        <v>8269</v>
      </c>
      <c r="P376">
        <v>74.12</v>
      </c>
      <c r="Q376" s="11" t="s">
        <v>8315</v>
      </c>
      <c r="R376" t="s">
        <v>8316</v>
      </c>
      <c r="S376" s="15">
        <v>41891.96503472222</v>
      </c>
      <c r="T376" s="15">
        <v>41901</v>
      </c>
    </row>
    <row r="377" spans="1:20" ht="43.5" x14ac:dyDescent="0.3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s="7">
        <v>107</v>
      </c>
      <c r="G377" t="s">
        <v>8218</v>
      </c>
      <c r="H377" t="s">
        <v>8223</v>
      </c>
      <c r="I377" t="s">
        <v>8245</v>
      </c>
      <c r="J377">
        <v>1465178400</v>
      </c>
      <c r="K377">
        <v>1461985967</v>
      </c>
      <c r="L377" t="b">
        <v>0</v>
      </c>
      <c r="M377">
        <v>60</v>
      </c>
      <c r="N377" t="b">
        <v>1</v>
      </c>
      <c r="O377" t="s">
        <v>8269</v>
      </c>
      <c r="P377">
        <v>62.67</v>
      </c>
      <c r="Q377" s="11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43.5" x14ac:dyDescent="0.3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s="7">
        <v>100</v>
      </c>
      <c r="G378" t="s">
        <v>8218</v>
      </c>
      <c r="H378" t="s">
        <v>8223</v>
      </c>
      <c r="I378" t="s">
        <v>8245</v>
      </c>
      <c r="J378">
        <v>1421009610</v>
      </c>
      <c r="K378">
        <v>1419281610</v>
      </c>
      <c r="L378" t="b">
        <v>0</v>
      </c>
      <c r="M378">
        <v>33</v>
      </c>
      <c r="N378" t="b">
        <v>1</v>
      </c>
      <c r="O378" t="s">
        <v>8269</v>
      </c>
      <c r="P378">
        <v>121.36</v>
      </c>
      <c r="Q378" s="11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29" x14ac:dyDescent="0.3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s="7">
        <v>111</v>
      </c>
      <c r="G379" t="s">
        <v>8218</v>
      </c>
      <c r="H379" t="s">
        <v>8223</v>
      </c>
      <c r="I379" t="s">
        <v>8245</v>
      </c>
      <c r="J379">
        <v>1456946487</v>
      </c>
      <c r="K379">
        <v>1454354487</v>
      </c>
      <c r="L379" t="b">
        <v>0</v>
      </c>
      <c r="M379">
        <v>136</v>
      </c>
      <c r="N379" t="b">
        <v>1</v>
      </c>
      <c r="O379" t="s">
        <v>8269</v>
      </c>
      <c r="P379">
        <v>40.630000000000003</v>
      </c>
      <c r="Q379" s="11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43.5" x14ac:dyDescent="0.3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s="7">
        <v>101</v>
      </c>
      <c r="G380" t="s">
        <v>8218</v>
      </c>
      <c r="H380" t="s">
        <v>8223</v>
      </c>
      <c r="I380" t="s">
        <v>8245</v>
      </c>
      <c r="J380">
        <v>1413383216</v>
      </c>
      <c r="K380">
        <v>1410791216</v>
      </c>
      <c r="L380" t="b">
        <v>0</v>
      </c>
      <c r="M380">
        <v>40</v>
      </c>
      <c r="N380" t="b">
        <v>1</v>
      </c>
      <c r="O380" t="s">
        <v>8269</v>
      </c>
      <c r="P380">
        <v>63</v>
      </c>
      <c r="Q380" s="11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29" x14ac:dyDescent="0.3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s="7">
        <v>121</v>
      </c>
      <c r="G381" t="s">
        <v>8218</v>
      </c>
      <c r="H381" t="s">
        <v>8223</v>
      </c>
      <c r="I381" t="s">
        <v>8245</v>
      </c>
      <c r="J381">
        <v>1412092800</v>
      </c>
      <c r="K381">
        <v>1409493800</v>
      </c>
      <c r="L381" t="b">
        <v>0</v>
      </c>
      <c r="M381">
        <v>18</v>
      </c>
      <c r="N381" t="b">
        <v>1</v>
      </c>
      <c r="O381" t="s">
        <v>8269</v>
      </c>
      <c r="P381">
        <v>33.67</v>
      </c>
      <c r="Q381" s="11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43.5" x14ac:dyDescent="0.3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s="7">
        <v>123</v>
      </c>
      <c r="G382" t="s">
        <v>8218</v>
      </c>
      <c r="H382" t="s">
        <v>8223</v>
      </c>
      <c r="I382" t="s">
        <v>8245</v>
      </c>
      <c r="J382">
        <v>1471071540</v>
      </c>
      <c r="K382">
        <v>1467720388</v>
      </c>
      <c r="L382" t="b">
        <v>0</v>
      </c>
      <c r="M382">
        <v>30</v>
      </c>
      <c r="N382" t="b">
        <v>1</v>
      </c>
      <c r="O382" t="s">
        <v>8269</v>
      </c>
      <c r="P382">
        <v>43.2</v>
      </c>
      <c r="Q382" s="11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43.5" x14ac:dyDescent="0.3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s="7">
        <v>103</v>
      </c>
      <c r="G383" t="s">
        <v>8218</v>
      </c>
      <c r="H383" t="s">
        <v>8223</v>
      </c>
      <c r="I383" t="s">
        <v>8245</v>
      </c>
      <c r="J383">
        <v>1403546400</v>
      </c>
      <c r="K383">
        <v>1401714114</v>
      </c>
      <c r="L383" t="b">
        <v>0</v>
      </c>
      <c r="M383">
        <v>35</v>
      </c>
      <c r="N383" t="b">
        <v>1</v>
      </c>
      <c r="O383" t="s">
        <v>8269</v>
      </c>
      <c r="P383">
        <v>83.57</v>
      </c>
      <c r="Q383" s="11" t="s">
        <v>8315</v>
      </c>
      <c r="R383" t="s">
        <v>8316</v>
      </c>
      <c r="S383" s="15">
        <v>41792.542986111112</v>
      </c>
      <c r="T383" s="15">
        <v>41813.75</v>
      </c>
    </row>
    <row r="384" spans="1:20" ht="43.5" x14ac:dyDescent="0.3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s="7">
        <v>121</v>
      </c>
      <c r="G384" t="s">
        <v>8218</v>
      </c>
      <c r="H384" t="s">
        <v>8223</v>
      </c>
      <c r="I384" t="s">
        <v>8245</v>
      </c>
      <c r="J384">
        <v>1410558949</v>
      </c>
      <c r="K384">
        <v>1409262949</v>
      </c>
      <c r="L384" t="b">
        <v>0</v>
      </c>
      <c r="M384">
        <v>13</v>
      </c>
      <c r="N384" t="b">
        <v>1</v>
      </c>
      <c r="O384" t="s">
        <v>8269</v>
      </c>
      <c r="P384">
        <v>140</v>
      </c>
      <c r="Q384" s="11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29" x14ac:dyDescent="0.3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s="7">
        <v>186</v>
      </c>
      <c r="G385" t="s">
        <v>8218</v>
      </c>
      <c r="H385" t="s">
        <v>8223</v>
      </c>
      <c r="I385" t="s">
        <v>8245</v>
      </c>
      <c r="J385">
        <v>1469165160</v>
      </c>
      <c r="K385">
        <v>1467335378</v>
      </c>
      <c r="L385" t="b">
        <v>0</v>
      </c>
      <c r="M385">
        <v>23</v>
      </c>
      <c r="N385" t="b">
        <v>1</v>
      </c>
      <c r="O385" t="s">
        <v>8269</v>
      </c>
      <c r="P385">
        <v>80.87</v>
      </c>
      <c r="Q385" s="11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43.5" x14ac:dyDescent="0.3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s="7">
        <v>300</v>
      </c>
      <c r="G386" t="s">
        <v>8218</v>
      </c>
      <c r="H386" t="s">
        <v>8223</v>
      </c>
      <c r="I386" t="s">
        <v>8245</v>
      </c>
      <c r="J386">
        <v>1404444286</v>
      </c>
      <c r="K386">
        <v>1403234686</v>
      </c>
      <c r="L386" t="b">
        <v>0</v>
      </c>
      <c r="M386">
        <v>39</v>
      </c>
      <c r="N386" t="b">
        <v>1</v>
      </c>
      <c r="O386" t="s">
        <v>8269</v>
      </c>
      <c r="P386">
        <v>53.85</v>
      </c>
      <c r="Q386" s="11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29" x14ac:dyDescent="0.3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s="7">
        <v>141</v>
      </c>
      <c r="G387" t="s">
        <v>8218</v>
      </c>
      <c r="H387" t="s">
        <v>8223</v>
      </c>
      <c r="I387" t="s">
        <v>8245</v>
      </c>
      <c r="J387">
        <v>1428068988</v>
      </c>
      <c r="K387">
        <v>1425908988</v>
      </c>
      <c r="L387" t="b">
        <v>0</v>
      </c>
      <c r="M387">
        <v>27</v>
      </c>
      <c r="N387" t="b">
        <v>1</v>
      </c>
      <c r="O387" t="s">
        <v>8269</v>
      </c>
      <c r="P387">
        <v>67.959999999999994</v>
      </c>
      <c r="Q387" s="11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29" x14ac:dyDescent="0.3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s="7">
        <v>114</v>
      </c>
      <c r="G388" t="s">
        <v>8218</v>
      </c>
      <c r="H388" t="s">
        <v>8223</v>
      </c>
      <c r="I388" t="s">
        <v>8245</v>
      </c>
      <c r="J388">
        <v>1402848000</v>
      </c>
      <c r="K388">
        <v>1400606573</v>
      </c>
      <c r="L388" t="b">
        <v>0</v>
      </c>
      <c r="M388">
        <v>21</v>
      </c>
      <c r="N388" t="b">
        <v>1</v>
      </c>
      <c r="O388" t="s">
        <v>8269</v>
      </c>
      <c r="P388">
        <v>27.14</v>
      </c>
      <c r="Q388" s="11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43.5" x14ac:dyDescent="0.3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s="7">
        <v>154</v>
      </c>
      <c r="G389" t="s">
        <v>8218</v>
      </c>
      <c r="H389" t="s">
        <v>8223</v>
      </c>
      <c r="I389" t="s">
        <v>8245</v>
      </c>
      <c r="J389">
        <v>1433055540</v>
      </c>
      <c r="K389">
        <v>1431230867</v>
      </c>
      <c r="L389" t="b">
        <v>0</v>
      </c>
      <c r="M389">
        <v>104</v>
      </c>
      <c r="N389" t="b">
        <v>1</v>
      </c>
      <c r="O389" t="s">
        <v>8269</v>
      </c>
      <c r="P389">
        <v>110.87</v>
      </c>
      <c r="Q389" s="11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43.5" x14ac:dyDescent="0.3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s="7">
        <v>102</v>
      </c>
      <c r="G390" t="s">
        <v>8218</v>
      </c>
      <c r="H390" t="s">
        <v>8223</v>
      </c>
      <c r="I390" t="s">
        <v>8245</v>
      </c>
      <c r="J390">
        <v>1465062166</v>
      </c>
      <c r="K390">
        <v>1463334166</v>
      </c>
      <c r="L390" t="b">
        <v>0</v>
      </c>
      <c r="M390">
        <v>19</v>
      </c>
      <c r="N390" t="b">
        <v>1</v>
      </c>
      <c r="O390" t="s">
        <v>8269</v>
      </c>
      <c r="P390">
        <v>106.84</v>
      </c>
      <c r="Q390" s="11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43.5" x14ac:dyDescent="0.3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s="7">
        <v>102</v>
      </c>
      <c r="G391" t="s">
        <v>8218</v>
      </c>
      <c r="H391" t="s">
        <v>8223</v>
      </c>
      <c r="I391" t="s">
        <v>8245</v>
      </c>
      <c r="J391">
        <v>1432612740</v>
      </c>
      <c r="K391">
        <v>1429881667</v>
      </c>
      <c r="L391" t="b">
        <v>0</v>
      </c>
      <c r="M391">
        <v>97</v>
      </c>
      <c r="N391" t="b">
        <v>1</v>
      </c>
      <c r="O391" t="s">
        <v>8269</v>
      </c>
      <c r="P391">
        <v>105.52</v>
      </c>
      <c r="Q391" s="11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43.5" x14ac:dyDescent="0.3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s="7">
        <v>156</v>
      </c>
      <c r="G392" t="s">
        <v>8218</v>
      </c>
      <c r="H392" t="s">
        <v>8223</v>
      </c>
      <c r="I392" t="s">
        <v>8245</v>
      </c>
      <c r="J392">
        <v>1453411109</v>
      </c>
      <c r="K392">
        <v>1450819109</v>
      </c>
      <c r="L392" t="b">
        <v>0</v>
      </c>
      <c r="M392">
        <v>24</v>
      </c>
      <c r="N392" t="b">
        <v>1</v>
      </c>
      <c r="O392" t="s">
        <v>8269</v>
      </c>
      <c r="P392">
        <v>51.92</v>
      </c>
      <c r="Q392" s="11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29" x14ac:dyDescent="0.3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s="7">
        <v>105</v>
      </c>
      <c r="G393" t="s">
        <v>8218</v>
      </c>
      <c r="H393" t="s">
        <v>8223</v>
      </c>
      <c r="I393" t="s">
        <v>8245</v>
      </c>
      <c r="J393">
        <v>1435881006</v>
      </c>
      <c r="K393">
        <v>1433980206</v>
      </c>
      <c r="L393" t="b">
        <v>0</v>
      </c>
      <c r="M393">
        <v>40</v>
      </c>
      <c r="N393" t="b">
        <v>1</v>
      </c>
      <c r="O393" t="s">
        <v>8269</v>
      </c>
      <c r="P393">
        <v>86.23</v>
      </c>
      <c r="Q393" s="11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43.5" x14ac:dyDescent="0.3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s="7">
        <v>101</v>
      </c>
      <c r="G394" t="s">
        <v>8218</v>
      </c>
      <c r="H394" t="s">
        <v>8223</v>
      </c>
      <c r="I394" t="s">
        <v>8245</v>
      </c>
      <c r="J394">
        <v>1415230084</v>
      </c>
      <c r="K394">
        <v>1413412084</v>
      </c>
      <c r="L394" t="b">
        <v>0</v>
      </c>
      <c r="M394">
        <v>44</v>
      </c>
      <c r="N394" t="b">
        <v>1</v>
      </c>
      <c r="O394" t="s">
        <v>8269</v>
      </c>
      <c r="P394">
        <v>114.55</v>
      </c>
      <c r="Q394" s="11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43.5" x14ac:dyDescent="0.3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s="7">
        <v>339</v>
      </c>
      <c r="G395" t="s">
        <v>8218</v>
      </c>
      <c r="H395" t="s">
        <v>8223</v>
      </c>
      <c r="I395" t="s">
        <v>8245</v>
      </c>
      <c r="J395">
        <v>1461963600</v>
      </c>
      <c r="K395">
        <v>1459567371</v>
      </c>
      <c r="L395" t="b">
        <v>0</v>
      </c>
      <c r="M395">
        <v>46</v>
      </c>
      <c r="N395" t="b">
        <v>1</v>
      </c>
      <c r="O395" t="s">
        <v>8269</v>
      </c>
      <c r="P395">
        <v>62.59</v>
      </c>
      <c r="Q395" s="11" t="s">
        <v>8315</v>
      </c>
      <c r="R395" t="s">
        <v>8316</v>
      </c>
      <c r="S395" s="15">
        <v>42462.140868055561</v>
      </c>
      <c r="T395" s="15">
        <v>42489.875</v>
      </c>
    </row>
    <row r="396" spans="1:20" ht="43.5" x14ac:dyDescent="0.3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s="7">
        <v>101</v>
      </c>
      <c r="G396" t="s">
        <v>8218</v>
      </c>
      <c r="H396" t="s">
        <v>8223</v>
      </c>
      <c r="I396" t="s">
        <v>8245</v>
      </c>
      <c r="J396">
        <v>1476939300</v>
      </c>
      <c r="K396">
        <v>1474273294</v>
      </c>
      <c r="L396" t="b">
        <v>0</v>
      </c>
      <c r="M396">
        <v>33</v>
      </c>
      <c r="N396" t="b">
        <v>1</v>
      </c>
      <c r="O396" t="s">
        <v>8269</v>
      </c>
      <c r="P396">
        <v>61.06</v>
      </c>
      <c r="Q396" s="11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43.5" x14ac:dyDescent="0.3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s="7">
        <v>122</v>
      </c>
      <c r="G397" t="s">
        <v>8218</v>
      </c>
      <c r="H397" t="s">
        <v>8223</v>
      </c>
      <c r="I397" t="s">
        <v>8245</v>
      </c>
      <c r="J397">
        <v>1426965758</v>
      </c>
      <c r="K397">
        <v>1424377358</v>
      </c>
      <c r="L397" t="b">
        <v>0</v>
      </c>
      <c r="M397">
        <v>26</v>
      </c>
      <c r="N397" t="b">
        <v>1</v>
      </c>
      <c r="O397" t="s">
        <v>8269</v>
      </c>
      <c r="P397">
        <v>70.23</v>
      </c>
      <c r="Q397" s="11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43.5" x14ac:dyDescent="0.3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s="7">
        <v>101</v>
      </c>
      <c r="G398" t="s">
        <v>8218</v>
      </c>
      <c r="H398" t="s">
        <v>8223</v>
      </c>
      <c r="I398" t="s">
        <v>8245</v>
      </c>
      <c r="J398">
        <v>1465940580</v>
      </c>
      <c r="K398">
        <v>1462603021</v>
      </c>
      <c r="L398" t="b">
        <v>0</v>
      </c>
      <c r="M398">
        <v>27</v>
      </c>
      <c r="N398" t="b">
        <v>1</v>
      </c>
      <c r="O398" t="s">
        <v>8269</v>
      </c>
      <c r="P398">
        <v>78.52</v>
      </c>
      <c r="Q398" s="11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43.5" x14ac:dyDescent="0.3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s="7">
        <v>140</v>
      </c>
      <c r="G399" t="s">
        <v>8218</v>
      </c>
      <c r="H399" t="s">
        <v>8223</v>
      </c>
      <c r="I399" t="s">
        <v>8245</v>
      </c>
      <c r="J399">
        <v>1427860740</v>
      </c>
      <c r="K399">
        <v>1424727712</v>
      </c>
      <c r="L399" t="b">
        <v>0</v>
      </c>
      <c r="M399">
        <v>34</v>
      </c>
      <c r="N399" t="b">
        <v>1</v>
      </c>
      <c r="O399" t="s">
        <v>8269</v>
      </c>
      <c r="P399">
        <v>61.82</v>
      </c>
      <c r="Q399" s="11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58" x14ac:dyDescent="0.3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s="7">
        <v>119</v>
      </c>
      <c r="G400" t="s">
        <v>8218</v>
      </c>
      <c r="H400" t="s">
        <v>8223</v>
      </c>
      <c r="I400" t="s">
        <v>8245</v>
      </c>
      <c r="J400">
        <v>1405614823</v>
      </c>
      <c r="K400">
        <v>1403022823</v>
      </c>
      <c r="L400" t="b">
        <v>0</v>
      </c>
      <c r="M400">
        <v>37</v>
      </c>
      <c r="N400" t="b">
        <v>1</v>
      </c>
      <c r="O400" t="s">
        <v>8269</v>
      </c>
      <c r="P400">
        <v>48.34</v>
      </c>
      <c r="Q400" s="11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43.5" x14ac:dyDescent="0.3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s="7">
        <v>107</v>
      </c>
      <c r="G401" t="s">
        <v>8218</v>
      </c>
      <c r="H401" t="s">
        <v>8223</v>
      </c>
      <c r="I401" t="s">
        <v>8245</v>
      </c>
      <c r="J401">
        <v>1445659140</v>
      </c>
      <c r="K401">
        <v>1444236216</v>
      </c>
      <c r="L401" t="b">
        <v>0</v>
      </c>
      <c r="M401">
        <v>20</v>
      </c>
      <c r="N401" t="b">
        <v>1</v>
      </c>
      <c r="O401" t="s">
        <v>8269</v>
      </c>
      <c r="P401">
        <v>107.25</v>
      </c>
      <c r="Q401" s="11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43.5" x14ac:dyDescent="0.3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s="7">
        <v>228</v>
      </c>
      <c r="G402" t="s">
        <v>8218</v>
      </c>
      <c r="H402" t="s">
        <v>8223</v>
      </c>
      <c r="I402" t="s">
        <v>8245</v>
      </c>
      <c r="J402">
        <v>1426187582</v>
      </c>
      <c r="K402">
        <v>1423599182</v>
      </c>
      <c r="L402" t="b">
        <v>0</v>
      </c>
      <c r="M402">
        <v>10</v>
      </c>
      <c r="N402" t="b">
        <v>1</v>
      </c>
      <c r="O402" t="s">
        <v>8269</v>
      </c>
      <c r="P402">
        <v>57</v>
      </c>
      <c r="Q402" s="11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29" x14ac:dyDescent="0.3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s="7">
        <v>106</v>
      </c>
      <c r="G403" t="s">
        <v>8218</v>
      </c>
      <c r="H403" t="s">
        <v>8223</v>
      </c>
      <c r="I403" t="s">
        <v>8245</v>
      </c>
      <c r="J403">
        <v>1437166920</v>
      </c>
      <c r="K403">
        <v>1435554104</v>
      </c>
      <c r="L403" t="b">
        <v>0</v>
      </c>
      <c r="M403">
        <v>26</v>
      </c>
      <c r="N403" t="b">
        <v>1</v>
      </c>
      <c r="O403" t="s">
        <v>8269</v>
      </c>
      <c r="P403">
        <v>40.92</v>
      </c>
      <c r="Q403" s="11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43.5" x14ac:dyDescent="0.3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s="7">
        <v>105</v>
      </c>
      <c r="G404" t="s">
        <v>8218</v>
      </c>
      <c r="H404" t="s">
        <v>8223</v>
      </c>
      <c r="I404" t="s">
        <v>8245</v>
      </c>
      <c r="J404">
        <v>1451881207</v>
      </c>
      <c r="K404">
        <v>1449116407</v>
      </c>
      <c r="L404" t="b">
        <v>0</v>
      </c>
      <c r="M404">
        <v>46</v>
      </c>
      <c r="N404" t="b">
        <v>1</v>
      </c>
      <c r="O404" t="s">
        <v>8269</v>
      </c>
      <c r="P404">
        <v>79.540000000000006</v>
      </c>
      <c r="Q404" s="11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43.5" x14ac:dyDescent="0.3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s="7">
        <v>106</v>
      </c>
      <c r="G405" t="s">
        <v>8218</v>
      </c>
      <c r="H405" t="s">
        <v>8223</v>
      </c>
      <c r="I405" t="s">
        <v>8245</v>
      </c>
      <c r="J405">
        <v>1437364740</v>
      </c>
      <c r="K405">
        <v>1434405044</v>
      </c>
      <c r="L405" t="b">
        <v>0</v>
      </c>
      <c r="M405">
        <v>41</v>
      </c>
      <c r="N405" t="b">
        <v>1</v>
      </c>
      <c r="O405" t="s">
        <v>8269</v>
      </c>
      <c r="P405">
        <v>64.63</v>
      </c>
      <c r="Q405" s="11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43.5" x14ac:dyDescent="0.3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s="7">
        <v>105</v>
      </c>
      <c r="G406" t="s">
        <v>8218</v>
      </c>
      <c r="H406" t="s">
        <v>8223</v>
      </c>
      <c r="I406" t="s">
        <v>8245</v>
      </c>
      <c r="J406">
        <v>1434505214</v>
      </c>
      <c r="K406">
        <v>1432690814</v>
      </c>
      <c r="L406" t="b">
        <v>0</v>
      </c>
      <c r="M406">
        <v>49</v>
      </c>
      <c r="N406" t="b">
        <v>1</v>
      </c>
      <c r="O406" t="s">
        <v>8269</v>
      </c>
      <c r="P406">
        <v>107.57</v>
      </c>
      <c r="Q406" s="11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43.5" x14ac:dyDescent="0.3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s="7">
        <v>100</v>
      </c>
      <c r="G407" t="s">
        <v>8218</v>
      </c>
      <c r="H407" t="s">
        <v>8223</v>
      </c>
      <c r="I407" t="s">
        <v>8245</v>
      </c>
      <c r="J407">
        <v>1420033187</v>
      </c>
      <c r="K407">
        <v>1414845587</v>
      </c>
      <c r="L407" t="b">
        <v>0</v>
      </c>
      <c r="M407">
        <v>28</v>
      </c>
      <c r="N407" t="b">
        <v>1</v>
      </c>
      <c r="O407" t="s">
        <v>8269</v>
      </c>
      <c r="P407">
        <v>178.57</v>
      </c>
      <c r="Q407" s="11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43.5" x14ac:dyDescent="0.3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s="7">
        <v>100</v>
      </c>
      <c r="G408" t="s">
        <v>8218</v>
      </c>
      <c r="H408" t="s">
        <v>8223</v>
      </c>
      <c r="I408" t="s">
        <v>8245</v>
      </c>
      <c r="J408">
        <v>1472676371</v>
      </c>
      <c r="K408">
        <v>1470948371</v>
      </c>
      <c r="L408" t="b">
        <v>0</v>
      </c>
      <c r="M408">
        <v>8</v>
      </c>
      <c r="N408" t="b">
        <v>1</v>
      </c>
      <c r="O408" t="s">
        <v>8269</v>
      </c>
      <c r="P408">
        <v>62.63</v>
      </c>
      <c r="Q408" s="11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43.5" x14ac:dyDescent="0.3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s="7">
        <v>225</v>
      </c>
      <c r="G409" t="s">
        <v>8218</v>
      </c>
      <c r="H409" t="s">
        <v>8223</v>
      </c>
      <c r="I409" t="s">
        <v>8245</v>
      </c>
      <c r="J409">
        <v>1464371211</v>
      </c>
      <c r="K409">
        <v>1463161611</v>
      </c>
      <c r="L409" t="b">
        <v>0</v>
      </c>
      <c r="M409">
        <v>3</v>
      </c>
      <c r="N409" t="b">
        <v>1</v>
      </c>
      <c r="O409" t="s">
        <v>8269</v>
      </c>
      <c r="P409">
        <v>75</v>
      </c>
      <c r="Q409" s="11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43.5" x14ac:dyDescent="0.3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s="7">
        <v>106</v>
      </c>
      <c r="G410" t="s">
        <v>8218</v>
      </c>
      <c r="H410" t="s">
        <v>8223</v>
      </c>
      <c r="I410" t="s">
        <v>8245</v>
      </c>
      <c r="J410">
        <v>1415222545</v>
      </c>
      <c r="K410">
        <v>1413404545</v>
      </c>
      <c r="L410" t="b">
        <v>0</v>
      </c>
      <c r="M410">
        <v>9</v>
      </c>
      <c r="N410" t="b">
        <v>1</v>
      </c>
      <c r="O410" t="s">
        <v>8269</v>
      </c>
      <c r="P410">
        <v>58.9</v>
      </c>
      <c r="Q410" s="11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43.5" x14ac:dyDescent="0.3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s="7">
        <v>105</v>
      </c>
      <c r="G411" t="s">
        <v>8218</v>
      </c>
      <c r="H411" t="s">
        <v>8223</v>
      </c>
      <c r="I411" t="s">
        <v>8245</v>
      </c>
      <c r="J411">
        <v>1455936335</v>
      </c>
      <c r="K411">
        <v>1452048335</v>
      </c>
      <c r="L411" t="b">
        <v>0</v>
      </c>
      <c r="M411">
        <v>9</v>
      </c>
      <c r="N411" t="b">
        <v>1</v>
      </c>
      <c r="O411" t="s">
        <v>8269</v>
      </c>
      <c r="P411">
        <v>139.56</v>
      </c>
      <c r="Q411" s="11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29" x14ac:dyDescent="0.3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s="7">
        <v>113</v>
      </c>
      <c r="G412" t="s">
        <v>8218</v>
      </c>
      <c r="H412" t="s">
        <v>8223</v>
      </c>
      <c r="I412" t="s">
        <v>8245</v>
      </c>
      <c r="J412">
        <v>1470197340</v>
      </c>
      <c r="K412">
        <v>1467497652</v>
      </c>
      <c r="L412" t="b">
        <v>0</v>
      </c>
      <c r="M412">
        <v>14</v>
      </c>
      <c r="N412" t="b">
        <v>1</v>
      </c>
      <c r="O412" t="s">
        <v>8269</v>
      </c>
      <c r="P412">
        <v>64.290000000000006</v>
      </c>
      <c r="Q412" s="11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43.5" x14ac:dyDescent="0.3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s="7">
        <v>101</v>
      </c>
      <c r="G413" t="s">
        <v>8218</v>
      </c>
      <c r="H413" t="s">
        <v>8223</v>
      </c>
      <c r="I413" t="s">
        <v>8245</v>
      </c>
      <c r="J413">
        <v>1438226724</v>
      </c>
      <c r="K413">
        <v>1433042724</v>
      </c>
      <c r="L413" t="b">
        <v>0</v>
      </c>
      <c r="M413">
        <v>32</v>
      </c>
      <c r="N413" t="b">
        <v>1</v>
      </c>
      <c r="O413" t="s">
        <v>8269</v>
      </c>
      <c r="P413">
        <v>63.28</v>
      </c>
      <c r="Q413" s="11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G1:G413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F1:F413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4C48B-7D31-4E7B-9B2B-E7C422053579}">
  <dimension ref="A1:T251"/>
  <sheetViews>
    <sheetView workbookViewId="0"/>
  </sheetViews>
  <sheetFormatPr defaultRowHeight="14.5" x14ac:dyDescent="0.35"/>
  <cols>
    <col min="2" max="2" width="35.7265625" customWidth="1"/>
    <col min="3" max="3" width="42.453125" customWidth="1"/>
    <col min="4" max="4" width="12.08984375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6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1" t="s">
        <v>8307</v>
      </c>
      <c r="Q1" s="10" t="s">
        <v>8360</v>
      </c>
      <c r="R1" s="1" t="s">
        <v>8361</v>
      </c>
      <c r="S1" s="1" t="s">
        <v>8365</v>
      </c>
      <c r="T1" s="1" t="s">
        <v>8366</v>
      </c>
    </row>
    <row r="2" spans="1:20" ht="43.5" x14ac:dyDescent="0.3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s="7">
        <v>0</v>
      </c>
      <c r="G2" t="s">
        <v>8220</v>
      </c>
      <c r="H2" t="s">
        <v>8223</v>
      </c>
      <c r="I2" t="s">
        <v>8245</v>
      </c>
      <c r="J2">
        <v>1465790400</v>
      </c>
      <c r="K2">
        <v>1462210950</v>
      </c>
      <c r="L2" t="b">
        <v>0</v>
      </c>
      <c r="M2">
        <v>0</v>
      </c>
      <c r="N2" t="b">
        <v>0</v>
      </c>
      <c r="O2" t="s">
        <v>8269</v>
      </c>
      <c r="P2">
        <v>0</v>
      </c>
      <c r="Q2" s="11" t="s">
        <v>8315</v>
      </c>
      <c r="R2" t="s">
        <v>8316</v>
      </c>
      <c r="S2" s="15">
        <v>42492.737847222219</v>
      </c>
      <c r="T2" s="15">
        <v>42534.166666666672</v>
      </c>
    </row>
    <row r="3" spans="1:20" ht="43.5" x14ac:dyDescent="0.3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s="7">
        <v>32</v>
      </c>
      <c r="G3" t="s">
        <v>8220</v>
      </c>
      <c r="H3" t="s">
        <v>8223</v>
      </c>
      <c r="I3" t="s">
        <v>8245</v>
      </c>
      <c r="J3">
        <v>1433723033</v>
      </c>
      <c r="K3">
        <v>1428539033</v>
      </c>
      <c r="L3" t="b">
        <v>0</v>
      </c>
      <c r="M3">
        <v>39</v>
      </c>
      <c r="N3" t="b">
        <v>0</v>
      </c>
      <c r="O3" t="s">
        <v>8269</v>
      </c>
      <c r="P3">
        <v>60.67</v>
      </c>
      <c r="Q3" s="11" t="s">
        <v>8315</v>
      </c>
      <c r="R3" t="s">
        <v>8316</v>
      </c>
      <c r="S3" s="15">
        <v>42103.016585648147</v>
      </c>
      <c r="T3" s="15">
        <v>42163.016585648147</v>
      </c>
    </row>
    <row r="4" spans="1:20" ht="43.5" x14ac:dyDescent="0.3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s="7">
        <v>0</v>
      </c>
      <c r="G4" t="s">
        <v>8220</v>
      </c>
      <c r="H4" t="s">
        <v>8223</v>
      </c>
      <c r="I4" t="s">
        <v>8245</v>
      </c>
      <c r="J4">
        <v>1432917394</v>
      </c>
      <c r="K4">
        <v>1429029394</v>
      </c>
      <c r="L4" t="b">
        <v>0</v>
      </c>
      <c r="M4">
        <v>0</v>
      </c>
      <c r="N4" t="b">
        <v>0</v>
      </c>
      <c r="O4" t="s">
        <v>8269</v>
      </c>
      <c r="P4">
        <v>0</v>
      </c>
      <c r="Q4" s="11" t="s">
        <v>8315</v>
      </c>
      <c r="R4" t="s">
        <v>8316</v>
      </c>
      <c r="S4" s="15">
        <v>42108.692060185189</v>
      </c>
      <c r="T4" s="15">
        <v>42153.692060185189</v>
      </c>
    </row>
    <row r="5" spans="1:20" ht="43.5" x14ac:dyDescent="0.3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s="7">
        <v>0</v>
      </c>
      <c r="G5" t="s">
        <v>8220</v>
      </c>
      <c r="H5" t="s">
        <v>8223</v>
      </c>
      <c r="I5" t="s">
        <v>8245</v>
      </c>
      <c r="J5">
        <v>1464031265</v>
      </c>
      <c r="K5">
        <v>1458847265</v>
      </c>
      <c r="L5" t="b">
        <v>0</v>
      </c>
      <c r="M5">
        <v>0</v>
      </c>
      <c r="N5" t="b">
        <v>0</v>
      </c>
      <c r="O5" t="s">
        <v>8269</v>
      </c>
      <c r="P5">
        <v>0</v>
      </c>
      <c r="Q5" s="11" t="s">
        <v>8315</v>
      </c>
      <c r="R5" t="s">
        <v>8316</v>
      </c>
      <c r="S5" s="15">
        <v>42453.806307870371</v>
      </c>
      <c r="T5" s="15">
        <v>42513.806307870371</v>
      </c>
    </row>
    <row r="6" spans="1:20" ht="58" x14ac:dyDescent="0.3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s="7">
        <v>0</v>
      </c>
      <c r="G6" t="s">
        <v>8220</v>
      </c>
      <c r="H6" t="s">
        <v>8223</v>
      </c>
      <c r="I6" t="s">
        <v>8245</v>
      </c>
      <c r="J6">
        <v>1432913659</v>
      </c>
      <c r="K6">
        <v>1430321659</v>
      </c>
      <c r="L6" t="b">
        <v>0</v>
      </c>
      <c r="M6">
        <v>3</v>
      </c>
      <c r="N6" t="b">
        <v>0</v>
      </c>
      <c r="O6" t="s">
        <v>8269</v>
      </c>
      <c r="P6">
        <v>23.33</v>
      </c>
      <c r="Q6" s="11" t="s">
        <v>8315</v>
      </c>
      <c r="R6" t="s">
        <v>8316</v>
      </c>
      <c r="S6" s="15">
        <v>42123.648831018523</v>
      </c>
      <c r="T6" s="15">
        <v>42153.648831018523</v>
      </c>
    </row>
    <row r="7" spans="1:20" ht="43.5" x14ac:dyDescent="0.3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s="7">
        <v>4</v>
      </c>
      <c r="G7" t="s">
        <v>8220</v>
      </c>
      <c r="H7" t="s">
        <v>8223</v>
      </c>
      <c r="I7" t="s">
        <v>8245</v>
      </c>
      <c r="J7">
        <v>1409962211</v>
      </c>
      <c r="K7">
        <v>1407370211</v>
      </c>
      <c r="L7" t="b">
        <v>0</v>
      </c>
      <c r="M7">
        <v>13</v>
      </c>
      <c r="N7" t="b">
        <v>0</v>
      </c>
      <c r="O7" t="s">
        <v>8269</v>
      </c>
      <c r="P7">
        <v>23.92</v>
      </c>
      <c r="Q7" s="11" t="s">
        <v>8315</v>
      </c>
      <c r="R7" t="s">
        <v>8316</v>
      </c>
      <c r="S7" s="15">
        <v>41858.007071759261</v>
      </c>
      <c r="T7" s="15">
        <v>41888.007071759261</v>
      </c>
    </row>
    <row r="8" spans="1:20" ht="43.5" x14ac:dyDescent="0.3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s="7">
        <v>2</v>
      </c>
      <c r="G8" t="s">
        <v>8220</v>
      </c>
      <c r="H8" t="s">
        <v>8223</v>
      </c>
      <c r="I8" t="s">
        <v>8245</v>
      </c>
      <c r="J8">
        <v>1403312703</v>
      </c>
      <c r="K8">
        <v>1400720703</v>
      </c>
      <c r="L8" t="b">
        <v>0</v>
      </c>
      <c r="M8">
        <v>6</v>
      </c>
      <c r="N8" t="b">
        <v>0</v>
      </c>
      <c r="O8" t="s">
        <v>8269</v>
      </c>
      <c r="P8">
        <v>15.83</v>
      </c>
      <c r="Q8" s="11" t="s">
        <v>8315</v>
      </c>
      <c r="R8" t="s">
        <v>8316</v>
      </c>
      <c r="S8" s="15">
        <v>41781.045173611114</v>
      </c>
      <c r="T8" s="15">
        <v>41811.045173611114</v>
      </c>
    </row>
    <row r="9" spans="1:20" ht="43.5" x14ac:dyDescent="0.3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s="7">
        <v>50</v>
      </c>
      <c r="G9" t="s">
        <v>8220</v>
      </c>
      <c r="H9" t="s">
        <v>8223</v>
      </c>
      <c r="I9" t="s">
        <v>8245</v>
      </c>
      <c r="J9">
        <v>1454110440</v>
      </c>
      <c r="K9">
        <v>1451607071</v>
      </c>
      <c r="L9" t="b">
        <v>0</v>
      </c>
      <c r="M9">
        <v>5</v>
      </c>
      <c r="N9" t="b">
        <v>0</v>
      </c>
      <c r="O9" t="s">
        <v>8269</v>
      </c>
      <c r="P9">
        <v>60</v>
      </c>
      <c r="Q9" s="11" t="s">
        <v>8315</v>
      </c>
      <c r="R9" t="s">
        <v>8316</v>
      </c>
      <c r="S9" s="15">
        <v>42370.007766203707</v>
      </c>
      <c r="T9" s="15">
        <v>42398.981944444444</v>
      </c>
    </row>
    <row r="10" spans="1:20" ht="43.5" x14ac:dyDescent="0.3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s="7">
        <v>5</v>
      </c>
      <c r="G10" t="s">
        <v>8220</v>
      </c>
      <c r="H10" t="s">
        <v>8223</v>
      </c>
      <c r="I10" t="s">
        <v>8245</v>
      </c>
      <c r="J10">
        <v>1439069640</v>
      </c>
      <c r="K10">
        <v>1433897647</v>
      </c>
      <c r="L10" t="b">
        <v>0</v>
      </c>
      <c r="M10">
        <v>6</v>
      </c>
      <c r="N10" t="b">
        <v>0</v>
      </c>
      <c r="O10" t="s">
        <v>8269</v>
      </c>
      <c r="P10">
        <v>24.33</v>
      </c>
      <c r="Q10" s="11" t="s">
        <v>8315</v>
      </c>
      <c r="R10" t="s">
        <v>8316</v>
      </c>
      <c r="S10" s="15">
        <v>42165.037581018521</v>
      </c>
      <c r="T10" s="15">
        <v>42224.898611111115</v>
      </c>
    </row>
    <row r="11" spans="1:20" ht="43.5" x14ac:dyDescent="0.3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s="7">
        <v>7</v>
      </c>
      <c r="G11" t="s">
        <v>8220</v>
      </c>
      <c r="H11" t="s">
        <v>8223</v>
      </c>
      <c r="I11" t="s">
        <v>8245</v>
      </c>
      <c r="J11">
        <v>1466363576</v>
      </c>
      <c r="K11">
        <v>1461179576</v>
      </c>
      <c r="L11" t="b">
        <v>0</v>
      </c>
      <c r="M11">
        <v>9</v>
      </c>
      <c r="N11" t="b">
        <v>0</v>
      </c>
      <c r="O11" t="s">
        <v>8269</v>
      </c>
      <c r="P11">
        <v>29.56</v>
      </c>
      <c r="Q11" s="11" t="s">
        <v>8315</v>
      </c>
      <c r="R11" t="s">
        <v>8316</v>
      </c>
      <c r="S11" s="15">
        <v>42480.800648148142</v>
      </c>
      <c r="T11" s="15">
        <v>42540.800648148142</v>
      </c>
    </row>
    <row r="12" spans="1:20" ht="43.5" x14ac:dyDescent="0.3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s="7">
        <v>0</v>
      </c>
      <c r="G12" t="s">
        <v>8220</v>
      </c>
      <c r="H12" t="s">
        <v>8223</v>
      </c>
      <c r="I12" t="s">
        <v>8245</v>
      </c>
      <c r="J12">
        <v>1403636229</v>
      </c>
      <c r="K12">
        <v>1401044229</v>
      </c>
      <c r="L12" t="b">
        <v>0</v>
      </c>
      <c r="M12">
        <v>3</v>
      </c>
      <c r="N12" t="b">
        <v>0</v>
      </c>
      <c r="O12" t="s">
        <v>8269</v>
      </c>
      <c r="P12">
        <v>18.329999999999998</v>
      </c>
      <c r="Q12" s="11" t="s">
        <v>8315</v>
      </c>
      <c r="R12" t="s">
        <v>8316</v>
      </c>
      <c r="S12" s="15">
        <v>41784.789687500001</v>
      </c>
      <c r="T12" s="15">
        <v>41814.789687500001</v>
      </c>
    </row>
    <row r="13" spans="1:20" ht="43.5" x14ac:dyDescent="0.3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s="7">
        <v>0</v>
      </c>
      <c r="G13" t="s">
        <v>8220</v>
      </c>
      <c r="H13" t="s">
        <v>8223</v>
      </c>
      <c r="I13" t="s">
        <v>8245</v>
      </c>
      <c r="J13">
        <v>1410279123</v>
      </c>
      <c r="K13">
        <v>1405095123</v>
      </c>
      <c r="L13" t="b">
        <v>0</v>
      </c>
      <c r="M13">
        <v>1</v>
      </c>
      <c r="N13" t="b">
        <v>0</v>
      </c>
      <c r="O13" t="s">
        <v>8269</v>
      </c>
      <c r="P13">
        <v>20</v>
      </c>
      <c r="Q13" s="11" t="s">
        <v>8315</v>
      </c>
      <c r="R13" t="s">
        <v>8316</v>
      </c>
      <c r="S13" s="15">
        <v>41831.675034722226</v>
      </c>
      <c r="T13" s="15">
        <v>41891.675034722226</v>
      </c>
    </row>
    <row r="14" spans="1:20" ht="43.5" x14ac:dyDescent="0.3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s="7">
        <v>0</v>
      </c>
      <c r="G14" t="s">
        <v>8220</v>
      </c>
      <c r="H14" t="s">
        <v>8223</v>
      </c>
      <c r="I14" t="s">
        <v>8245</v>
      </c>
      <c r="J14">
        <v>1420512259</v>
      </c>
      <c r="K14">
        <v>1415328259</v>
      </c>
      <c r="L14" t="b">
        <v>0</v>
      </c>
      <c r="M14">
        <v>0</v>
      </c>
      <c r="N14" t="b">
        <v>0</v>
      </c>
      <c r="O14" t="s">
        <v>8269</v>
      </c>
      <c r="P14">
        <v>0</v>
      </c>
      <c r="Q14" s="11" t="s">
        <v>8315</v>
      </c>
      <c r="R14" t="s">
        <v>8316</v>
      </c>
      <c r="S14" s="15">
        <v>41950.114108796297</v>
      </c>
      <c r="T14" s="15">
        <v>42010.114108796297</v>
      </c>
    </row>
    <row r="15" spans="1:20" ht="43.5" x14ac:dyDescent="0.3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s="7">
        <v>1</v>
      </c>
      <c r="G15" t="s">
        <v>8220</v>
      </c>
      <c r="H15" t="s">
        <v>8223</v>
      </c>
      <c r="I15" t="s">
        <v>8245</v>
      </c>
      <c r="J15">
        <v>1476482400</v>
      </c>
      <c r="K15">
        <v>1473893721</v>
      </c>
      <c r="L15" t="b">
        <v>0</v>
      </c>
      <c r="M15">
        <v>2</v>
      </c>
      <c r="N15" t="b">
        <v>0</v>
      </c>
      <c r="O15" t="s">
        <v>8269</v>
      </c>
      <c r="P15">
        <v>22.5</v>
      </c>
      <c r="Q15" s="11" t="s">
        <v>8315</v>
      </c>
      <c r="R15" t="s">
        <v>8316</v>
      </c>
      <c r="S15" s="15">
        <v>42627.955104166671</v>
      </c>
      <c r="T15" s="15">
        <v>42657.916666666672</v>
      </c>
    </row>
    <row r="16" spans="1:20" ht="43.5" x14ac:dyDescent="0.3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s="7">
        <v>20</v>
      </c>
      <c r="G16" t="s">
        <v>8220</v>
      </c>
      <c r="H16" t="s">
        <v>8223</v>
      </c>
      <c r="I16" t="s">
        <v>8245</v>
      </c>
      <c r="J16">
        <v>1467604800</v>
      </c>
      <c r="K16">
        <v>1465533672</v>
      </c>
      <c r="L16" t="b">
        <v>0</v>
      </c>
      <c r="M16">
        <v>10</v>
      </c>
      <c r="N16" t="b">
        <v>0</v>
      </c>
      <c r="O16" t="s">
        <v>8269</v>
      </c>
      <c r="P16">
        <v>50.4</v>
      </c>
      <c r="Q16" s="11" t="s">
        <v>8315</v>
      </c>
      <c r="R16" t="s">
        <v>8316</v>
      </c>
      <c r="S16" s="15">
        <v>42531.195277777777</v>
      </c>
      <c r="T16" s="15">
        <v>42555.166666666672</v>
      </c>
    </row>
    <row r="17" spans="1:20" ht="43.5" x14ac:dyDescent="0.3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s="7">
        <v>42</v>
      </c>
      <c r="G17" t="s">
        <v>8220</v>
      </c>
      <c r="H17" t="s">
        <v>8223</v>
      </c>
      <c r="I17" t="s">
        <v>8245</v>
      </c>
      <c r="J17">
        <v>1475697054</v>
      </c>
      <c r="K17">
        <v>1473105054</v>
      </c>
      <c r="L17" t="b">
        <v>0</v>
      </c>
      <c r="M17">
        <v>60</v>
      </c>
      <c r="N17" t="b">
        <v>0</v>
      </c>
      <c r="O17" t="s">
        <v>8269</v>
      </c>
      <c r="P17">
        <v>105.03</v>
      </c>
      <c r="Q17" s="11" t="s">
        <v>8315</v>
      </c>
      <c r="R17" t="s">
        <v>8316</v>
      </c>
      <c r="S17" s="15">
        <v>42618.827013888891</v>
      </c>
      <c r="T17" s="15">
        <v>42648.827013888891</v>
      </c>
    </row>
    <row r="18" spans="1:20" ht="58" x14ac:dyDescent="0.3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s="7">
        <v>1</v>
      </c>
      <c r="G18" t="s">
        <v>8220</v>
      </c>
      <c r="H18" t="s">
        <v>8223</v>
      </c>
      <c r="I18" t="s">
        <v>8245</v>
      </c>
      <c r="J18">
        <v>1468937681</v>
      </c>
      <c r="K18">
        <v>1466345681</v>
      </c>
      <c r="L18" t="b">
        <v>0</v>
      </c>
      <c r="M18">
        <v>5</v>
      </c>
      <c r="N18" t="b">
        <v>0</v>
      </c>
      <c r="O18" t="s">
        <v>8269</v>
      </c>
      <c r="P18">
        <v>35.4</v>
      </c>
      <c r="Q18" s="11" t="s">
        <v>8315</v>
      </c>
      <c r="R18" t="s">
        <v>8316</v>
      </c>
      <c r="S18" s="15">
        <v>42540.593530092592</v>
      </c>
      <c r="T18" s="15">
        <v>42570.593530092592</v>
      </c>
    </row>
    <row r="19" spans="1:20" ht="43.5" x14ac:dyDescent="0.3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s="7">
        <v>15</v>
      </c>
      <c r="G19" t="s">
        <v>8220</v>
      </c>
      <c r="H19" t="s">
        <v>8223</v>
      </c>
      <c r="I19" t="s">
        <v>8245</v>
      </c>
      <c r="J19">
        <v>1400301165</v>
      </c>
      <c r="K19">
        <v>1397709165</v>
      </c>
      <c r="L19" t="b">
        <v>0</v>
      </c>
      <c r="M19">
        <v>9</v>
      </c>
      <c r="N19" t="b">
        <v>0</v>
      </c>
      <c r="O19" t="s">
        <v>8269</v>
      </c>
      <c r="P19">
        <v>83.33</v>
      </c>
      <c r="Q19" s="11" t="s">
        <v>8315</v>
      </c>
      <c r="R19" t="s">
        <v>8316</v>
      </c>
      <c r="S19" s="15">
        <v>41746.189409722225</v>
      </c>
      <c r="T19" s="15">
        <v>41776.189409722225</v>
      </c>
    </row>
    <row r="20" spans="1:20" ht="43.5" x14ac:dyDescent="0.3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s="7">
        <v>5</v>
      </c>
      <c r="G20" t="s">
        <v>8220</v>
      </c>
      <c r="H20" t="s">
        <v>8223</v>
      </c>
      <c r="I20" t="s">
        <v>8245</v>
      </c>
      <c r="J20">
        <v>1419183813</v>
      </c>
      <c r="K20">
        <v>1417455813</v>
      </c>
      <c r="L20" t="b">
        <v>0</v>
      </c>
      <c r="M20">
        <v>13</v>
      </c>
      <c r="N20" t="b">
        <v>0</v>
      </c>
      <c r="O20" t="s">
        <v>8269</v>
      </c>
      <c r="P20">
        <v>35.92</v>
      </c>
      <c r="Q20" s="11" t="s">
        <v>8315</v>
      </c>
      <c r="R20" t="s">
        <v>8316</v>
      </c>
      <c r="S20" s="15">
        <v>41974.738576388889</v>
      </c>
      <c r="T20" s="15">
        <v>41994.738576388889</v>
      </c>
    </row>
    <row r="21" spans="1:20" ht="29" x14ac:dyDescent="0.3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s="7">
        <v>0</v>
      </c>
      <c r="G21" t="s">
        <v>8220</v>
      </c>
      <c r="H21" t="s">
        <v>8223</v>
      </c>
      <c r="I21" t="s">
        <v>8245</v>
      </c>
      <c r="J21">
        <v>1434768438</v>
      </c>
      <c r="K21">
        <v>1429584438</v>
      </c>
      <c r="L21" t="b">
        <v>0</v>
      </c>
      <c r="M21">
        <v>0</v>
      </c>
      <c r="N21" t="b">
        <v>0</v>
      </c>
      <c r="O21" t="s">
        <v>8269</v>
      </c>
      <c r="P21">
        <v>0</v>
      </c>
      <c r="Q21" s="11" t="s">
        <v>8315</v>
      </c>
      <c r="R21" t="s">
        <v>8316</v>
      </c>
      <c r="S21" s="15">
        <v>42115.11618055556</v>
      </c>
      <c r="T21" s="15">
        <v>42175.11618055556</v>
      </c>
    </row>
    <row r="22" spans="1:20" ht="43.5" x14ac:dyDescent="0.3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s="7">
        <v>38</v>
      </c>
      <c r="G22" t="s">
        <v>8220</v>
      </c>
      <c r="H22" t="s">
        <v>8223</v>
      </c>
      <c r="I22" t="s">
        <v>8245</v>
      </c>
      <c r="J22">
        <v>1422473831</v>
      </c>
      <c r="K22">
        <v>1419881831</v>
      </c>
      <c r="L22" t="b">
        <v>0</v>
      </c>
      <c r="M22">
        <v>8</v>
      </c>
      <c r="N22" t="b">
        <v>0</v>
      </c>
      <c r="O22" t="s">
        <v>8269</v>
      </c>
      <c r="P22">
        <v>119.13</v>
      </c>
      <c r="Q22" s="11" t="s">
        <v>8315</v>
      </c>
      <c r="R22" t="s">
        <v>8316</v>
      </c>
      <c r="S22" s="15">
        <v>42002.817488425921</v>
      </c>
      <c r="T22" s="15">
        <v>42032.817488425921</v>
      </c>
    </row>
    <row r="23" spans="1:20" ht="43.5" x14ac:dyDescent="0.3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s="7">
        <v>5</v>
      </c>
      <c r="G23" t="s">
        <v>8220</v>
      </c>
      <c r="H23" t="s">
        <v>8223</v>
      </c>
      <c r="I23" t="s">
        <v>8245</v>
      </c>
      <c r="J23">
        <v>1484684186</v>
      </c>
      <c r="K23">
        <v>1482092186</v>
      </c>
      <c r="L23" t="b">
        <v>0</v>
      </c>
      <c r="M23">
        <v>3</v>
      </c>
      <c r="N23" t="b">
        <v>0</v>
      </c>
      <c r="O23" t="s">
        <v>8269</v>
      </c>
      <c r="P23">
        <v>90.33</v>
      </c>
      <c r="Q23" s="11" t="s">
        <v>8315</v>
      </c>
      <c r="R23" t="s">
        <v>8316</v>
      </c>
      <c r="S23" s="15">
        <v>42722.84474537037</v>
      </c>
      <c r="T23" s="15">
        <v>42752.84474537037</v>
      </c>
    </row>
    <row r="24" spans="1:20" ht="43.5" x14ac:dyDescent="0.3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s="7">
        <v>0</v>
      </c>
      <c r="G24" t="s">
        <v>8220</v>
      </c>
      <c r="H24" t="s">
        <v>8223</v>
      </c>
      <c r="I24" t="s">
        <v>8245</v>
      </c>
      <c r="J24">
        <v>1462417493</v>
      </c>
      <c r="K24">
        <v>1459825493</v>
      </c>
      <c r="L24" t="b">
        <v>0</v>
      </c>
      <c r="M24">
        <v>3</v>
      </c>
      <c r="N24" t="b">
        <v>0</v>
      </c>
      <c r="O24" t="s">
        <v>8269</v>
      </c>
      <c r="P24">
        <v>2.33</v>
      </c>
      <c r="Q24" s="11" t="s">
        <v>8315</v>
      </c>
      <c r="R24" t="s">
        <v>8316</v>
      </c>
      <c r="S24" s="15">
        <v>42465.128391203703</v>
      </c>
      <c r="T24" s="15">
        <v>42495.128391203703</v>
      </c>
    </row>
    <row r="25" spans="1:20" ht="43.5" x14ac:dyDescent="0.3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s="7">
        <v>0</v>
      </c>
      <c r="G25" t="s">
        <v>8220</v>
      </c>
      <c r="H25" t="s">
        <v>8223</v>
      </c>
      <c r="I25" t="s">
        <v>8245</v>
      </c>
      <c r="J25">
        <v>1437069079</v>
      </c>
      <c r="K25">
        <v>1434477079</v>
      </c>
      <c r="L25" t="b">
        <v>0</v>
      </c>
      <c r="M25">
        <v>0</v>
      </c>
      <c r="N25" t="b">
        <v>0</v>
      </c>
      <c r="O25" t="s">
        <v>8269</v>
      </c>
      <c r="P25">
        <v>0</v>
      </c>
      <c r="Q25" s="11" t="s">
        <v>8315</v>
      </c>
      <c r="R25" t="s">
        <v>8316</v>
      </c>
      <c r="S25" s="15">
        <v>42171.743969907402</v>
      </c>
      <c r="T25" s="15">
        <v>42201.743969907402</v>
      </c>
    </row>
    <row r="26" spans="1:20" ht="43.5" x14ac:dyDescent="0.3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s="7">
        <v>11</v>
      </c>
      <c r="G26" t="s">
        <v>8220</v>
      </c>
      <c r="H26" t="s">
        <v>8223</v>
      </c>
      <c r="I26" t="s">
        <v>8245</v>
      </c>
      <c r="J26">
        <v>1480525200</v>
      </c>
      <c r="K26">
        <v>1477781724</v>
      </c>
      <c r="L26" t="b">
        <v>0</v>
      </c>
      <c r="M26">
        <v>6</v>
      </c>
      <c r="N26" t="b">
        <v>0</v>
      </c>
      <c r="O26" t="s">
        <v>8269</v>
      </c>
      <c r="P26">
        <v>108.33</v>
      </c>
      <c r="Q26" s="11" t="s">
        <v>8315</v>
      </c>
      <c r="R26" t="s">
        <v>8316</v>
      </c>
      <c r="S26" s="15">
        <v>42672.955138888887</v>
      </c>
      <c r="T26" s="15">
        <v>42704.708333333328</v>
      </c>
    </row>
    <row r="27" spans="1:20" ht="43.5" x14ac:dyDescent="0.3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s="7">
        <v>0</v>
      </c>
      <c r="G27" t="s">
        <v>8220</v>
      </c>
      <c r="H27" t="s">
        <v>8223</v>
      </c>
      <c r="I27" t="s">
        <v>8245</v>
      </c>
      <c r="J27">
        <v>1453310661</v>
      </c>
      <c r="K27">
        <v>1450718661</v>
      </c>
      <c r="L27" t="b">
        <v>0</v>
      </c>
      <c r="M27">
        <v>1</v>
      </c>
      <c r="N27" t="b">
        <v>0</v>
      </c>
      <c r="O27" t="s">
        <v>8269</v>
      </c>
      <c r="P27">
        <v>29</v>
      </c>
      <c r="Q27" s="11" t="s">
        <v>8315</v>
      </c>
      <c r="R27" t="s">
        <v>8316</v>
      </c>
      <c r="S27" s="15">
        <v>42359.725243055553</v>
      </c>
      <c r="T27" s="15">
        <v>42389.725243055553</v>
      </c>
    </row>
    <row r="28" spans="1:20" ht="43.5" x14ac:dyDescent="0.3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s="7">
        <v>23</v>
      </c>
      <c r="G28" t="s">
        <v>8220</v>
      </c>
      <c r="H28" t="s">
        <v>8223</v>
      </c>
      <c r="I28" t="s">
        <v>8245</v>
      </c>
      <c r="J28">
        <v>1440090300</v>
      </c>
      <c r="K28">
        <v>1436305452</v>
      </c>
      <c r="L28" t="b">
        <v>0</v>
      </c>
      <c r="M28">
        <v>29</v>
      </c>
      <c r="N28" t="b">
        <v>0</v>
      </c>
      <c r="O28" t="s">
        <v>8269</v>
      </c>
      <c r="P28">
        <v>96.55</v>
      </c>
      <c r="Q28" s="11" t="s">
        <v>8315</v>
      </c>
      <c r="R28" t="s">
        <v>8316</v>
      </c>
      <c r="S28" s="15">
        <v>42192.905694444446</v>
      </c>
      <c r="T28" s="15">
        <v>42236.711805555555</v>
      </c>
    </row>
    <row r="29" spans="1:20" ht="43.5" x14ac:dyDescent="0.3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s="7">
        <v>0</v>
      </c>
      <c r="G29" t="s">
        <v>8220</v>
      </c>
      <c r="H29" t="s">
        <v>8223</v>
      </c>
      <c r="I29" t="s">
        <v>8245</v>
      </c>
      <c r="J29">
        <v>1417620036</v>
      </c>
      <c r="K29">
        <v>1412432436</v>
      </c>
      <c r="L29" t="b">
        <v>0</v>
      </c>
      <c r="M29">
        <v>0</v>
      </c>
      <c r="N29" t="b">
        <v>0</v>
      </c>
      <c r="O29" t="s">
        <v>8269</v>
      </c>
      <c r="P29">
        <v>0</v>
      </c>
      <c r="Q29" s="11" t="s">
        <v>8315</v>
      </c>
      <c r="R29" t="s">
        <v>8316</v>
      </c>
      <c r="S29" s="15">
        <v>41916.597638888888</v>
      </c>
      <c r="T29" s="15">
        <v>41976.639305555553</v>
      </c>
    </row>
    <row r="30" spans="1:20" ht="43.5" x14ac:dyDescent="0.3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s="7">
        <v>34</v>
      </c>
      <c r="G30" t="s">
        <v>8220</v>
      </c>
      <c r="H30" t="s">
        <v>8223</v>
      </c>
      <c r="I30" t="s">
        <v>8245</v>
      </c>
      <c r="J30">
        <v>1462112318</v>
      </c>
      <c r="K30">
        <v>1459520318</v>
      </c>
      <c r="L30" t="b">
        <v>0</v>
      </c>
      <c r="M30">
        <v>4</v>
      </c>
      <c r="N30" t="b">
        <v>0</v>
      </c>
      <c r="O30" t="s">
        <v>8269</v>
      </c>
      <c r="P30">
        <v>63</v>
      </c>
      <c r="Q30" s="11" t="s">
        <v>8315</v>
      </c>
      <c r="R30" t="s">
        <v>8316</v>
      </c>
      <c r="S30" s="15">
        <v>42461.596273148149</v>
      </c>
      <c r="T30" s="15">
        <v>42491.596273148149</v>
      </c>
    </row>
    <row r="31" spans="1:20" ht="43.5" x14ac:dyDescent="0.3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s="7">
        <v>19</v>
      </c>
      <c r="G31" t="s">
        <v>8220</v>
      </c>
      <c r="H31" t="s">
        <v>8223</v>
      </c>
      <c r="I31" t="s">
        <v>8245</v>
      </c>
      <c r="J31">
        <v>1454734740</v>
      </c>
      <c r="K31">
        <v>1451684437</v>
      </c>
      <c r="L31" t="b">
        <v>0</v>
      </c>
      <c r="M31">
        <v>5</v>
      </c>
      <c r="N31" t="b">
        <v>0</v>
      </c>
      <c r="O31" t="s">
        <v>8269</v>
      </c>
      <c r="P31">
        <v>381.6</v>
      </c>
      <c r="Q31" s="11" t="s">
        <v>8315</v>
      </c>
      <c r="R31" t="s">
        <v>8316</v>
      </c>
      <c r="S31" s="15">
        <v>42370.90320601852</v>
      </c>
      <c r="T31" s="15">
        <v>42406.207638888889</v>
      </c>
    </row>
    <row r="32" spans="1:20" ht="29" x14ac:dyDescent="0.3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s="7">
        <v>0</v>
      </c>
      <c r="G32" t="s">
        <v>8220</v>
      </c>
      <c r="H32" t="s">
        <v>8223</v>
      </c>
      <c r="I32" t="s">
        <v>8245</v>
      </c>
      <c r="J32">
        <v>1417800435</v>
      </c>
      <c r="K32">
        <v>1415208435</v>
      </c>
      <c r="L32" t="b">
        <v>0</v>
      </c>
      <c r="M32">
        <v>4</v>
      </c>
      <c r="N32" t="b">
        <v>0</v>
      </c>
      <c r="O32" t="s">
        <v>8269</v>
      </c>
      <c r="P32">
        <v>46.25</v>
      </c>
      <c r="Q32" s="11" t="s">
        <v>8315</v>
      </c>
      <c r="R32" t="s">
        <v>8316</v>
      </c>
      <c r="S32" s="15">
        <v>41948.727256944447</v>
      </c>
      <c r="T32" s="15">
        <v>41978.727256944447</v>
      </c>
    </row>
    <row r="33" spans="1:20" ht="29" x14ac:dyDescent="0.3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s="7">
        <v>33</v>
      </c>
      <c r="G33" t="s">
        <v>8220</v>
      </c>
      <c r="H33" t="s">
        <v>8223</v>
      </c>
      <c r="I33" t="s">
        <v>8245</v>
      </c>
      <c r="J33">
        <v>1426294201</v>
      </c>
      <c r="K33">
        <v>1423705801</v>
      </c>
      <c r="L33" t="b">
        <v>0</v>
      </c>
      <c r="M33">
        <v>5</v>
      </c>
      <c r="N33" t="b">
        <v>0</v>
      </c>
      <c r="O33" t="s">
        <v>8269</v>
      </c>
      <c r="P33">
        <v>26</v>
      </c>
      <c r="Q33" s="11" t="s">
        <v>8315</v>
      </c>
      <c r="R33" t="s">
        <v>8316</v>
      </c>
      <c r="S33" s="15">
        <v>42047.07640046296</v>
      </c>
      <c r="T33" s="15">
        <v>42077.034733796296</v>
      </c>
    </row>
    <row r="34" spans="1:20" ht="43.5" x14ac:dyDescent="0.3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s="7">
        <v>5</v>
      </c>
      <c r="G34" t="s">
        <v>8220</v>
      </c>
      <c r="H34" t="s">
        <v>8223</v>
      </c>
      <c r="I34" t="s">
        <v>8245</v>
      </c>
      <c r="J34">
        <v>1442635140</v>
      </c>
      <c r="K34">
        <v>1442243484</v>
      </c>
      <c r="L34" t="b">
        <v>0</v>
      </c>
      <c r="M34">
        <v>1</v>
      </c>
      <c r="N34" t="b">
        <v>0</v>
      </c>
      <c r="O34" t="s">
        <v>8269</v>
      </c>
      <c r="P34">
        <v>10</v>
      </c>
      <c r="Q34" s="11" t="s">
        <v>8315</v>
      </c>
      <c r="R34" t="s">
        <v>8316</v>
      </c>
      <c r="S34" s="15">
        <v>42261.632916666669</v>
      </c>
      <c r="T34" s="15">
        <v>42266.165972222225</v>
      </c>
    </row>
    <row r="35" spans="1:20" ht="43.5" x14ac:dyDescent="0.3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s="7">
        <v>0</v>
      </c>
      <c r="G35" t="s">
        <v>8220</v>
      </c>
      <c r="H35" t="s">
        <v>8223</v>
      </c>
      <c r="I35" t="s">
        <v>8245</v>
      </c>
      <c r="J35">
        <v>1420971324</v>
      </c>
      <c r="K35">
        <v>1418379324</v>
      </c>
      <c r="L35" t="b">
        <v>0</v>
      </c>
      <c r="M35">
        <v>1</v>
      </c>
      <c r="N35" t="b">
        <v>0</v>
      </c>
      <c r="O35" t="s">
        <v>8269</v>
      </c>
      <c r="P35">
        <v>5</v>
      </c>
      <c r="Q35" s="11" t="s">
        <v>8315</v>
      </c>
      <c r="R35" t="s">
        <v>8316</v>
      </c>
      <c r="S35" s="15">
        <v>41985.427361111113</v>
      </c>
      <c r="T35" s="15">
        <v>42015.427361111113</v>
      </c>
    </row>
    <row r="36" spans="1:20" ht="43.5" x14ac:dyDescent="0.3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s="7">
        <v>0</v>
      </c>
      <c r="G36" t="s">
        <v>8220</v>
      </c>
      <c r="H36" t="s">
        <v>8223</v>
      </c>
      <c r="I36" t="s">
        <v>8245</v>
      </c>
      <c r="J36">
        <v>1413608340</v>
      </c>
      <c r="K36">
        <v>1412945440</v>
      </c>
      <c r="L36" t="b">
        <v>0</v>
      </c>
      <c r="M36">
        <v>0</v>
      </c>
      <c r="N36" t="b">
        <v>0</v>
      </c>
      <c r="O36" t="s">
        <v>8269</v>
      </c>
      <c r="P36">
        <v>0</v>
      </c>
      <c r="Q36" s="11" t="s">
        <v>8315</v>
      </c>
      <c r="R36" t="s">
        <v>8316</v>
      </c>
      <c r="S36" s="15">
        <v>41922.535185185188</v>
      </c>
      <c r="T36" s="15">
        <v>41930.207638888889</v>
      </c>
    </row>
    <row r="37" spans="1:20" ht="43.5" x14ac:dyDescent="0.3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s="7">
        <v>38</v>
      </c>
      <c r="G37" t="s">
        <v>8220</v>
      </c>
      <c r="H37" t="s">
        <v>8223</v>
      </c>
      <c r="I37" t="s">
        <v>8245</v>
      </c>
      <c r="J37">
        <v>1409344985</v>
      </c>
      <c r="K37">
        <v>1406752985</v>
      </c>
      <c r="L37" t="b">
        <v>0</v>
      </c>
      <c r="M37">
        <v>14</v>
      </c>
      <c r="N37" t="b">
        <v>0</v>
      </c>
      <c r="O37" t="s">
        <v>8269</v>
      </c>
      <c r="P37">
        <v>81.569999999999993</v>
      </c>
      <c r="Q37" s="11" t="s">
        <v>8315</v>
      </c>
      <c r="R37" t="s">
        <v>8316</v>
      </c>
      <c r="S37" s="15">
        <v>41850.863252314812</v>
      </c>
      <c r="T37" s="15">
        <v>41880.863252314812</v>
      </c>
    </row>
    <row r="38" spans="1:20" ht="43.5" x14ac:dyDescent="0.3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s="7">
        <v>1</v>
      </c>
      <c r="G38" t="s">
        <v>8220</v>
      </c>
      <c r="H38" t="s">
        <v>8223</v>
      </c>
      <c r="I38" t="s">
        <v>8245</v>
      </c>
      <c r="J38">
        <v>1407553200</v>
      </c>
      <c r="K38">
        <v>1405100992</v>
      </c>
      <c r="L38" t="b">
        <v>0</v>
      </c>
      <c r="M38">
        <v>3</v>
      </c>
      <c r="N38" t="b">
        <v>0</v>
      </c>
      <c r="O38" t="s">
        <v>8269</v>
      </c>
      <c r="P38">
        <v>7</v>
      </c>
      <c r="Q38" s="11" t="s">
        <v>8315</v>
      </c>
      <c r="R38" t="s">
        <v>8316</v>
      </c>
      <c r="S38" s="15">
        <v>41831.742962962962</v>
      </c>
      <c r="T38" s="15">
        <v>41860.125</v>
      </c>
    </row>
    <row r="39" spans="1:20" ht="43.5" x14ac:dyDescent="0.3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s="7">
        <v>3</v>
      </c>
      <c r="G39" t="s">
        <v>8220</v>
      </c>
      <c r="H39" t="s">
        <v>8223</v>
      </c>
      <c r="I39" t="s">
        <v>8245</v>
      </c>
      <c r="J39">
        <v>1460751128</v>
      </c>
      <c r="K39">
        <v>1455570728</v>
      </c>
      <c r="L39" t="b">
        <v>0</v>
      </c>
      <c r="M39">
        <v>10</v>
      </c>
      <c r="N39" t="b">
        <v>0</v>
      </c>
      <c r="O39" t="s">
        <v>8269</v>
      </c>
      <c r="P39">
        <v>27.3</v>
      </c>
      <c r="Q39" s="11" t="s">
        <v>8315</v>
      </c>
      <c r="R39" t="s">
        <v>8316</v>
      </c>
      <c r="S39" s="15">
        <v>42415.883425925931</v>
      </c>
      <c r="T39" s="15">
        <v>42475.84175925926</v>
      </c>
    </row>
    <row r="40" spans="1:20" ht="43.5" x14ac:dyDescent="0.3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s="7">
        <v>9</v>
      </c>
      <c r="G40" t="s">
        <v>8220</v>
      </c>
      <c r="H40" t="s">
        <v>8223</v>
      </c>
      <c r="I40" t="s">
        <v>8245</v>
      </c>
      <c r="J40">
        <v>1409000400</v>
      </c>
      <c r="K40">
        <v>1408381704</v>
      </c>
      <c r="L40" t="b">
        <v>0</v>
      </c>
      <c r="M40">
        <v>17</v>
      </c>
      <c r="N40" t="b">
        <v>0</v>
      </c>
      <c r="O40" t="s">
        <v>8269</v>
      </c>
      <c r="P40">
        <v>29.41</v>
      </c>
      <c r="Q40" s="11" t="s">
        <v>8315</v>
      </c>
      <c r="R40" t="s">
        <v>8316</v>
      </c>
      <c r="S40" s="15">
        <v>41869.714166666665</v>
      </c>
      <c r="T40" s="15">
        <v>41876.875</v>
      </c>
    </row>
    <row r="41" spans="1:20" x14ac:dyDescent="0.3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s="7">
        <v>1</v>
      </c>
      <c r="G41" t="s">
        <v>8220</v>
      </c>
      <c r="H41" t="s">
        <v>8223</v>
      </c>
      <c r="I41" t="s">
        <v>8245</v>
      </c>
      <c r="J41">
        <v>1420768800</v>
      </c>
      <c r="K41">
        <v>1415644395</v>
      </c>
      <c r="L41" t="b">
        <v>0</v>
      </c>
      <c r="M41">
        <v>2</v>
      </c>
      <c r="N41" t="b">
        <v>0</v>
      </c>
      <c r="O41" t="s">
        <v>8269</v>
      </c>
      <c r="P41">
        <v>12.5</v>
      </c>
      <c r="Q41" s="11" t="s">
        <v>8315</v>
      </c>
      <c r="R41" t="s">
        <v>8316</v>
      </c>
      <c r="S41" s="15">
        <v>41953.773090277777</v>
      </c>
      <c r="T41" s="15">
        <v>42013.083333333328</v>
      </c>
    </row>
    <row r="42" spans="1:20" ht="29" x14ac:dyDescent="0.3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s="7">
        <v>0</v>
      </c>
      <c r="G42" t="s">
        <v>8220</v>
      </c>
      <c r="H42" t="s">
        <v>8223</v>
      </c>
      <c r="I42" t="s">
        <v>8245</v>
      </c>
      <c r="J42">
        <v>1428100815</v>
      </c>
      <c r="K42">
        <v>1422920415</v>
      </c>
      <c r="L42" t="b">
        <v>0</v>
      </c>
      <c r="M42">
        <v>0</v>
      </c>
      <c r="N42" t="b">
        <v>0</v>
      </c>
      <c r="O42" t="s">
        <v>8269</v>
      </c>
      <c r="P42">
        <v>0</v>
      </c>
      <c r="Q42" s="11" t="s">
        <v>8315</v>
      </c>
      <c r="R42" t="s">
        <v>8316</v>
      </c>
      <c r="S42" s="15">
        <v>42037.986284722225</v>
      </c>
      <c r="T42" s="15">
        <v>42097.944618055553</v>
      </c>
    </row>
    <row r="43" spans="1:20" ht="43.5" x14ac:dyDescent="0.3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s="7">
        <v>5</v>
      </c>
      <c r="G43" t="s">
        <v>8220</v>
      </c>
      <c r="H43" t="s">
        <v>8223</v>
      </c>
      <c r="I43" t="s">
        <v>8245</v>
      </c>
      <c r="J43">
        <v>1403470800</v>
      </c>
      <c r="K43">
        <v>1403356792</v>
      </c>
      <c r="L43" t="b">
        <v>0</v>
      </c>
      <c r="M43">
        <v>4</v>
      </c>
      <c r="N43" t="b">
        <v>0</v>
      </c>
      <c r="O43" t="s">
        <v>8269</v>
      </c>
      <c r="P43">
        <v>5.75</v>
      </c>
      <c r="Q43" s="11" t="s">
        <v>8315</v>
      </c>
      <c r="R43" t="s">
        <v>8316</v>
      </c>
      <c r="S43" s="15">
        <v>41811.555462962962</v>
      </c>
      <c r="T43" s="15">
        <v>41812.875</v>
      </c>
    </row>
    <row r="44" spans="1:20" ht="43.5" x14ac:dyDescent="0.3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s="7">
        <v>21</v>
      </c>
      <c r="G44" t="s">
        <v>8220</v>
      </c>
      <c r="H44" t="s">
        <v>8223</v>
      </c>
      <c r="I44" t="s">
        <v>8245</v>
      </c>
      <c r="J44">
        <v>1481522400</v>
      </c>
      <c r="K44">
        <v>1480283321</v>
      </c>
      <c r="L44" t="b">
        <v>0</v>
      </c>
      <c r="M44">
        <v>12</v>
      </c>
      <c r="N44" t="b">
        <v>0</v>
      </c>
      <c r="O44" t="s">
        <v>8269</v>
      </c>
      <c r="P44">
        <v>52.08</v>
      </c>
      <c r="Q44" s="11" t="s">
        <v>8315</v>
      </c>
      <c r="R44" t="s">
        <v>8316</v>
      </c>
      <c r="S44" s="15">
        <v>42701.908807870372</v>
      </c>
      <c r="T44" s="15">
        <v>42716.25</v>
      </c>
    </row>
    <row r="45" spans="1:20" ht="43.5" x14ac:dyDescent="0.3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s="7">
        <v>5</v>
      </c>
      <c r="G45" t="s">
        <v>8220</v>
      </c>
      <c r="H45" t="s">
        <v>8223</v>
      </c>
      <c r="I45" t="s">
        <v>8245</v>
      </c>
      <c r="J45">
        <v>1444577345</v>
      </c>
      <c r="K45">
        <v>1441985458</v>
      </c>
      <c r="L45" t="b">
        <v>0</v>
      </c>
      <c r="M45">
        <v>3</v>
      </c>
      <c r="N45" t="b">
        <v>0</v>
      </c>
      <c r="O45" t="s">
        <v>8269</v>
      </c>
      <c r="P45">
        <v>183.33</v>
      </c>
      <c r="Q45" s="11" t="s">
        <v>8315</v>
      </c>
      <c r="R45" t="s">
        <v>8316</v>
      </c>
      <c r="S45" s="15">
        <v>42258.646504629629</v>
      </c>
      <c r="T45" s="15">
        <v>42288.645196759258</v>
      </c>
    </row>
    <row r="46" spans="1:20" ht="43.5" x14ac:dyDescent="0.3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s="7">
        <v>4</v>
      </c>
      <c r="G46" t="s">
        <v>8220</v>
      </c>
      <c r="H46" t="s">
        <v>8223</v>
      </c>
      <c r="I46" t="s">
        <v>8245</v>
      </c>
      <c r="J46">
        <v>1446307053</v>
      </c>
      <c r="K46">
        <v>1443715053</v>
      </c>
      <c r="L46" t="b">
        <v>0</v>
      </c>
      <c r="M46">
        <v>12</v>
      </c>
      <c r="N46" t="b">
        <v>0</v>
      </c>
      <c r="O46" t="s">
        <v>8269</v>
      </c>
      <c r="P46">
        <v>26.33</v>
      </c>
      <c r="Q46" s="11" t="s">
        <v>8315</v>
      </c>
      <c r="R46" t="s">
        <v>8316</v>
      </c>
      <c r="S46" s="15">
        <v>42278.664965277778</v>
      </c>
      <c r="T46" s="15">
        <v>42308.664965277778</v>
      </c>
    </row>
    <row r="47" spans="1:20" ht="43.5" x14ac:dyDescent="0.3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s="7">
        <v>0</v>
      </c>
      <c r="G47" t="s">
        <v>8220</v>
      </c>
      <c r="H47" t="s">
        <v>8223</v>
      </c>
      <c r="I47" t="s">
        <v>8245</v>
      </c>
      <c r="J47">
        <v>1469325158</v>
      </c>
      <c r="K47">
        <v>1464141158</v>
      </c>
      <c r="L47" t="b">
        <v>0</v>
      </c>
      <c r="M47">
        <v>0</v>
      </c>
      <c r="N47" t="b">
        <v>0</v>
      </c>
      <c r="O47" t="s">
        <v>8269</v>
      </c>
      <c r="P47">
        <v>0</v>
      </c>
      <c r="Q47" s="11" t="s">
        <v>8315</v>
      </c>
      <c r="R47" t="s">
        <v>8316</v>
      </c>
      <c r="S47" s="15">
        <v>42515.078217592592</v>
      </c>
      <c r="T47" s="15">
        <v>42575.078217592592</v>
      </c>
    </row>
    <row r="48" spans="1:20" ht="58" x14ac:dyDescent="0.3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s="7">
        <v>62</v>
      </c>
      <c r="G48" t="s">
        <v>8220</v>
      </c>
      <c r="H48" t="s">
        <v>8223</v>
      </c>
      <c r="I48" t="s">
        <v>8245</v>
      </c>
      <c r="J48">
        <v>1407562632</v>
      </c>
      <c r="K48">
        <v>1404970632</v>
      </c>
      <c r="L48" t="b">
        <v>0</v>
      </c>
      <c r="M48">
        <v>7</v>
      </c>
      <c r="N48" t="b">
        <v>0</v>
      </c>
      <c r="O48" t="s">
        <v>8269</v>
      </c>
      <c r="P48">
        <v>486.43</v>
      </c>
      <c r="Q48" s="11" t="s">
        <v>8315</v>
      </c>
      <c r="R48" t="s">
        <v>8316</v>
      </c>
      <c r="S48" s="15">
        <v>41830.234166666669</v>
      </c>
      <c r="T48" s="15">
        <v>41860.234166666669</v>
      </c>
    </row>
    <row r="49" spans="1:20" ht="43.5" x14ac:dyDescent="0.3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s="7">
        <v>1</v>
      </c>
      <c r="G49" t="s">
        <v>8220</v>
      </c>
      <c r="H49" t="s">
        <v>8223</v>
      </c>
      <c r="I49" t="s">
        <v>8245</v>
      </c>
      <c r="J49">
        <v>1423345339</v>
      </c>
      <c r="K49">
        <v>1418161339</v>
      </c>
      <c r="L49" t="b">
        <v>0</v>
      </c>
      <c r="M49">
        <v>2</v>
      </c>
      <c r="N49" t="b">
        <v>0</v>
      </c>
      <c r="O49" t="s">
        <v>8269</v>
      </c>
      <c r="P49">
        <v>3</v>
      </c>
      <c r="Q49" s="11" t="s">
        <v>8315</v>
      </c>
      <c r="R49" t="s">
        <v>8316</v>
      </c>
      <c r="S49" s="15">
        <v>41982.904386574075</v>
      </c>
      <c r="T49" s="15">
        <v>42042.904386574075</v>
      </c>
    </row>
    <row r="50" spans="1:20" ht="43.5" x14ac:dyDescent="0.3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s="7">
        <v>0</v>
      </c>
      <c r="G50" t="s">
        <v>8220</v>
      </c>
      <c r="H50" t="s">
        <v>8223</v>
      </c>
      <c r="I50" t="s">
        <v>8245</v>
      </c>
      <c r="J50">
        <v>1440412396</v>
      </c>
      <c r="K50">
        <v>1437820396</v>
      </c>
      <c r="L50" t="b">
        <v>0</v>
      </c>
      <c r="M50">
        <v>1</v>
      </c>
      <c r="N50" t="b">
        <v>0</v>
      </c>
      <c r="O50" t="s">
        <v>8269</v>
      </c>
      <c r="P50">
        <v>25</v>
      </c>
      <c r="Q50" s="11" t="s">
        <v>8315</v>
      </c>
      <c r="R50" t="s">
        <v>8316</v>
      </c>
      <c r="S50" s="15">
        <v>42210.439768518518</v>
      </c>
      <c r="T50" s="15">
        <v>42240.439768518518</v>
      </c>
    </row>
    <row r="51" spans="1:20" ht="43.5" x14ac:dyDescent="0.3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s="7">
        <v>1</v>
      </c>
      <c r="G51" t="s">
        <v>8220</v>
      </c>
      <c r="H51" t="s">
        <v>8223</v>
      </c>
      <c r="I51" t="s">
        <v>8245</v>
      </c>
      <c r="J51">
        <v>1441771218</v>
      </c>
      <c r="K51">
        <v>1436587218</v>
      </c>
      <c r="L51" t="b">
        <v>0</v>
      </c>
      <c r="M51">
        <v>4</v>
      </c>
      <c r="N51" t="b">
        <v>0</v>
      </c>
      <c r="O51" t="s">
        <v>8269</v>
      </c>
      <c r="P51">
        <v>9.75</v>
      </c>
      <c r="Q51" s="11" t="s">
        <v>8315</v>
      </c>
      <c r="R51" t="s">
        <v>8316</v>
      </c>
      <c r="S51" s="15">
        <v>42196.166874999995</v>
      </c>
      <c r="T51" s="15">
        <v>42256.166874999995</v>
      </c>
    </row>
    <row r="52" spans="1:20" ht="43.5" x14ac:dyDescent="0.3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s="7">
        <v>18</v>
      </c>
      <c r="G52" t="s">
        <v>8220</v>
      </c>
      <c r="H52" t="s">
        <v>8223</v>
      </c>
      <c r="I52" t="s">
        <v>8245</v>
      </c>
      <c r="J52">
        <v>1473211313</v>
      </c>
      <c r="K52">
        <v>1472001713</v>
      </c>
      <c r="L52" t="b">
        <v>0</v>
      </c>
      <c r="M52">
        <v>17</v>
      </c>
      <c r="N52" t="b">
        <v>0</v>
      </c>
      <c r="O52" t="s">
        <v>8269</v>
      </c>
      <c r="P52">
        <v>36.590000000000003</v>
      </c>
      <c r="Q52" s="11" t="s">
        <v>8315</v>
      </c>
      <c r="R52" t="s">
        <v>8316</v>
      </c>
      <c r="S52" s="15">
        <v>42606.056863425925</v>
      </c>
      <c r="T52" s="15">
        <v>42620.056863425925</v>
      </c>
    </row>
    <row r="53" spans="1:20" ht="43.5" x14ac:dyDescent="0.3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s="7">
        <v>9</v>
      </c>
      <c r="G53" t="s">
        <v>8220</v>
      </c>
      <c r="H53" t="s">
        <v>8223</v>
      </c>
      <c r="I53" t="s">
        <v>8245</v>
      </c>
      <c r="J53">
        <v>1438390800</v>
      </c>
      <c r="K53">
        <v>1436888066</v>
      </c>
      <c r="L53" t="b">
        <v>0</v>
      </c>
      <c r="M53">
        <v>7</v>
      </c>
      <c r="N53" t="b">
        <v>0</v>
      </c>
      <c r="O53" t="s">
        <v>8269</v>
      </c>
      <c r="P53">
        <v>80.709999999999994</v>
      </c>
      <c r="Q53" s="11" t="s">
        <v>8315</v>
      </c>
      <c r="R53" t="s">
        <v>8316</v>
      </c>
      <c r="S53" s="15">
        <v>42199.648912037039</v>
      </c>
      <c r="T53" s="15">
        <v>42217.041666666672</v>
      </c>
    </row>
    <row r="54" spans="1:20" ht="43.5" x14ac:dyDescent="0.3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s="7">
        <v>0</v>
      </c>
      <c r="G54" t="s">
        <v>8220</v>
      </c>
      <c r="H54" t="s">
        <v>8223</v>
      </c>
      <c r="I54" t="s">
        <v>8245</v>
      </c>
      <c r="J54">
        <v>1463259837</v>
      </c>
      <c r="K54">
        <v>1458075837</v>
      </c>
      <c r="L54" t="b">
        <v>0</v>
      </c>
      <c r="M54">
        <v>2</v>
      </c>
      <c r="N54" t="b">
        <v>0</v>
      </c>
      <c r="O54" t="s">
        <v>8269</v>
      </c>
      <c r="P54">
        <v>1</v>
      </c>
      <c r="Q54" s="11" t="s">
        <v>8315</v>
      </c>
      <c r="R54" t="s">
        <v>8316</v>
      </c>
      <c r="S54" s="15">
        <v>42444.877743055549</v>
      </c>
      <c r="T54" s="15">
        <v>42504.877743055549</v>
      </c>
    </row>
    <row r="55" spans="1:20" ht="58" x14ac:dyDescent="0.3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s="7">
        <v>3</v>
      </c>
      <c r="G55" t="s">
        <v>8220</v>
      </c>
      <c r="H55" t="s">
        <v>8223</v>
      </c>
      <c r="I55" t="s">
        <v>8245</v>
      </c>
      <c r="J55">
        <v>1465407219</v>
      </c>
      <c r="K55">
        <v>1462815219</v>
      </c>
      <c r="L55" t="b">
        <v>0</v>
      </c>
      <c r="M55">
        <v>5</v>
      </c>
      <c r="N55" t="b">
        <v>0</v>
      </c>
      <c r="O55" t="s">
        <v>8269</v>
      </c>
      <c r="P55">
        <v>52.8</v>
      </c>
      <c r="Q55" s="11" t="s">
        <v>8315</v>
      </c>
      <c r="R55" t="s">
        <v>8316</v>
      </c>
      <c r="S55" s="15">
        <v>42499.731701388882</v>
      </c>
      <c r="T55" s="15">
        <v>42529.731701388882</v>
      </c>
    </row>
    <row r="56" spans="1:20" ht="43.5" x14ac:dyDescent="0.3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s="7">
        <v>0</v>
      </c>
      <c r="G56" t="s">
        <v>8220</v>
      </c>
      <c r="H56" t="s">
        <v>8223</v>
      </c>
      <c r="I56" t="s">
        <v>8245</v>
      </c>
      <c r="J56">
        <v>1416944760</v>
      </c>
      <c r="K56">
        <v>1413527001</v>
      </c>
      <c r="L56" t="b">
        <v>0</v>
      </c>
      <c r="M56">
        <v>1</v>
      </c>
      <c r="N56" t="b">
        <v>0</v>
      </c>
      <c r="O56" t="s">
        <v>8269</v>
      </c>
      <c r="P56">
        <v>20</v>
      </c>
      <c r="Q56" s="11" t="s">
        <v>8315</v>
      </c>
      <c r="R56" t="s">
        <v>8316</v>
      </c>
      <c r="S56" s="15">
        <v>41929.266215277778</v>
      </c>
      <c r="T56" s="15">
        <v>41968.823611111111</v>
      </c>
    </row>
    <row r="57" spans="1:20" ht="43.5" x14ac:dyDescent="0.3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s="7">
        <v>37</v>
      </c>
      <c r="G57" t="s">
        <v>8220</v>
      </c>
      <c r="H57" t="s">
        <v>8223</v>
      </c>
      <c r="I57" t="s">
        <v>8245</v>
      </c>
      <c r="J57">
        <v>1435429626</v>
      </c>
      <c r="K57">
        <v>1431973626</v>
      </c>
      <c r="L57" t="b">
        <v>0</v>
      </c>
      <c r="M57">
        <v>14</v>
      </c>
      <c r="N57" t="b">
        <v>0</v>
      </c>
      <c r="O57" t="s">
        <v>8269</v>
      </c>
      <c r="P57">
        <v>46.93</v>
      </c>
      <c r="Q57" s="11" t="s">
        <v>8315</v>
      </c>
      <c r="R57" t="s">
        <v>8316</v>
      </c>
      <c r="S57" s="15">
        <v>42142.768819444449</v>
      </c>
      <c r="T57" s="15">
        <v>42182.768819444449</v>
      </c>
    </row>
    <row r="58" spans="1:20" ht="43.5" x14ac:dyDescent="0.3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s="7">
        <v>14</v>
      </c>
      <c r="G58" t="s">
        <v>8220</v>
      </c>
      <c r="H58" t="s">
        <v>8223</v>
      </c>
      <c r="I58" t="s">
        <v>8245</v>
      </c>
      <c r="J58">
        <v>1452827374</v>
      </c>
      <c r="K58">
        <v>1450235374</v>
      </c>
      <c r="L58" t="b">
        <v>0</v>
      </c>
      <c r="M58">
        <v>26</v>
      </c>
      <c r="N58" t="b">
        <v>0</v>
      </c>
      <c r="O58" t="s">
        <v>8269</v>
      </c>
      <c r="P58">
        <v>78.08</v>
      </c>
      <c r="Q58" s="11" t="s">
        <v>8315</v>
      </c>
      <c r="R58" t="s">
        <v>8316</v>
      </c>
      <c r="S58" s="15">
        <v>42354.131643518514</v>
      </c>
      <c r="T58" s="15">
        <v>42384.131643518514</v>
      </c>
    </row>
    <row r="59" spans="1:20" ht="43.5" x14ac:dyDescent="0.3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s="7">
        <v>0</v>
      </c>
      <c r="G59" t="s">
        <v>8220</v>
      </c>
      <c r="H59" t="s">
        <v>8223</v>
      </c>
      <c r="I59" t="s">
        <v>8245</v>
      </c>
      <c r="J59">
        <v>1410041339</v>
      </c>
      <c r="K59">
        <v>1404857339</v>
      </c>
      <c r="L59" t="b">
        <v>0</v>
      </c>
      <c r="M59">
        <v>2</v>
      </c>
      <c r="N59" t="b">
        <v>0</v>
      </c>
      <c r="O59" t="s">
        <v>8269</v>
      </c>
      <c r="P59">
        <v>1</v>
      </c>
      <c r="Q59" s="11" t="s">
        <v>8315</v>
      </c>
      <c r="R59" t="s">
        <v>8316</v>
      </c>
      <c r="S59" s="15">
        <v>41828.922905092593</v>
      </c>
      <c r="T59" s="15">
        <v>41888.922905092593</v>
      </c>
    </row>
    <row r="60" spans="1:20" ht="43.5" x14ac:dyDescent="0.3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s="7">
        <v>22</v>
      </c>
      <c r="G60" t="s">
        <v>8220</v>
      </c>
      <c r="H60" t="s">
        <v>8223</v>
      </c>
      <c r="I60" t="s">
        <v>8245</v>
      </c>
      <c r="J60">
        <v>1442381847</v>
      </c>
      <c r="K60">
        <v>1440826647</v>
      </c>
      <c r="L60" t="b">
        <v>0</v>
      </c>
      <c r="M60">
        <v>9</v>
      </c>
      <c r="N60" t="b">
        <v>0</v>
      </c>
      <c r="O60" t="s">
        <v>8269</v>
      </c>
      <c r="P60">
        <v>48.56</v>
      </c>
      <c r="Q60" s="11" t="s">
        <v>8315</v>
      </c>
      <c r="R60" t="s">
        <v>8316</v>
      </c>
      <c r="S60" s="15">
        <v>42245.234340277777</v>
      </c>
      <c r="T60" s="15">
        <v>42263.234340277777</v>
      </c>
    </row>
    <row r="61" spans="1:20" ht="43.5" x14ac:dyDescent="0.3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s="7">
        <v>27</v>
      </c>
      <c r="G61" t="s">
        <v>8220</v>
      </c>
      <c r="H61" t="s">
        <v>8223</v>
      </c>
      <c r="I61" t="s">
        <v>8245</v>
      </c>
      <c r="J61">
        <v>1446131207</v>
      </c>
      <c r="K61">
        <v>1443712007</v>
      </c>
      <c r="L61" t="b">
        <v>0</v>
      </c>
      <c r="M61">
        <v>20</v>
      </c>
      <c r="N61" t="b">
        <v>0</v>
      </c>
      <c r="O61" t="s">
        <v>8269</v>
      </c>
      <c r="P61">
        <v>68.099999999999994</v>
      </c>
      <c r="Q61" s="11" t="s">
        <v>8315</v>
      </c>
      <c r="R61" t="s">
        <v>8316</v>
      </c>
      <c r="S61" s="15">
        <v>42278.629710648151</v>
      </c>
      <c r="T61" s="15">
        <v>42306.629710648151</v>
      </c>
    </row>
    <row r="62" spans="1:20" ht="43.5" x14ac:dyDescent="0.3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s="7">
        <v>9</v>
      </c>
      <c r="G62" t="s">
        <v>8220</v>
      </c>
      <c r="H62" t="s">
        <v>8223</v>
      </c>
      <c r="I62" t="s">
        <v>8245</v>
      </c>
      <c r="J62">
        <v>1407250329</v>
      </c>
      <c r="K62">
        <v>1404658329</v>
      </c>
      <c r="L62" t="b">
        <v>0</v>
      </c>
      <c r="M62">
        <v>6</v>
      </c>
      <c r="N62" t="b">
        <v>0</v>
      </c>
      <c r="O62" t="s">
        <v>8269</v>
      </c>
      <c r="P62">
        <v>8.5</v>
      </c>
      <c r="Q62" s="11" t="s">
        <v>8315</v>
      </c>
      <c r="R62" t="s">
        <v>8316</v>
      </c>
      <c r="S62" s="15">
        <v>41826.61954861111</v>
      </c>
      <c r="T62" s="15">
        <v>41856.61954861111</v>
      </c>
    </row>
    <row r="63" spans="1:20" ht="43.5" x14ac:dyDescent="0.3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s="7">
        <v>9</v>
      </c>
      <c r="G63" t="s">
        <v>8220</v>
      </c>
      <c r="H63" t="s">
        <v>8223</v>
      </c>
      <c r="I63" t="s">
        <v>8245</v>
      </c>
      <c r="J63">
        <v>1439957176</v>
      </c>
      <c r="K63">
        <v>1437365176</v>
      </c>
      <c r="L63" t="b">
        <v>0</v>
      </c>
      <c r="M63">
        <v>31</v>
      </c>
      <c r="N63" t="b">
        <v>0</v>
      </c>
      <c r="O63" t="s">
        <v>8269</v>
      </c>
      <c r="P63">
        <v>60.06</v>
      </c>
      <c r="Q63" s="11" t="s">
        <v>8315</v>
      </c>
      <c r="R63" t="s">
        <v>8316</v>
      </c>
      <c r="S63" s="15">
        <v>42205.171018518522</v>
      </c>
      <c r="T63" s="15">
        <v>42235.171018518522</v>
      </c>
    </row>
    <row r="64" spans="1:20" ht="43.5" x14ac:dyDescent="0.3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s="7">
        <v>7</v>
      </c>
      <c r="G64" t="s">
        <v>8220</v>
      </c>
      <c r="H64" t="s">
        <v>8223</v>
      </c>
      <c r="I64" t="s">
        <v>8245</v>
      </c>
      <c r="J64">
        <v>1427082912</v>
      </c>
      <c r="K64">
        <v>1423198512</v>
      </c>
      <c r="L64" t="b">
        <v>0</v>
      </c>
      <c r="M64">
        <v>5</v>
      </c>
      <c r="N64" t="b">
        <v>0</v>
      </c>
      <c r="O64" t="s">
        <v>8269</v>
      </c>
      <c r="P64">
        <v>72.400000000000006</v>
      </c>
      <c r="Q64" s="11" t="s">
        <v>8315</v>
      </c>
      <c r="R64" t="s">
        <v>8316</v>
      </c>
      <c r="S64" s="15">
        <v>42041.205000000002</v>
      </c>
      <c r="T64" s="15">
        <v>42086.16333333333</v>
      </c>
    </row>
    <row r="65" spans="1:20" ht="43.5" x14ac:dyDescent="0.3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s="7">
        <v>10</v>
      </c>
      <c r="G65" t="s">
        <v>8220</v>
      </c>
      <c r="H65" t="s">
        <v>8223</v>
      </c>
      <c r="I65" t="s">
        <v>8245</v>
      </c>
      <c r="J65">
        <v>1439828159</v>
      </c>
      <c r="K65">
        <v>1437236159</v>
      </c>
      <c r="L65" t="b">
        <v>0</v>
      </c>
      <c r="M65">
        <v>1</v>
      </c>
      <c r="N65" t="b">
        <v>0</v>
      </c>
      <c r="O65" t="s">
        <v>8269</v>
      </c>
      <c r="P65">
        <v>100</v>
      </c>
      <c r="Q65" s="11" t="s">
        <v>8315</v>
      </c>
      <c r="R65" t="s">
        <v>8316</v>
      </c>
      <c r="S65" s="15">
        <v>42203.677766203706</v>
      </c>
      <c r="T65" s="15">
        <v>42233.677766203706</v>
      </c>
    </row>
    <row r="66" spans="1:20" ht="43.5" x14ac:dyDescent="0.3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s="7">
        <v>11</v>
      </c>
      <c r="G66" t="s">
        <v>8220</v>
      </c>
      <c r="H66" t="s">
        <v>8223</v>
      </c>
      <c r="I66" t="s">
        <v>8245</v>
      </c>
      <c r="J66">
        <v>1420860180</v>
      </c>
      <c r="K66">
        <v>1418234646</v>
      </c>
      <c r="L66" t="b">
        <v>0</v>
      </c>
      <c r="M66">
        <v>12</v>
      </c>
      <c r="N66" t="b">
        <v>0</v>
      </c>
      <c r="O66" t="s">
        <v>8269</v>
      </c>
      <c r="P66">
        <v>51.67</v>
      </c>
      <c r="Q66" s="11" t="s">
        <v>8315</v>
      </c>
      <c r="R66" t="s">
        <v>8316</v>
      </c>
      <c r="S66" s="15">
        <v>41983.752847222218</v>
      </c>
      <c r="T66" s="15">
        <v>42014.140972222223</v>
      </c>
    </row>
    <row r="67" spans="1:20" ht="43.5" x14ac:dyDescent="0.3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s="7">
        <v>0</v>
      </c>
      <c r="G67" t="s">
        <v>8220</v>
      </c>
      <c r="H67" t="s">
        <v>8223</v>
      </c>
      <c r="I67" t="s">
        <v>8245</v>
      </c>
      <c r="J67">
        <v>1429396200</v>
      </c>
      <c r="K67">
        <v>1428539708</v>
      </c>
      <c r="L67" t="b">
        <v>0</v>
      </c>
      <c r="M67">
        <v>0</v>
      </c>
      <c r="N67" t="b">
        <v>0</v>
      </c>
      <c r="O67" t="s">
        <v>8269</v>
      </c>
      <c r="P67">
        <v>0</v>
      </c>
      <c r="Q67" s="11" t="s">
        <v>8315</v>
      </c>
      <c r="R67" t="s">
        <v>8316</v>
      </c>
      <c r="S67" s="15">
        <v>42103.024398148147</v>
      </c>
      <c r="T67" s="15">
        <v>42112.9375</v>
      </c>
    </row>
    <row r="68" spans="1:20" ht="43.5" x14ac:dyDescent="0.3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s="7">
        <v>28</v>
      </c>
      <c r="G68" t="s">
        <v>8220</v>
      </c>
      <c r="H68" t="s">
        <v>8223</v>
      </c>
      <c r="I68" t="s">
        <v>8245</v>
      </c>
      <c r="J68">
        <v>1432589896</v>
      </c>
      <c r="K68">
        <v>1427405896</v>
      </c>
      <c r="L68" t="b">
        <v>0</v>
      </c>
      <c r="M68">
        <v>7</v>
      </c>
      <c r="N68" t="b">
        <v>0</v>
      </c>
      <c r="O68" t="s">
        <v>8269</v>
      </c>
      <c r="P68">
        <v>61</v>
      </c>
      <c r="Q68" s="11" t="s">
        <v>8315</v>
      </c>
      <c r="R68" t="s">
        <v>8316</v>
      </c>
      <c r="S68" s="15">
        <v>42089.901574074072</v>
      </c>
      <c r="T68" s="15">
        <v>42149.901574074072</v>
      </c>
    </row>
    <row r="69" spans="1:20" ht="29" x14ac:dyDescent="0.3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s="7">
        <v>21</v>
      </c>
      <c r="G69" t="s">
        <v>8220</v>
      </c>
      <c r="H69" t="s">
        <v>8223</v>
      </c>
      <c r="I69" t="s">
        <v>8245</v>
      </c>
      <c r="J69">
        <v>1447311540</v>
      </c>
      <c r="K69">
        <v>1445358903</v>
      </c>
      <c r="L69" t="b">
        <v>0</v>
      </c>
      <c r="M69">
        <v>4</v>
      </c>
      <c r="N69" t="b">
        <v>0</v>
      </c>
      <c r="O69" t="s">
        <v>8269</v>
      </c>
      <c r="P69">
        <v>37.5</v>
      </c>
      <c r="Q69" s="11" t="s">
        <v>8315</v>
      </c>
      <c r="R69" t="s">
        <v>8316</v>
      </c>
      <c r="S69" s="15">
        <v>42297.691006944442</v>
      </c>
      <c r="T69" s="15">
        <v>42320.290972222225</v>
      </c>
    </row>
    <row r="70" spans="1:20" ht="43.5" x14ac:dyDescent="0.3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s="7">
        <v>18</v>
      </c>
      <c r="G70" t="s">
        <v>8220</v>
      </c>
      <c r="H70" t="s">
        <v>8223</v>
      </c>
      <c r="I70" t="s">
        <v>8245</v>
      </c>
      <c r="J70">
        <v>1407808438</v>
      </c>
      <c r="K70">
        <v>1405217355</v>
      </c>
      <c r="L70" t="b">
        <v>0</v>
      </c>
      <c r="M70">
        <v>14</v>
      </c>
      <c r="N70" t="b">
        <v>0</v>
      </c>
      <c r="O70" t="s">
        <v>8269</v>
      </c>
      <c r="P70">
        <v>25.57</v>
      </c>
      <c r="Q70" s="11" t="s">
        <v>8315</v>
      </c>
      <c r="R70" t="s">
        <v>8316</v>
      </c>
      <c r="S70" s="15">
        <v>41833.089756944442</v>
      </c>
      <c r="T70" s="15">
        <v>41863.079143518517</v>
      </c>
    </row>
    <row r="71" spans="1:20" ht="43.5" x14ac:dyDescent="0.3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s="7">
        <v>0</v>
      </c>
      <c r="G71" t="s">
        <v>8220</v>
      </c>
      <c r="H71" t="s">
        <v>8223</v>
      </c>
      <c r="I71" t="s">
        <v>8245</v>
      </c>
      <c r="J71">
        <v>1450389950</v>
      </c>
      <c r="K71">
        <v>1447797950</v>
      </c>
      <c r="L71" t="b">
        <v>0</v>
      </c>
      <c r="M71">
        <v>0</v>
      </c>
      <c r="N71" t="b">
        <v>0</v>
      </c>
      <c r="O71" t="s">
        <v>8269</v>
      </c>
      <c r="P71">
        <v>0</v>
      </c>
      <c r="Q71" s="11" t="s">
        <v>8315</v>
      </c>
      <c r="R71" t="s">
        <v>8316</v>
      </c>
      <c r="S71" s="15">
        <v>42325.920717592591</v>
      </c>
      <c r="T71" s="15">
        <v>42355.920717592591</v>
      </c>
    </row>
    <row r="72" spans="1:20" ht="43.5" x14ac:dyDescent="0.3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s="7">
        <v>2</v>
      </c>
      <c r="G72" t="s">
        <v>8220</v>
      </c>
      <c r="H72" t="s">
        <v>8223</v>
      </c>
      <c r="I72" t="s">
        <v>8245</v>
      </c>
      <c r="J72">
        <v>1409980144</v>
      </c>
      <c r="K72">
        <v>1407388144</v>
      </c>
      <c r="L72" t="b">
        <v>0</v>
      </c>
      <c r="M72">
        <v>4</v>
      </c>
      <c r="N72" t="b">
        <v>0</v>
      </c>
      <c r="O72" t="s">
        <v>8269</v>
      </c>
      <c r="P72">
        <v>25</v>
      </c>
      <c r="Q72" s="11" t="s">
        <v>8315</v>
      </c>
      <c r="R72" t="s">
        <v>8316</v>
      </c>
      <c r="S72" s="15">
        <v>41858.214629629627</v>
      </c>
      <c r="T72" s="15">
        <v>41888.214629629627</v>
      </c>
    </row>
    <row r="73" spans="1:20" ht="29" x14ac:dyDescent="0.3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s="7">
        <v>0</v>
      </c>
      <c r="G73" t="s">
        <v>8220</v>
      </c>
      <c r="H73" t="s">
        <v>8223</v>
      </c>
      <c r="I73" t="s">
        <v>8245</v>
      </c>
      <c r="J73">
        <v>1404406964</v>
      </c>
      <c r="K73">
        <v>1401814964</v>
      </c>
      <c r="L73" t="b">
        <v>0</v>
      </c>
      <c r="M73">
        <v>0</v>
      </c>
      <c r="N73" t="b">
        <v>0</v>
      </c>
      <c r="O73" t="s">
        <v>8269</v>
      </c>
      <c r="P73">
        <v>0</v>
      </c>
      <c r="Q73" s="11" t="s">
        <v>8315</v>
      </c>
      <c r="R73" t="s">
        <v>8316</v>
      </c>
      <c r="S73" s="15">
        <v>41793.710231481484</v>
      </c>
      <c r="T73" s="15">
        <v>41823.710231481484</v>
      </c>
    </row>
    <row r="74" spans="1:20" ht="43.5" x14ac:dyDescent="0.3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s="7">
        <v>0</v>
      </c>
      <c r="G74" t="s">
        <v>8220</v>
      </c>
      <c r="H74" t="s">
        <v>8223</v>
      </c>
      <c r="I74" t="s">
        <v>8245</v>
      </c>
      <c r="J74">
        <v>1404532740</v>
      </c>
      <c r="K74">
        <v>1401823952</v>
      </c>
      <c r="L74" t="b">
        <v>0</v>
      </c>
      <c r="M74">
        <v>0</v>
      </c>
      <c r="N74" t="b">
        <v>0</v>
      </c>
      <c r="O74" t="s">
        <v>8269</v>
      </c>
      <c r="P74">
        <v>0</v>
      </c>
      <c r="Q74" s="11" t="s">
        <v>8315</v>
      </c>
      <c r="R74" t="s">
        <v>8316</v>
      </c>
      <c r="S74" s="15">
        <v>41793.814259259263</v>
      </c>
      <c r="T74" s="15">
        <v>41825.165972222225</v>
      </c>
    </row>
    <row r="75" spans="1:20" ht="43.5" x14ac:dyDescent="0.3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s="7">
        <v>10</v>
      </c>
      <c r="G75" t="s">
        <v>8220</v>
      </c>
      <c r="H75" t="s">
        <v>8223</v>
      </c>
      <c r="I75" t="s">
        <v>8245</v>
      </c>
      <c r="J75">
        <v>1407689102</v>
      </c>
      <c r="K75">
        <v>1405097102</v>
      </c>
      <c r="L75" t="b">
        <v>0</v>
      </c>
      <c r="M75">
        <v>1</v>
      </c>
      <c r="N75" t="b">
        <v>0</v>
      </c>
      <c r="O75" t="s">
        <v>8269</v>
      </c>
      <c r="P75">
        <v>10</v>
      </c>
      <c r="Q75" s="11" t="s">
        <v>8315</v>
      </c>
      <c r="R75" t="s">
        <v>8316</v>
      </c>
      <c r="S75" s="15">
        <v>41831.697939814818</v>
      </c>
      <c r="T75" s="15">
        <v>41861.697939814818</v>
      </c>
    </row>
    <row r="76" spans="1:20" ht="29" x14ac:dyDescent="0.3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s="7">
        <v>2</v>
      </c>
      <c r="G76" t="s">
        <v>8220</v>
      </c>
      <c r="H76" t="s">
        <v>8223</v>
      </c>
      <c r="I76" t="s">
        <v>8245</v>
      </c>
      <c r="J76">
        <v>1475918439</v>
      </c>
      <c r="K76">
        <v>1473326439</v>
      </c>
      <c r="L76" t="b">
        <v>0</v>
      </c>
      <c r="M76">
        <v>1</v>
      </c>
      <c r="N76" t="b">
        <v>0</v>
      </c>
      <c r="O76" t="s">
        <v>8269</v>
      </c>
      <c r="P76">
        <v>202</v>
      </c>
      <c r="Q76" s="11" t="s">
        <v>8315</v>
      </c>
      <c r="R76" t="s">
        <v>8316</v>
      </c>
      <c r="S76" s="15">
        <v>42621.389340277776</v>
      </c>
      <c r="T76" s="15">
        <v>42651.389340277776</v>
      </c>
    </row>
    <row r="77" spans="1:20" ht="43.5" x14ac:dyDescent="0.3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s="7">
        <v>9</v>
      </c>
      <c r="G77" t="s">
        <v>8220</v>
      </c>
      <c r="H77" t="s">
        <v>8223</v>
      </c>
      <c r="I77" t="s">
        <v>8245</v>
      </c>
      <c r="J77">
        <v>1405882287</v>
      </c>
      <c r="K77">
        <v>1400698287</v>
      </c>
      <c r="L77" t="b">
        <v>1</v>
      </c>
      <c r="M77">
        <v>34</v>
      </c>
      <c r="N77" t="b">
        <v>0</v>
      </c>
      <c r="O77" t="s">
        <v>8269</v>
      </c>
      <c r="P77">
        <v>25.65</v>
      </c>
      <c r="Q77" s="11" t="s">
        <v>8315</v>
      </c>
      <c r="R77" t="s">
        <v>8316</v>
      </c>
      <c r="S77" s="15">
        <v>41780.785729166666</v>
      </c>
      <c r="T77" s="15">
        <v>41840.785729166666</v>
      </c>
    </row>
    <row r="78" spans="1:20" ht="43.5" x14ac:dyDescent="0.3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s="7">
        <v>21</v>
      </c>
      <c r="G78" t="s">
        <v>8220</v>
      </c>
      <c r="H78" t="s">
        <v>8223</v>
      </c>
      <c r="I78" t="s">
        <v>8245</v>
      </c>
      <c r="J78">
        <v>1401587064</v>
      </c>
      <c r="K78">
        <v>1399427064</v>
      </c>
      <c r="L78" t="b">
        <v>1</v>
      </c>
      <c r="M78">
        <v>19</v>
      </c>
      <c r="N78" t="b">
        <v>0</v>
      </c>
      <c r="O78" t="s">
        <v>8269</v>
      </c>
      <c r="P78">
        <v>56.05</v>
      </c>
      <c r="Q78" s="11" t="s">
        <v>8315</v>
      </c>
      <c r="R78" t="s">
        <v>8316</v>
      </c>
      <c r="S78" s="15">
        <v>41766.072500000002</v>
      </c>
      <c r="T78" s="15">
        <v>41791.072500000002</v>
      </c>
    </row>
    <row r="79" spans="1:20" ht="43.5" x14ac:dyDescent="0.3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s="7">
        <v>41</v>
      </c>
      <c r="G79" t="s">
        <v>8220</v>
      </c>
      <c r="H79" t="s">
        <v>8223</v>
      </c>
      <c r="I79" t="s">
        <v>8245</v>
      </c>
      <c r="J79">
        <v>1401778740</v>
      </c>
      <c r="K79">
        <v>1399474134</v>
      </c>
      <c r="L79" t="b">
        <v>1</v>
      </c>
      <c r="M79">
        <v>50</v>
      </c>
      <c r="N79" t="b">
        <v>0</v>
      </c>
      <c r="O79" t="s">
        <v>8269</v>
      </c>
      <c r="P79">
        <v>81.319999999999993</v>
      </c>
      <c r="Q79" s="11" t="s">
        <v>8315</v>
      </c>
      <c r="R79" t="s">
        <v>8316</v>
      </c>
      <c r="S79" s="15">
        <v>41766.617291666669</v>
      </c>
      <c r="T79" s="15">
        <v>41793.290972222225</v>
      </c>
    </row>
    <row r="80" spans="1:20" ht="58" x14ac:dyDescent="0.3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s="7">
        <v>2</v>
      </c>
      <c r="G80" t="s">
        <v>8220</v>
      </c>
      <c r="H80" t="s">
        <v>8223</v>
      </c>
      <c r="I80" t="s">
        <v>8245</v>
      </c>
      <c r="J80">
        <v>1443711774</v>
      </c>
      <c r="K80">
        <v>1441119774</v>
      </c>
      <c r="L80" t="b">
        <v>1</v>
      </c>
      <c r="M80">
        <v>12</v>
      </c>
      <c r="N80" t="b">
        <v>0</v>
      </c>
      <c r="O80" t="s">
        <v>8269</v>
      </c>
      <c r="P80">
        <v>70.17</v>
      </c>
      <c r="Q80" s="11" t="s">
        <v>8315</v>
      </c>
      <c r="R80" t="s">
        <v>8316</v>
      </c>
      <c r="S80" s="15">
        <v>42248.627013888887</v>
      </c>
      <c r="T80" s="15">
        <v>42278.627013888887</v>
      </c>
    </row>
    <row r="81" spans="1:20" ht="43.5" x14ac:dyDescent="0.3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s="7">
        <v>3</v>
      </c>
      <c r="G81" t="s">
        <v>8220</v>
      </c>
      <c r="H81" t="s">
        <v>8223</v>
      </c>
      <c r="I81" t="s">
        <v>8245</v>
      </c>
      <c r="J81">
        <v>1412405940</v>
      </c>
      <c r="K81">
        <v>1409721542</v>
      </c>
      <c r="L81" t="b">
        <v>1</v>
      </c>
      <c r="M81">
        <v>8</v>
      </c>
      <c r="N81" t="b">
        <v>0</v>
      </c>
      <c r="O81" t="s">
        <v>8269</v>
      </c>
      <c r="P81">
        <v>23.63</v>
      </c>
      <c r="Q81" s="11" t="s">
        <v>8315</v>
      </c>
      <c r="R81" t="s">
        <v>8316</v>
      </c>
      <c r="S81" s="15">
        <v>41885.221550925926</v>
      </c>
      <c r="T81" s="15">
        <v>41916.290972222225</v>
      </c>
    </row>
    <row r="82" spans="1:20" ht="43.5" x14ac:dyDescent="0.3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s="7">
        <v>16</v>
      </c>
      <c r="G82" t="s">
        <v>8220</v>
      </c>
      <c r="H82" t="s">
        <v>8223</v>
      </c>
      <c r="I82" t="s">
        <v>8245</v>
      </c>
      <c r="J82">
        <v>1437283391</v>
      </c>
      <c r="K82">
        <v>1433395391</v>
      </c>
      <c r="L82" t="b">
        <v>1</v>
      </c>
      <c r="M82">
        <v>9</v>
      </c>
      <c r="N82" t="b">
        <v>0</v>
      </c>
      <c r="O82" t="s">
        <v>8269</v>
      </c>
      <c r="P82">
        <v>188.56</v>
      </c>
      <c r="Q82" s="11" t="s">
        <v>8315</v>
      </c>
      <c r="R82" t="s">
        <v>8316</v>
      </c>
      <c r="S82" s="15">
        <v>42159.224432870367</v>
      </c>
      <c r="T82" s="15">
        <v>42204.224432870367</v>
      </c>
    </row>
    <row r="83" spans="1:20" ht="43.5" x14ac:dyDescent="0.3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s="7">
        <v>16</v>
      </c>
      <c r="G83" t="s">
        <v>8220</v>
      </c>
      <c r="H83" t="s">
        <v>8223</v>
      </c>
      <c r="I83" t="s">
        <v>8245</v>
      </c>
      <c r="J83">
        <v>1445196989</v>
      </c>
      <c r="K83">
        <v>1442604989</v>
      </c>
      <c r="L83" t="b">
        <v>1</v>
      </c>
      <c r="M83">
        <v>43</v>
      </c>
      <c r="N83" t="b">
        <v>0</v>
      </c>
      <c r="O83" t="s">
        <v>8269</v>
      </c>
      <c r="P83">
        <v>49.51</v>
      </c>
      <c r="Q83" s="11" t="s">
        <v>8315</v>
      </c>
      <c r="R83" t="s">
        <v>8316</v>
      </c>
      <c r="S83" s="15">
        <v>42265.817002314812</v>
      </c>
      <c r="T83" s="15">
        <v>42295.817002314812</v>
      </c>
    </row>
    <row r="84" spans="1:20" ht="29" x14ac:dyDescent="0.3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s="7">
        <v>4</v>
      </c>
      <c r="G84" t="s">
        <v>8220</v>
      </c>
      <c r="H84" t="s">
        <v>8223</v>
      </c>
      <c r="I84" t="s">
        <v>8245</v>
      </c>
      <c r="J84">
        <v>1420081143</v>
      </c>
      <c r="K84">
        <v>1417489143</v>
      </c>
      <c r="L84" t="b">
        <v>1</v>
      </c>
      <c r="M84">
        <v>4</v>
      </c>
      <c r="N84" t="b">
        <v>0</v>
      </c>
      <c r="O84" t="s">
        <v>8269</v>
      </c>
      <c r="P84">
        <v>9.5</v>
      </c>
      <c r="Q84" s="11" t="s">
        <v>8315</v>
      </c>
      <c r="R84" t="s">
        <v>8316</v>
      </c>
      <c r="S84" s="15">
        <v>41975.124340277776</v>
      </c>
      <c r="T84" s="15">
        <v>42005.124340277776</v>
      </c>
    </row>
    <row r="85" spans="1:20" ht="43.5" x14ac:dyDescent="0.3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s="7">
        <v>0</v>
      </c>
      <c r="G85" t="s">
        <v>8220</v>
      </c>
      <c r="H85" t="s">
        <v>8223</v>
      </c>
      <c r="I85" t="s">
        <v>8245</v>
      </c>
      <c r="J85">
        <v>1427427276</v>
      </c>
      <c r="K85">
        <v>1425270876</v>
      </c>
      <c r="L85" t="b">
        <v>0</v>
      </c>
      <c r="M85">
        <v>2</v>
      </c>
      <c r="N85" t="b">
        <v>0</v>
      </c>
      <c r="O85" t="s">
        <v>8269</v>
      </c>
      <c r="P85">
        <v>10</v>
      </c>
      <c r="Q85" s="11" t="s">
        <v>8315</v>
      </c>
      <c r="R85" t="s">
        <v>8316</v>
      </c>
      <c r="S85" s="15">
        <v>42065.190694444449</v>
      </c>
      <c r="T85" s="15">
        <v>42090.149027777778</v>
      </c>
    </row>
    <row r="86" spans="1:20" ht="29" x14ac:dyDescent="0.3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s="7">
        <v>0</v>
      </c>
      <c r="G86" t="s">
        <v>8220</v>
      </c>
      <c r="H86" t="s">
        <v>8223</v>
      </c>
      <c r="I86" t="s">
        <v>8245</v>
      </c>
      <c r="J86">
        <v>1409602178</v>
      </c>
      <c r="K86">
        <v>1406578178</v>
      </c>
      <c r="L86" t="b">
        <v>0</v>
      </c>
      <c r="M86">
        <v>2</v>
      </c>
      <c r="N86" t="b">
        <v>0</v>
      </c>
      <c r="O86" t="s">
        <v>8269</v>
      </c>
      <c r="P86">
        <v>13</v>
      </c>
      <c r="Q86" s="11" t="s">
        <v>8315</v>
      </c>
      <c r="R86" t="s">
        <v>8316</v>
      </c>
      <c r="S86" s="15">
        <v>41848.84002314815</v>
      </c>
      <c r="T86" s="15">
        <v>41883.84002314815</v>
      </c>
    </row>
    <row r="87" spans="1:20" ht="29" x14ac:dyDescent="0.3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s="7">
        <v>16</v>
      </c>
      <c r="G87" t="s">
        <v>8220</v>
      </c>
      <c r="H87" t="s">
        <v>8223</v>
      </c>
      <c r="I87" t="s">
        <v>8245</v>
      </c>
      <c r="J87">
        <v>1431206058</v>
      </c>
      <c r="K87">
        <v>1428614058</v>
      </c>
      <c r="L87" t="b">
        <v>0</v>
      </c>
      <c r="M87">
        <v>20</v>
      </c>
      <c r="N87" t="b">
        <v>0</v>
      </c>
      <c r="O87" t="s">
        <v>8269</v>
      </c>
      <c r="P87">
        <v>89.4</v>
      </c>
      <c r="Q87" s="11" t="s">
        <v>8315</v>
      </c>
      <c r="R87" t="s">
        <v>8316</v>
      </c>
      <c r="S87" s="15">
        <v>42103.884930555556</v>
      </c>
      <c r="T87" s="15">
        <v>42133.884930555556</v>
      </c>
    </row>
    <row r="88" spans="1:20" ht="43.5" x14ac:dyDescent="0.3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s="7">
        <v>3</v>
      </c>
      <c r="G88" t="s">
        <v>8220</v>
      </c>
      <c r="H88" t="s">
        <v>8223</v>
      </c>
      <c r="I88" t="s">
        <v>8245</v>
      </c>
      <c r="J88">
        <v>1427408271</v>
      </c>
      <c r="K88">
        <v>1424819871</v>
      </c>
      <c r="L88" t="b">
        <v>0</v>
      </c>
      <c r="M88">
        <v>1</v>
      </c>
      <c r="N88" t="b">
        <v>0</v>
      </c>
      <c r="O88" t="s">
        <v>8269</v>
      </c>
      <c r="P88">
        <v>25</v>
      </c>
      <c r="Q88" s="11" t="s">
        <v>8315</v>
      </c>
      <c r="R88" t="s">
        <v>8316</v>
      </c>
      <c r="S88" s="15">
        <v>42059.970729166671</v>
      </c>
      <c r="T88" s="15">
        <v>42089.929062499999</v>
      </c>
    </row>
    <row r="89" spans="1:20" ht="58" x14ac:dyDescent="0.3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s="7">
        <v>0</v>
      </c>
      <c r="G89" t="s">
        <v>8220</v>
      </c>
      <c r="H89" t="s">
        <v>8223</v>
      </c>
      <c r="I89" t="s">
        <v>8245</v>
      </c>
      <c r="J89">
        <v>1425833403</v>
      </c>
      <c r="K89">
        <v>1423245003</v>
      </c>
      <c r="L89" t="b">
        <v>0</v>
      </c>
      <c r="M89">
        <v>1</v>
      </c>
      <c r="N89" t="b">
        <v>0</v>
      </c>
      <c r="O89" t="s">
        <v>8269</v>
      </c>
      <c r="P89">
        <v>1</v>
      </c>
      <c r="Q89" s="11" t="s">
        <v>8315</v>
      </c>
      <c r="R89" t="s">
        <v>8316</v>
      </c>
      <c r="S89" s="15">
        <v>42041.743090277778</v>
      </c>
      <c r="T89" s="15">
        <v>42071.701423611114</v>
      </c>
    </row>
    <row r="90" spans="1:20" ht="43.5" x14ac:dyDescent="0.3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s="7">
        <v>5</v>
      </c>
      <c r="G90" t="s">
        <v>8220</v>
      </c>
      <c r="H90" t="s">
        <v>8223</v>
      </c>
      <c r="I90" t="s">
        <v>8245</v>
      </c>
      <c r="J90">
        <v>1406913120</v>
      </c>
      <c r="K90">
        <v>1404927690</v>
      </c>
      <c r="L90" t="b">
        <v>0</v>
      </c>
      <c r="M90">
        <v>4</v>
      </c>
      <c r="N90" t="b">
        <v>0</v>
      </c>
      <c r="O90" t="s">
        <v>8269</v>
      </c>
      <c r="P90">
        <v>65</v>
      </c>
      <c r="Q90" s="11" t="s">
        <v>8315</v>
      </c>
      <c r="R90" t="s">
        <v>8316</v>
      </c>
      <c r="S90" s="15">
        <v>41829.73715277778</v>
      </c>
      <c r="T90" s="15">
        <v>41852.716666666667</v>
      </c>
    </row>
    <row r="91" spans="1:20" ht="43.5" x14ac:dyDescent="0.3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s="7">
        <v>0</v>
      </c>
      <c r="G91" t="s">
        <v>8220</v>
      </c>
      <c r="H91" t="s">
        <v>8223</v>
      </c>
      <c r="I91" t="s">
        <v>8245</v>
      </c>
      <c r="J91">
        <v>1403730000</v>
      </c>
      <c r="K91">
        <v>1401485207</v>
      </c>
      <c r="L91" t="b">
        <v>0</v>
      </c>
      <c r="M91">
        <v>1</v>
      </c>
      <c r="N91" t="b">
        <v>0</v>
      </c>
      <c r="O91" t="s">
        <v>8269</v>
      </c>
      <c r="P91">
        <v>1</v>
      </c>
      <c r="Q91" s="11" t="s">
        <v>8315</v>
      </c>
      <c r="R91" t="s">
        <v>8316</v>
      </c>
      <c r="S91" s="15">
        <v>41789.893599537041</v>
      </c>
      <c r="T91" s="15">
        <v>41815.875</v>
      </c>
    </row>
    <row r="92" spans="1:20" ht="43.5" x14ac:dyDescent="0.3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s="7">
        <v>18</v>
      </c>
      <c r="G92" t="s">
        <v>8220</v>
      </c>
      <c r="H92" t="s">
        <v>8223</v>
      </c>
      <c r="I92" t="s">
        <v>8245</v>
      </c>
      <c r="J92">
        <v>1407858710</v>
      </c>
      <c r="K92">
        <v>1405266710</v>
      </c>
      <c r="L92" t="b">
        <v>0</v>
      </c>
      <c r="M92">
        <v>13</v>
      </c>
      <c r="N92" t="b">
        <v>0</v>
      </c>
      <c r="O92" t="s">
        <v>8269</v>
      </c>
      <c r="P92">
        <v>81.540000000000006</v>
      </c>
      <c r="Q92" s="11" t="s">
        <v>8315</v>
      </c>
      <c r="R92" t="s">
        <v>8316</v>
      </c>
      <c r="S92" s="15">
        <v>41833.660995370366</v>
      </c>
      <c r="T92" s="15">
        <v>41863.660995370366</v>
      </c>
    </row>
    <row r="93" spans="1:20" x14ac:dyDescent="0.3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s="7">
        <v>5</v>
      </c>
      <c r="G93" t="s">
        <v>8220</v>
      </c>
      <c r="H93" t="s">
        <v>8223</v>
      </c>
      <c r="I93" t="s">
        <v>8245</v>
      </c>
      <c r="J93">
        <v>1415828820</v>
      </c>
      <c r="K93">
        <v>1412258977</v>
      </c>
      <c r="L93" t="b">
        <v>0</v>
      </c>
      <c r="M93">
        <v>1</v>
      </c>
      <c r="N93" t="b">
        <v>0</v>
      </c>
      <c r="O93" t="s">
        <v>8269</v>
      </c>
      <c r="P93">
        <v>100</v>
      </c>
      <c r="Q93" s="11" t="s">
        <v>8315</v>
      </c>
      <c r="R93" t="s">
        <v>8316</v>
      </c>
      <c r="S93" s="15">
        <v>41914.590011574073</v>
      </c>
      <c r="T93" s="15">
        <v>41955.907638888893</v>
      </c>
    </row>
    <row r="94" spans="1:20" ht="29" x14ac:dyDescent="0.3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s="7">
        <v>0</v>
      </c>
      <c r="G94" t="s">
        <v>8220</v>
      </c>
      <c r="H94" t="s">
        <v>8223</v>
      </c>
      <c r="I94" t="s">
        <v>8245</v>
      </c>
      <c r="J94">
        <v>1473699540</v>
      </c>
      <c r="K94">
        <v>1472451356</v>
      </c>
      <c r="L94" t="b">
        <v>0</v>
      </c>
      <c r="M94">
        <v>1</v>
      </c>
      <c r="N94" t="b">
        <v>0</v>
      </c>
      <c r="O94" t="s">
        <v>8269</v>
      </c>
      <c r="P94">
        <v>1</v>
      </c>
      <c r="Q94" s="11" t="s">
        <v>8315</v>
      </c>
      <c r="R94" t="s">
        <v>8316</v>
      </c>
      <c r="S94" s="15">
        <v>42611.261064814811</v>
      </c>
      <c r="T94" s="15">
        <v>42625.707638888889</v>
      </c>
    </row>
    <row r="95" spans="1:20" ht="43.5" x14ac:dyDescent="0.3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s="7">
        <v>0</v>
      </c>
      <c r="G95" t="s">
        <v>8220</v>
      </c>
      <c r="H95" t="s">
        <v>8223</v>
      </c>
      <c r="I95" t="s">
        <v>8245</v>
      </c>
      <c r="J95">
        <v>1446739905</v>
      </c>
      <c r="K95">
        <v>1441552305</v>
      </c>
      <c r="L95" t="b">
        <v>0</v>
      </c>
      <c r="M95">
        <v>0</v>
      </c>
      <c r="N95" t="b">
        <v>0</v>
      </c>
      <c r="O95" t="s">
        <v>8269</v>
      </c>
      <c r="P95">
        <v>0</v>
      </c>
      <c r="Q95" s="11" t="s">
        <v>8315</v>
      </c>
      <c r="R95" t="s">
        <v>8316</v>
      </c>
      <c r="S95" s="15">
        <v>42253.633159722223</v>
      </c>
      <c r="T95" s="15">
        <v>42313.674826388888</v>
      </c>
    </row>
    <row r="96" spans="1:20" ht="43.5" x14ac:dyDescent="0.3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s="7">
        <v>1</v>
      </c>
      <c r="G96" t="s">
        <v>8220</v>
      </c>
      <c r="H96" t="s">
        <v>8223</v>
      </c>
      <c r="I96" t="s">
        <v>8245</v>
      </c>
      <c r="J96">
        <v>1447799054</v>
      </c>
      <c r="K96">
        <v>1445203454</v>
      </c>
      <c r="L96" t="b">
        <v>0</v>
      </c>
      <c r="M96">
        <v>3</v>
      </c>
      <c r="N96" t="b">
        <v>0</v>
      </c>
      <c r="O96" t="s">
        <v>8269</v>
      </c>
      <c r="P96">
        <v>20</v>
      </c>
      <c r="Q96" s="11" t="s">
        <v>8315</v>
      </c>
      <c r="R96" t="s">
        <v>8316</v>
      </c>
      <c r="S96" s="15">
        <v>42295.891828703709</v>
      </c>
      <c r="T96" s="15">
        <v>42325.933495370366</v>
      </c>
    </row>
    <row r="97" spans="1:20" ht="29" x14ac:dyDescent="0.3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s="7">
        <v>1</v>
      </c>
      <c r="G97" t="s">
        <v>8220</v>
      </c>
      <c r="H97" t="s">
        <v>8223</v>
      </c>
      <c r="I97" t="s">
        <v>8245</v>
      </c>
      <c r="J97">
        <v>1458703740</v>
      </c>
      <c r="K97">
        <v>1454453021</v>
      </c>
      <c r="L97" t="b">
        <v>0</v>
      </c>
      <c r="M97">
        <v>2</v>
      </c>
      <c r="N97" t="b">
        <v>0</v>
      </c>
      <c r="O97" t="s">
        <v>8269</v>
      </c>
      <c r="P97">
        <v>5.5</v>
      </c>
      <c r="Q97" s="11" t="s">
        <v>8315</v>
      </c>
      <c r="R97" t="s">
        <v>8316</v>
      </c>
      <c r="S97" s="15">
        <v>42402.947002314817</v>
      </c>
      <c r="T97" s="15">
        <v>42452.145138888889</v>
      </c>
    </row>
    <row r="98" spans="1:20" ht="43.5" x14ac:dyDescent="0.3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s="7">
        <v>13</v>
      </c>
      <c r="G98" t="s">
        <v>8220</v>
      </c>
      <c r="H98" t="s">
        <v>8223</v>
      </c>
      <c r="I98" t="s">
        <v>8245</v>
      </c>
      <c r="J98">
        <v>1466278339</v>
      </c>
      <c r="K98">
        <v>1463686339</v>
      </c>
      <c r="L98" t="b">
        <v>0</v>
      </c>
      <c r="M98">
        <v>5</v>
      </c>
      <c r="N98" t="b">
        <v>0</v>
      </c>
      <c r="O98" t="s">
        <v>8269</v>
      </c>
      <c r="P98">
        <v>50.2</v>
      </c>
      <c r="Q98" s="11" t="s">
        <v>8315</v>
      </c>
      <c r="R98" t="s">
        <v>8316</v>
      </c>
      <c r="S98" s="15">
        <v>42509.814108796301</v>
      </c>
      <c r="T98" s="15">
        <v>42539.814108796301</v>
      </c>
    </row>
    <row r="99" spans="1:20" ht="43.5" x14ac:dyDescent="0.3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s="7">
        <v>1</v>
      </c>
      <c r="G99" t="s">
        <v>8220</v>
      </c>
      <c r="H99" t="s">
        <v>8223</v>
      </c>
      <c r="I99" t="s">
        <v>8245</v>
      </c>
      <c r="J99">
        <v>1420413960</v>
      </c>
      <c r="K99">
        <v>1417651630</v>
      </c>
      <c r="L99" t="b">
        <v>0</v>
      </c>
      <c r="M99">
        <v>9</v>
      </c>
      <c r="N99" t="b">
        <v>0</v>
      </c>
      <c r="O99" t="s">
        <v>8269</v>
      </c>
      <c r="P99">
        <v>13.11</v>
      </c>
      <c r="Q99" s="11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43.5" x14ac:dyDescent="0.3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s="7">
        <v>17</v>
      </c>
      <c r="G100" t="s">
        <v>8220</v>
      </c>
      <c r="H100" t="s">
        <v>8223</v>
      </c>
      <c r="I100" t="s">
        <v>8245</v>
      </c>
      <c r="J100">
        <v>1439662344</v>
      </c>
      <c r="K100">
        <v>1434478344</v>
      </c>
      <c r="L100" t="b">
        <v>0</v>
      </c>
      <c r="M100">
        <v>8</v>
      </c>
      <c r="N100" t="b">
        <v>0</v>
      </c>
      <c r="O100" t="s">
        <v>8269</v>
      </c>
      <c r="P100">
        <v>315.5</v>
      </c>
      <c r="Q100" s="11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29" x14ac:dyDescent="0.3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s="7">
        <v>33</v>
      </c>
      <c r="G101" t="s">
        <v>8220</v>
      </c>
      <c r="H101" t="s">
        <v>8223</v>
      </c>
      <c r="I101" t="s">
        <v>8245</v>
      </c>
      <c r="J101">
        <v>1427086740</v>
      </c>
      <c r="K101">
        <v>1424488244</v>
      </c>
      <c r="L101" t="b">
        <v>0</v>
      </c>
      <c r="M101">
        <v>7</v>
      </c>
      <c r="N101" t="b">
        <v>0</v>
      </c>
      <c r="O101" t="s">
        <v>8269</v>
      </c>
      <c r="P101">
        <v>37.14</v>
      </c>
      <c r="Q101" s="11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43.5" x14ac:dyDescent="0.3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s="7">
        <v>0</v>
      </c>
      <c r="G102" t="s">
        <v>8220</v>
      </c>
      <c r="H102" t="s">
        <v>8223</v>
      </c>
      <c r="I102" t="s">
        <v>8245</v>
      </c>
      <c r="J102">
        <v>1408863600</v>
      </c>
      <c r="K102">
        <v>1408203557</v>
      </c>
      <c r="L102" t="b">
        <v>0</v>
      </c>
      <c r="M102">
        <v>0</v>
      </c>
      <c r="N102" t="b">
        <v>0</v>
      </c>
      <c r="O102" t="s">
        <v>8269</v>
      </c>
      <c r="P102">
        <v>0</v>
      </c>
      <c r="Q102" s="11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43.5" x14ac:dyDescent="0.3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s="7">
        <v>22</v>
      </c>
      <c r="G103" t="s">
        <v>8220</v>
      </c>
      <c r="H103" t="s">
        <v>8223</v>
      </c>
      <c r="I103" t="s">
        <v>8245</v>
      </c>
      <c r="J103">
        <v>1404194400</v>
      </c>
      <c r="K103">
        <v>1400600840</v>
      </c>
      <c r="L103" t="b">
        <v>0</v>
      </c>
      <c r="M103">
        <v>84</v>
      </c>
      <c r="N103" t="b">
        <v>0</v>
      </c>
      <c r="O103" t="s">
        <v>8269</v>
      </c>
      <c r="P103">
        <v>128.27000000000001</v>
      </c>
      <c r="Q103" s="11" t="s">
        <v>8315</v>
      </c>
      <c r="R103" t="s">
        <v>8316</v>
      </c>
      <c r="S103" s="15">
        <v>41779.657870370371</v>
      </c>
      <c r="T103" s="15">
        <v>41821.25</v>
      </c>
    </row>
    <row r="104" spans="1:20" ht="43.5" x14ac:dyDescent="0.3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s="7">
        <v>3</v>
      </c>
      <c r="G104" t="s">
        <v>8220</v>
      </c>
      <c r="H104" t="s">
        <v>8223</v>
      </c>
      <c r="I104" t="s">
        <v>8245</v>
      </c>
      <c r="J104">
        <v>1481000340</v>
      </c>
      <c r="K104">
        <v>1478386812</v>
      </c>
      <c r="L104" t="b">
        <v>0</v>
      </c>
      <c r="M104">
        <v>11</v>
      </c>
      <c r="N104" t="b">
        <v>0</v>
      </c>
      <c r="O104" t="s">
        <v>8269</v>
      </c>
      <c r="P104">
        <v>47.27</v>
      </c>
      <c r="Q104" s="11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43.5" x14ac:dyDescent="0.3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s="7">
        <v>5</v>
      </c>
      <c r="G105" t="s">
        <v>8220</v>
      </c>
      <c r="H105" t="s">
        <v>8223</v>
      </c>
      <c r="I105" t="s">
        <v>8245</v>
      </c>
      <c r="J105">
        <v>1425103218</v>
      </c>
      <c r="K105">
        <v>1422424818</v>
      </c>
      <c r="L105" t="b">
        <v>0</v>
      </c>
      <c r="M105">
        <v>1</v>
      </c>
      <c r="N105" t="b">
        <v>0</v>
      </c>
      <c r="O105" t="s">
        <v>8269</v>
      </c>
      <c r="P105">
        <v>50</v>
      </c>
      <c r="Q105" s="11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43.5" x14ac:dyDescent="0.3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s="7">
        <v>11</v>
      </c>
      <c r="G106" t="s">
        <v>8220</v>
      </c>
      <c r="H106" t="s">
        <v>8223</v>
      </c>
      <c r="I106" t="s">
        <v>8245</v>
      </c>
      <c r="J106">
        <v>1402979778</v>
      </c>
      <c r="K106">
        <v>1401770178</v>
      </c>
      <c r="L106" t="b">
        <v>0</v>
      </c>
      <c r="M106">
        <v>4</v>
      </c>
      <c r="N106" t="b">
        <v>0</v>
      </c>
      <c r="O106" t="s">
        <v>8269</v>
      </c>
      <c r="P106">
        <v>42.5</v>
      </c>
      <c r="Q106" s="11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43.5" x14ac:dyDescent="0.3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s="7">
        <v>1</v>
      </c>
      <c r="G107" t="s">
        <v>8220</v>
      </c>
      <c r="H107" t="s">
        <v>8223</v>
      </c>
      <c r="I107" t="s">
        <v>8245</v>
      </c>
      <c r="J107">
        <v>1407868561</v>
      </c>
      <c r="K107">
        <v>1406140561</v>
      </c>
      <c r="L107" t="b">
        <v>0</v>
      </c>
      <c r="M107">
        <v>2</v>
      </c>
      <c r="N107" t="b">
        <v>0</v>
      </c>
      <c r="O107" t="s">
        <v>8269</v>
      </c>
      <c r="P107">
        <v>62.5</v>
      </c>
      <c r="Q107" s="11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29" x14ac:dyDescent="0.3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s="7">
        <v>5</v>
      </c>
      <c r="G108" t="s">
        <v>8220</v>
      </c>
      <c r="H108" t="s">
        <v>8223</v>
      </c>
      <c r="I108" t="s">
        <v>8245</v>
      </c>
      <c r="J108">
        <v>1433988791</v>
      </c>
      <c r="K108">
        <v>1431396791</v>
      </c>
      <c r="L108" t="b">
        <v>0</v>
      </c>
      <c r="M108">
        <v>5</v>
      </c>
      <c r="N108" t="b">
        <v>0</v>
      </c>
      <c r="O108" t="s">
        <v>8269</v>
      </c>
      <c r="P108">
        <v>27</v>
      </c>
      <c r="Q108" s="11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43.5" x14ac:dyDescent="0.3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s="7">
        <v>1</v>
      </c>
      <c r="G109" t="s">
        <v>8220</v>
      </c>
      <c r="H109" t="s">
        <v>8223</v>
      </c>
      <c r="I109" t="s">
        <v>8245</v>
      </c>
      <c r="J109">
        <v>1450554599</v>
      </c>
      <c r="K109">
        <v>1447098599</v>
      </c>
      <c r="L109" t="b">
        <v>0</v>
      </c>
      <c r="M109">
        <v>1</v>
      </c>
      <c r="N109" t="b">
        <v>0</v>
      </c>
      <c r="O109" t="s">
        <v>8269</v>
      </c>
      <c r="P109">
        <v>25</v>
      </c>
      <c r="Q109" s="11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58" x14ac:dyDescent="0.3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s="7">
        <v>0</v>
      </c>
      <c r="G110" t="s">
        <v>8220</v>
      </c>
      <c r="H110" t="s">
        <v>8223</v>
      </c>
      <c r="I110" t="s">
        <v>8245</v>
      </c>
      <c r="J110">
        <v>1439581080</v>
      </c>
      <c r="K110">
        <v>1435709765</v>
      </c>
      <c r="L110" t="b">
        <v>0</v>
      </c>
      <c r="M110">
        <v>0</v>
      </c>
      <c r="N110" t="b">
        <v>0</v>
      </c>
      <c r="O110" t="s">
        <v>8269</v>
      </c>
      <c r="P110">
        <v>0</v>
      </c>
      <c r="Q110" s="11" t="s">
        <v>8315</v>
      </c>
      <c r="R110" t="s">
        <v>8316</v>
      </c>
      <c r="S110" s="15">
        <v>42186.01116898148</v>
      </c>
      <c r="T110" s="15">
        <v>42230.818055555559</v>
      </c>
    </row>
    <row r="111" spans="1:20" x14ac:dyDescent="0.3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s="7">
        <v>0</v>
      </c>
      <c r="G111" t="s">
        <v>8220</v>
      </c>
      <c r="H111" t="s">
        <v>8223</v>
      </c>
      <c r="I111" t="s">
        <v>8245</v>
      </c>
      <c r="J111">
        <v>1429074240</v>
      </c>
      <c r="K111">
        <v>1427866200</v>
      </c>
      <c r="L111" t="b">
        <v>0</v>
      </c>
      <c r="M111">
        <v>2</v>
      </c>
      <c r="N111" t="b">
        <v>0</v>
      </c>
      <c r="O111" t="s">
        <v>8269</v>
      </c>
      <c r="P111">
        <v>1.5</v>
      </c>
      <c r="Q111" s="11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29" x14ac:dyDescent="0.3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s="7">
        <v>15</v>
      </c>
      <c r="G112" t="s">
        <v>8220</v>
      </c>
      <c r="H112" t="s">
        <v>8223</v>
      </c>
      <c r="I112" t="s">
        <v>8245</v>
      </c>
      <c r="J112">
        <v>1414354080</v>
      </c>
      <c r="K112">
        <v>1411587606</v>
      </c>
      <c r="L112" t="b">
        <v>0</v>
      </c>
      <c r="M112">
        <v>4</v>
      </c>
      <c r="N112" t="b">
        <v>0</v>
      </c>
      <c r="O112" t="s">
        <v>8269</v>
      </c>
      <c r="P112">
        <v>38.25</v>
      </c>
      <c r="Q112" s="11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43.5" x14ac:dyDescent="0.3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s="7">
        <v>9</v>
      </c>
      <c r="G113" t="s">
        <v>8220</v>
      </c>
      <c r="H113" t="s">
        <v>8223</v>
      </c>
      <c r="I113" t="s">
        <v>8245</v>
      </c>
      <c r="J113">
        <v>1406603696</v>
      </c>
      <c r="K113">
        <v>1405307696</v>
      </c>
      <c r="L113" t="b">
        <v>0</v>
      </c>
      <c r="M113">
        <v>4</v>
      </c>
      <c r="N113" t="b">
        <v>0</v>
      </c>
      <c r="O113" t="s">
        <v>8269</v>
      </c>
      <c r="P113">
        <v>16.25</v>
      </c>
      <c r="Q113" s="11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43.5" x14ac:dyDescent="0.3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s="7">
        <v>0</v>
      </c>
      <c r="G114" t="s">
        <v>8220</v>
      </c>
      <c r="H114" t="s">
        <v>8223</v>
      </c>
      <c r="I114" t="s">
        <v>8245</v>
      </c>
      <c r="J114">
        <v>1410424642</v>
      </c>
      <c r="K114">
        <v>1407832642</v>
      </c>
      <c r="L114" t="b">
        <v>0</v>
      </c>
      <c r="M114">
        <v>4</v>
      </c>
      <c r="N114" t="b">
        <v>0</v>
      </c>
      <c r="O114" t="s">
        <v>8269</v>
      </c>
      <c r="P114">
        <v>33.75</v>
      </c>
      <c r="Q114" s="11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43.5" x14ac:dyDescent="0.3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s="7">
        <v>3</v>
      </c>
      <c r="G115" t="s">
        <v>8220</v>
      </c>
      <c r="H115" t="s">
        <v>8223</v>
      </c>
      <c r="I115" t="s">
        <v>8245</v>
      </c>
      <c r="J115">
        <v>1441649397</v>
      </c>
      <c r="K115">
        <v>1439057397</v>
      </c>
      <c r="L115" t="b">
        <v>0</v>
      </c>
      <c r="M115">
        <v>3</v>
      </c>
      <c r="N115" t="b">
        <v>0</v>
      </c>
      <c r="O115" t="s">
        <v>8269</v>
      </c>
      <c r="P115">
        <v>61.67</v>
      </c>
      <c r="Q115" s="11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43.5" x14ac:dyDescent="0.3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s="7">
        <v>37</v>
      </c>
      <c r="G116" t="s">
        <v>8220</v>
      </c>
      <c r="H116" t="s">
        <v>8223</v>
      </c>
      <c r="I116" t="s">
        <v>8245</v>
      </c>
      <c r="J116">
        <v>1417033777</v>
      </c>
      <c r="K116">
        <v>1414438177</v>
      </c>
      <c r="L116" t="b">
        <v>0</v>
      </c>
      <c r="M116">
        <v>36</v>
      </c>
      <c r="N116" t="b">
        <v>0</v>
      </c>
      <c r="O116" t="s">
        <v>8269</v>
      </c>
      <c r="P116">
        <v>83.14</v>
      </c>
      <c r="Q116" s="11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43.5" x14ac:dyDescent="0.3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s="7">
        <v>0</v>
      </c>
      <c r="G117" t="s">
        <v>8220</v>
      </c>
      <c r="H117" t="s">
        <v>8223</v>
      </c>
      <c r="I117" t="s">
        <v>8245</v>
      </c>
      <c r="J117">
        <v>1429936500</v>
      </c>
      <c r="K117">
        <v>1424759330</v>
      </c>
      <c r="L117" t="b">
        <v>0</v>
      </c>
      <c r="M117">
        <v>1</v>
      </c>
      <c r="N117" t="b">
        <v>0</v>
      </c>
      <c r="O117" t="s">
        <v>8269</v>
      </c>
      <c r="P117">
        <v>1</v>
      </c>
      <c r="Q117" s="11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43.5" x14ac:dyDescent="0.3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s="7">
        <v>10</v>
      </c>
      <c r="G118" t="s">
        <v>8220</v>
      </c>
      <c r="H118" t="s">
        <v>8223</v>
      </c>
      <c r="I118" t="s">
        <v>8245</v>
      </c>
      <c r="J118">
        <v>1448863449</v>
      </c>
      <c r="K118">
        <v>1446267849</v>
      </c>
      <c r="L118" t="b">
        <v>0</v>
      </c>
      <c r="M118">
        <v>7</v>
      </c>
      <c r="N118" t="b">
        <v>0</v>
      </c>
      <c r="O118" t="s">
        <v>8269</v>
      </c>
      <c r="P118">
        <v>142.86000000000001</v>
      </c>
      <c r="Q118" s="11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43.5" x14ac:dyDescent="0.3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s="7">
        <v>8</v>
      </c>
      <c r="G119" t="s">
        <v>8220</v>
      </c>
      <c r="H119" t="s">
        <v>8223</v>
      </c>
      <c r="I119" t="s">
        <v>8245</v>
      </c>
      <c r="J119">
        <v>1425337200</v>
      </c>
      <c r="K119">
        <v>1421432810</v>
      </c>
      <c r="L119" t="b">
        <v>0</v>
      </c>
      <c r="M119">
        <v>6</v>
      </c>
      <c r="N119" t="b">
        <v>0</v>
      </c>
      <c r="O119" t="s">
        <v>8269</v>
      </c>
      <c r="P119">
        <v>10.17</v>
      </c>
      <c r="Q119" s="11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43.5" x14ac:dyDescent="0.3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s="7">
        <v>15</v>
      </c>
      <c r="G120" t="s">
        <v>8220</v>
      </c>
      <c r="H120" t="s">
        <v>8223</v>
      </c>
      <c r="I120" t="s">
        <v>8245</v>
      </c>
      <c r="J120">
        <v>1403823722</v>
      </c>
      <c r="K120">
        <v>1401231722</v>
      </c>
      <c r="L120" t="b">
        <v>0</v>
      </c>
      <c r="M120">
        <v>40</v>
      </c>
      <c r="N120" t="b">
        <v>0</v>
      </c>
      <c r="O120" t="s">
        <v>8269</v>
      </c>
      <c r="P120">
        <v>57.25</v>
      </c>
      <c r="Q120" s="11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43.5" x14ac:dyDescent="0.3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s="7">
        <v>10</v>
      </c>
      <c r="G121" t="s">
        <v>8220</v>
      </c>
      <c r="H121" t="s">
        <v>8223</v>
      </c>
      <c r="I121" t="s">
        <v>8245</v>
      </c>
      <c r="J121">
        <v>1406753639</v>
      </c>
      <c r="K121">
        <v>1404161639</v>
      </c>
      <c r="L121" t="b">
        <v>0</v>
      </c>
      <c r="M121">
        <v>3</v>
      </c>
      <c r="N121" t="b">
        <v>0</v>
      </c>
      <c r="O121" t="s">
        <v>8269</v>
      </c>
      <c r="P121">
        <v>5</v>
      </c>
      <c r="Q121" s="11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43.5" x14ac:dyDescent="0.3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s="7">
        <v>13</v>
      </c>
      <c r="G122" t="s">
        <v>8220</v>
      </c>
      <c r="H122" t="s">
        <v>8223</v>
      </c>
      <c r="I122" t="s">
        <v>8245</v>
      </c>
      <c r="J122">
        <v>1444971540</v>
      </c>
      <c r="K122">
        <v>1442593427</v>
      </c>
      <c r="L122" t="b">
        <v>0</v>
      </c>
      <c r="M122">
        <v>7</v>
      </c>
      <c r="N122" t="b">
        <v>0</v>
      </c>
      <c r="O122" t="s">
        <v>8269</v>
      </c>
      <c r="P122">
        <v>93</v>
      </c>
      <c r="Q122" s="11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43.5" x14ac:dyDescent="0.3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s="7">
        <v>2</v>
      </c>
      <c r="G123" t="s">
        <v>8220</v>
      </c>
      <c r="H123" t="s">
        <v>8223</v>
      </c>
      <c r="I123" t="s">
        <v>8245</v>
      </c>
      <c r="J123">
        <v>1474228265</v>
      </c>
      <c r="K123">
        <v>1471636265</v>
      </c>
      <c r="L123" t="b">
        <v>0</v>
      </c>
      <c r="M123">
        <v>14</v>
      </c>
      <c r="N123" t="b">
        <v>0</v>
      </c>
      <c r="O123" t="s">
        <v>8269</v>
      </c>
      <c r="P123">
        <v>32.36</v>
      </c>
      <c r="Q123" s="11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43.5" x14ac:dyDescent="0.3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s="7">
        <v>0</v>
      </c>
      <c r="G124" t="s">
        <v>8220</v>
      </c>
      <c r="H124" t="s">
        <v>8223</v>
      </c>
      <c r="I124" t="s">
        <v>8245</v>
      </c>
      <c r="J124">
        <v>1441510707</v>
      </c>
      <c r="K124">
        <v>1439350707</v>
      </c>
      <c r="L124" t="b">
        <v>0</v>
      </c>
      <c r="M124">
        <v>0</v>
      </c>
      <c r="N124" t="b">
        <v>0</v>
      </c>
      <c r="O124" t="s">
        <v>8269</v>
      </c>
      <c r="P124">
        <v>0</v>
      </c>
      <c r="Q124" s="11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43.5" x14ac:dyDescent="0.3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s="7">
        <v>0</v>
      </c>
      <c r="G125" t="s">
        <v>8220</v>
      </c>
      <c r="H125" t="s">
        <v>8223</v>
      </c>
      <c r="I125" t="s">
        <v>8245</v>
      </c>
      <c r="J125">
        <v>1458097364</v>
      </c>
      <c r="K125">
        <v>1455508964</v>
      </c>
      <c r="L125" t="b">
        <v>0</v>
      </c>
      <c r="M125">
        <v>1</v>
      </c>
      <c r="N125" t="b">
        <v>0</v>
      </c>
      <c r="O125" t="s">
        <v>8269</v>
      </c>
      <c r="P125">
        <v>1</v>
      </c>
      <c r="Q125" s="11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43.5" x14ac:dyDescent="0.3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s="7">
        <v>16</v>
      </c>
      <c r="G126" t="s">
        <v>8220</v>
      </c>
      <c r="H126" t="s">
        <v>8223</v>
      </c>
      <c r="I126" t="s">
        <v>8245</v>
      </c>
      <c r="J126">
        <v>1468716180</v>
      </c>
      <c r="K126">
        <v>1466205262</v>
      </c>
      <c r="L126" t="b">
        <v>0</v>
      </c>
      <c r="M126">
        <v>12</v>
      </c>
      <c r="N126" t="b">
        <v>0</v>
      </c>
      <c r="O126" t="s">
        <v>8269</v>
      </c>
      <c r="P126">
        <v>91.83</v>
      </c>
      <c r="Q126" s="11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43.5" x14ac:dyDescent="0.3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s="7">
        <v>11</v>
      </c>
      <c r="G127" t="s">
        <v>8220</v>
      </c>
      <c r="H127" t="s">
        <v>8223</v>
      </c>
      <c r="I127" t="s">
        <v>8245</v>
      </c>
      <c r="J127">
        <v>1443704400</v>
      </c>
      <c r="K127">
        <v>1439827639</v>
      </c>
      <c r="L127" t="b">
        <v>0</v>
      </c>
      <c r="M127">
        <v>12</v>
      </c>
      <c r="N127" t="b">
        <v>0</v>
      </c>
      <c r="O127" t="s">
        <v>8269</v>
      </c>
      <c r="P127">
        <v>45.83</v>
      </c>
      <c r="Q127" s="11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43.5" x14ac:dyDescent="0.3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s="7">
        <v>0</v>
      </c>
      <c r="G128" t="s">
        <v>8220</v>
      </c>
      <c r="H128" t="s">
        <v>8223</v>
      </c>
      <c r="I128" t="s">
        <v>8245</v>
      </c>
      <c r="J128">
        <v>1480576720</v>
      </c>
      <c r="K128">
        <v>1477981120</v>
      </c>
      <c r="L128" t="b">
        <v>0</v>
      </c>
      <c r="M128">
        <v>0</v>
      </c>
      <c r="N128" t="b">
        <v>0</v>
      </c>
      <c r="O128" t="s">
        <v>8269</v>
      </c>
      <c r="P128">
        <v>0</v>
      </c>
      <c r="Q128" s="11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43.5" x14ac:dyDescent="0.3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s="7">
        <v>86</v>
      </c>
      <c r="G129" t="s">
        <v>8220</v>
      </c>
      <c r="H129" t="s">
        <v>8223</v>
      </c>
      <c r="I129" t="s">
        <v>8245</v>
      </c>
      <c r="J129">
        <v>1468249760</v>
      </c>
      <c r="K129">
        <v>1465830560</v>
      </c>
      <c r="L129" t="b">
        <v>0</v>
      </c>
      <c r="M129">
        <v>10</v>
      </c>
      <c r="N129" t="b">
        <v>0</v>
      </c>
      <c r="O129" t="s">
        <v>8269</v>
      </c>
      <c r="P129">
        <v>248.5</v>
      </c>
      <c r="Q129" s="11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43.5" x14ac:dyDescent="0.3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s="7">
        <v>12</v>
      </c>
      <c r="G130" t="s">
        <v>8220</v>
      </c>
      <c r="H130" t="s">
        <v>8223</v>
      </c>
      <c r="I130" t="s">
        <v>8245</v>
      </c>
      <c r="J130">
        <v>1435441454</v>
      </c>
      <c r="K130">
        <v>1432763054</v>
      </c>
      <c r="L130" t="b">
        <v>0</v>
      </c>
      <c r="M130">
        <v>5</v>
      </c>
      <c r="N130" t="b">
        <v>0</v>
      </c>
      <c r="O130" t="s">
        <v>8269</v>
      </c>
      <c r="P130">
        <v>79.400000000000006</v>
      </c>
      <c r="Q130" s="11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43.5" x14ac:dyDescent="0.3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s="7">
        <v>0</v>
      </c>
      <c r="G131" t="s">
        <v>8220</v>
      </c>
      <c r="H131" t="s">
        <v>8223</v>
      </c>
      <c r="I131" t="s">
        <v>8245</v>
      </c>
      <c r="J131">
        <v>1420199351</v>
      </c>
      <c r="K131">
        <v>1416311351</v>
      </c>
      <c r="L131" t="b">
        <v>0</v>
      </c>
      <c r="M131">
        <v>2</v>
      </c>
      <c r="N131" t="b">
        <v>0</v>
      </c>
      <c r="O131" t="s">
        <v>8269</v>
      </c>
      <c r="P131">
        <v>5.5</v>
      </c>
      <c r="Q131" s="11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58" x14ac:dyDescent="0.3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s="7">
        <v>1</v>
      </c>
      <c r="G132" t="s">
        <v>8220</v>
      </c>
      <c r="H132" t="s">
        <v>8223</v>
      </c>
      <c r="I132" t="s">
        <v>8245</v>
      </c>
      <c r="J132">
        <v>1416877200</v>
      </c>
      <c r="K132">
        <v>1414505137</v>
      </c>
      <c r="L132" t="b">
        <v>0</v>
      </c>
      <c r="M132">
        <v>2</v>
      </c>
      <c r="N132" t="b">
        <v>0</v>
      </c>
      <c r="O132" t="s">
        <v>8269</v>
      </c>
      <c r="P132">
        <v>25</v>
      </c>
      <c r="Q132" s="11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43.5" x14ac:dyDescent="0.3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s="7">
        <v>0</v>
      </c>
      <c r="G133" t="s">
        <v>8220</v>
      </c>
      <c r="H133" t="s">
        <v>8223</v>
      </c>
      <c r="I133" t="s">
        <v>8245</v>
      </c>
      <c r="J133">
        <v>1434490914</v>
      </c>
      <c r="K133">
        <v>1429306914</v>
      </c>
      <c r="L133" t="b">
        <v>0</v>
      </c>
      <c r="M133">
        <v>0</v>
      </c>
      <c r="N133" t="b">
        <v>0</v>
      </c>
      <c r="O133" t="s">
        <v>8269</v>
      </c>
      <c r="P133">
        <v>0</v>
      </c>
      <c r="Q133" s="11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43.5" x14ac:dyDescent="0.3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s="7">
        <v>36</v>
      </c>
      <c r="G134" t="s">
        <v>8220</v>
      </c>
      <c r="H134" t="s">
        <v>8223</v>
      </c>
      <c r="I134" t="s">
        <v>8245</v>
      </c>
      <c r="J134">
        <v>1446483000</v>
      </c>
      <c r="K134">
        <v>1443811268</v>
      </c>
      <c r="L134" t="b">
        <v>0</v>
      </c>
      <c r="M134">
        <v>13</v>
      </c>
      <c r="N134" t="b">
        <v>0</v>
      </c>
      <c r="O134" t="s">
        <v>8269</v>
      </c>
      <c r="P134">
        <v>137.08000000000001</v>
      </c>
      <c r="Q134" s="11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43.5" x14ac:dyDescent="0.3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s="7">
        <v>0</v>
      </c>
      <c r="G135" t="s">
        <v>8220</v>
      </c>
      <c r="H135" t="s">
        <v>8223</v>
      </c>
      <c r="I135" t="s">
        <v>8245</v>
      </c>
      <c r="J135">
        <v>1440690875</v>
      </c>
      <c r="K135">
        <v>1438098875</v>
      </c>
      <c r="L135" t="b">
        <v>0</v>
      </c>
      <c r="M135">
        <v>0</v>
      </c>
      <c r="N135" t="b">
        <v>0</v>
      </c>
      <c r="O135" t="s">
        <v>8269</v>
      </c>
      <c r="P135">
        <v>0</v>
      </c>
      <c r="Q135" s="11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43.5" x14ac:dyDescent="0.3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s="7">
        <v>0</v>
      </c>
      <c r="G136" t="s">
        <v>8220</v>
      </c>
      <c r="H136" t="s">
        <v>8223</v>
      </c>
      <c r="I136" t="s">
        <v>8245</v>
      </c>
      <c r="J136">
        <v>1431717268</v>
      </c>
      <c r="K136">
        <v>1429125268</v>
      </c>
      <c r="L136" t="b">
        <v>0</v>
      </c>
      <c r="M136">
        <v>1</v>
      </c>
      <c r="N136" t="b">
        <v>0</v>
      </c>
      <c r="O136" t="s">
        <v>8269</v>
      </c>
      <c r="P136">
        <v>5</v>
      </c>
      <c r="Q136" s="11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29" x14ac:dyDescent="0.3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s="7">
        <v>3</v>
      </c>
      <c r="G137" t="s">
        <v>8220</v>
      </c>
      <c r="H137" t="s">
        <v>8223</v>
      </c>
      <c r="I137" t="s">
        <v>8245</v>
      </c>
      <c r="J137">
        <v>1425110400</v>
      </c>
      <c r="K137">
        <v>1422388822</v>
      </c>
      <c r="L137" t="b">
        <v>0</v>
      </c>
      <c r="M137">
        <v>5</v>
      </c>
      <c r="N137" t="b">
        <v>0</v>
      </c>
      <c r="O137" t="s">
        <v>8269</v>
      </c>
      <c r="P137">
        <v>39</v>
      </c>
      <c r="Q137" s="11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43.5" x14ac:dyDescent="0.3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s="7">
        <v>3</v>
      </c>
      <c r="G138" t="s">
        <v>8220</v>
      </c>
      <c r="H138" t="s">
        <v>8223</v>
      </c>
      <c r="I138" t="s">
        <v>8245</v>
      </c>
      <c r="J138">
        <v>1475378744</v>
      </c>
      <c r="K138">
        <v>1472786744</v>
      </c>
      <c r="L138" t="b">
        <v>0</v>
      </c>
      <c r="M138">
        <v>2</v>
      </c>
      <c r="N138" t="b">
        <v>0</v>
      </c>
      <c r="O138" t="s">
        <v>8269</v>
      </c>
      <c r="P138">
        <v>50.5</v>
      </c>
      <c r="Q138" s="11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43.5" x14ac:dyDescent="0.3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s="7">
        <v>1</v>
      </c>
      <c r="G139" t="s">
        <v>8220</v>
      </c>
      <c r="H139" t="s">
        <v>8223</v>
      </c>
      <c r="I139" t="s">
        <v>8245</v>
      </c>
      <c r="J139">
        <v>1460140500</v>
      </c>
      <c r="K139">
        <v>1457628680</v>
      </c>
      <c r="L139" t="b">
        <v>0</v>
      </c>
      <c r="M139">
        <v>1</v>
      </c>
      <c r="N139" t="b">
        <v>0</v>
      </c>
      <c r="O139" t="s">
        <v>8269</v>
      </c>
      <c r="P139">
        <v>25</v>
      </c>
      <c r="Q139" s="11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43.5" x14ac:dyDescent="0.3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s="7">
        <v>0</v>
      </c>
      <c r="G140" t="s">
        <v>8220</v>
      </c>
      <c r="H140" t="s">
        <v>8223</v>
      </c>
      <c r="I140" t="s">
        <v>8245</v>
      </c>
      <c r="J140">
        <v>1445885890</v>
      </c>
      <c r="K140">
        <v>1440701890</v>
      </c>
      <c r="L140" t="b">
        <v>0</v>
      </c>
      <c r="M140">
        <v>1</v>
      </c>
      <c r="N140" t="b">
        <v>0</v>
      </c>
      <c r="O140" t="s">
        <v>8269</v>
      </c>
      <c r="P140">
        <v>25</v>
      </c>
      <c r="Q140" s="11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43.5" x14ac:dyDescent="0.3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s="7">
        <v>0</v>
      </c>
      <c r="G141" t="s">
        <v>8220</v>
      </c>
      <c r="H141" t="s">
        <v>8223</v>
      </c>
      <c r="I141" t="s">
        <v>8245</v>
      </c>
      <c r="J141">
        <v>1469834940</v>
      </c>
      <c r="K141">
        <v>1467162586</v>
      </c>
      <c r="L141" t="b">
        <v>0</v>
      </c>
      <c r="M141">
        <v>0</v>
      </c>
      <c r="N141" t="b">
        <v>0</v>
      </c>
      <c r="O141" t="s">
        <v>8269</v>
      </c>
      <c r="P141">
        <v>0</v>
      </c>
      <c r="Q141" s="11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43.5" x14ac:dyDescent="0.3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s="7">
        <v>24</v>
      </c>
      <c r="G142" t="s">
        <v>8220</v>
      </c>
      <c r="H142" t="s">
        <v>8223</v>
      </c>
      <c r="I142" t="s">
        <v>8245</v>
      </c>
      <c r="J142">
        <v>1448745741</v>
      </c>
      <c r="K142">
        <v>1446150141</v>
      </c>
      <c r="L142" t="b">
        <v>0</v>
      </c>
      <c r="M142">
        <v>8</v>
      </c>
      <c r="N142" t="b">
        <v>0</v>
      </c>
      <c r="O142" t="s">
        <v>8269</v>
      </c>
      <c r="P142">
        <v>53.13</v>
      </c>
      <c r="Q142" s="11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43.5" x14ac:dyDescent="0.3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s="7">
        <v>0</v>
      </c>
      <c r="G143" t="s">
        <v>8220</v>
      </c>
      <c r="H143" t="s">
        <v>8223</v>
      </c>
      <c r="I143" t="s">
        <v>8245</v>
      </c>
      <c r="J143">
        <v>1461543600</v>
      </c>
      <c r="K143">
        <v>1459203727</v>
      </c>
      <c r="L143" t="b">
        <v>0</v>
      </c>
      <c r="M143">
        <v>0</v>
      </c>
      <c r="N143" t="b">
        <v>0</v>
      </c>
      <c r="O143" t="s">
        <v>8269</v>
      </c>
      <c r="P143">
        <v>0</v>
      </c>
      <c r="Q143" s="11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43.5" x14ac:dyDescent="0.3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s="7">
        <v>0</v>
      </c>
      <c r="G144" t="s">
        <v>8220</v>
      </c>
      <c r="H144" t="s">
        <v>8223</v>
      </c>
      <c r="I144" t="s">
        <v>8245</v>
      </c>
      <c r="J144">
        <v>1468020354</v>
      </c>
      <c r="K144">
        <v>1464045954</v>
      </c>
      <c r="L144" t="b">
        <v>0</v>
      </c>
      <c r="M144">
        <v>1</v>
      </c>
      <c r="N144" t="b">
        <v>0</v>
      </c>
      <c r="O144" t="s">
        <v>8269</v>
      </c>
      <c r="P144">
        <v>7</v>
      </c>
      <c r="Q144" s="11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43.5" x14ac:dyDescent="0.3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s="7">
        <v>32</v>
      </c>
      <c r="G145" t="s">
        <v>8220</v>
      </c>
      <c r="H145" t="s">
        <v>8223</v>
      </c>
      <c r="I145" t="s">
        <v>8245</v>
      </c>
      <c r="J145">
        <v>1406988000</v>
      </c>
      <c r="K145">
        <v>1403822912</v>
      </c>
      <c r="L145" t="b">
        <v>0</v>
      </c>
      <c r="M145">
        <v>16</v>
      </c>
      <c r="N145" t="b">
        <v>0</v>
      </c>
      <c r="O145" t="s">
        <v>8269</v>
      </c>
      <c r="P145">
        <v>40.06</v>
      </c>
      <c r="Q145" s="11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43.5" x14ac:dyDescent="0.3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s="7">
        <v>24</v>
      </c>
      <c r="G146" t="s">
        <v>8220</v>
      </c>
      <c r="H146" t="s">
        <v>8223</v>
      </c>
      <c r="I146" t="s">
        <v>8245</v>
      </c>
      <c r="J146">
        <v>1411930556</v>
      </c>
      <c r="K146">
        <v>1409338556</v>
      </c>
      <c r="L146" t="b">
        <v>0</v>
      </c>
      <c r="M146">
        <v>12</v>
      </c>
      <c r="N146" t="b">
        <v>0</v>
      </c>
      <c r="O146" t="s">
        <v>8269</v>
      </c>
      <c r="P146">
        <v>24.33</v>
      </c>
      <c r="Q146" s="11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43.5" x14ac:dyDescent="0.3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s="7">
        <v>2</v>
      </c>
      <c r="G147" t="s">
        <v>8220</v>
      </c>
      <c r="H147" t="s">
        <v>8223</v>
      </c>
      <c r="I147" t="s">
        <v>8245</v>
      </c>
      <c r="J147">
        <v>1451852256</v>
      </c>
      <c r="K147">
        <v>1449260256</v>
      </c>
      <c r="L147" t="b">
        <v>0</v>
      </c>
      <c r="M147">
        <v>4</v>
      </c>
      <c r="N147" t="b">
        <v>0</v>
      </c>
      <c r="O147" t="s">
        <v>8269</v>
      </c>
      <c r="P147">
        <v>11.25</v>
      </c>
      <c r="Q147" s="11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43.5" x14ac:dyDescent="0.3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s="7">
        <v>6</v>
      </c>
      <c r="G148" t="s">
        <v>8220</v>
      </c>
      <c r="H148" t="s">
        <v>8223</v>
      </c>
      <c r="I148" t="s">
        <v>8245</v>
      </c>
      <c r="J148">
        <v>1429460386</v>
      </c>
      <c r="K148">
        <v>1424279986</v>
      </c>
      <c r="L148" t="b">
        <v>0</v>
      </c>
      <c r="M148">
        <v>3</v>
      </c>
      <c r="N148" t="b">
        <v>0</v>
      </c>
      <c r="O148" t="s">
        <v>8269</v>
      </c>
      <c r="P148">
        <v>42</v>
      </c>
      <c r="Q148" s="11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43.5" x14ac:dyDescent="0.3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s="7">
        <v>14</v>
      </c>
      <c r="G149" t="s">
        <v>8220</v>
      </c>
      <c r="H149" t="s">
        <v>8223</v>
      </c>
      <c r="I149" t="s">
        <v>8245</v>
      </c>
      <c r="J149">
        <v>1460608780</v>
      </c>
      <c r="K149">
        <v>1455428380</v>
      </c>
      <c r="L149" t="b">
        <v>0</v>
      </c>
      <c r="M149">
        <v>4</v>
      </c>
      <c r="N149" t="b">
        <v>0</v>
      </c>
      <c r="O149" t="s">
        <v>8269</v>
      </c>
      <c r="P149">
        <v>71.25</v>
      </c>
      <c r="Q149" s="11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43.5" x14ac:dyDescent="0.3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s="7">
        <v>1</v>
      </c>
      <c r="G150" t="s">
        <v>8220</v>
      </c>
      <c r="H150" t="s">
        <v>8223</v>
      </c>
      <c r="I150" t="s">
        <v>8245</v>
      </c>
      <c r="J150">
        <v>1406170740</v>
      </c>
      <c r="K150">
        <v>1402506278</v>
      </c>
      <c r="L150" t="b">
        <v>0</v>
      </c>
      <c r="M150">
        <v>2</v>
      </c>
      <c r="N150" t="b">
        <v>0</v>
      </c>
      <c r="O150" t="s">
        <v>8269</v>
      </c>
      <c r="P150">
        <v>22.5</v>
      </c>
      <c r="Q150" s="11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43.5" x14ac:dyDescent="0.3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s="7">
        <v>24</v>
      </c>
      <c r="G151" t="s">
        <v>8220</v>
      </c>
      <c r="H151" t="s">
        <v>8223</v>
      </c>
      <c r="I151" t="s">
        <v>8245</v>
      </c>
      <c r="J151">
        <v>1488783507</v>
      </c>
      <c r="K151">
        <v>1486191507</v>
      </c>
      <c r="L151" t="b">
        <v>0</v>
      </c>
      <c r="M151">
        <v>10</v>
      </c>
      <c r="N151" t="b">
        <v>0</v>
      </c>
      <c r="O151" t="s">
        <v>8269</v>
      </c>
      <c r="P151">
        <v>41</v>
      </c>
      <c r="Q151" s="11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43.5" x14ac:dyDescent="0.3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s="7">
        <v>11</v>
      </c>
      <c r="G152" t="s">
        <v>8220</v>
      </c>
      <c r="H152" t="s">
        <v>8223</v>
      </c>
      <c r="I152" t="s">
        <v>8245</v>
      </c>
      <c r="J152">
        <v>1463945673</v>
      </c>
      <c r="K152">
        <v>1458761673</v>
      </c>
      <c r="L152" t="b">
        <v>0</v>
      </c>
      <c r="M152">
        <v>11</v>
      </c>
      <c r="N152" t="b">
        <v>0</v>
      </c>
      <c r="O152" t="s">
        <v>8269</v>
      </c>
      <c r="P152">
        <v>47.91</v>
      </c>
      <c r="Q152" s="11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43.5" x14ac:dyDescent="0.3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s="7">
        <v>7</v>
      </c>
      <c r="G153" t="s">
        <v>8220</v>
      </c>
      <c r="H153" t="s">
        <v>8223</v>
      </c>
      <c r="I153" t="s">
        <v>8245</v>
      </c>
      <c r="J153">
        <v>1472442900</v>
      </c>
      <c r="K153">
        <v>1471638646</v>
      </c>
      <c r="L153" t="b">
        <v>0</v>
      </c>
      <c r="M153">
        <v>6</v>
      </c>
      <c r="N153" t="b">
        <v>0</v>
      </c>
      <c r="O153" t="s">
        <v>8269</v>
      </c>
      <c r="P153">
        <v>35.17</v>
      </c>
      <c r="Q153" s="11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58" x14ac:dyDescent="0.3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s="7">
        <v>0</v>
      </c>
      <c r="G154" t="s">
        <v>8220</v>
      </c>
      <c r="H154" t="s">
        <v>8223</v>
      </c>
      <c r="I154" t="s">
        <v>8245</v>
      </c>
      <c r="J154">
        <v>1460925811</v>
      </c>
      <c r="K154">
        <v>1458333811</v>
      </c>
      <c r="L154" t="b">
        <v>0</v>
      </c>
      <c r="M154">
        <v>2</v>
      </c>
      <c r="N154" t="b">
        <v>0</v>
      </c>
      <c r="O154" t="s">
        <v>8269</v>
      </c>
      <c r="P154">
        <v>5.5</v>
      </c>
      <c r="Q154" s="11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43.5" x14ac:dyDescent="0.3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s="7">
        <v>1</v>
      </c>
      <c r="G155" t="s">
        <v>8220</v>
      </c>
      <c r="H155" t="s">
        <v>8223</v>
      </c>
      <c r="I155" t="s">
        <v>8245</v>
      </c>
      <c r="J155">
        <v>1405947126</v>
      </c>
      <c r="K155">
        <v>1403355126</v>
      </c>
      <c r="L155" t="b">
        <v>0</v>
      </c>
      <c r="M155">
        <v>6</v>
      </c>
      <c r="N155" t="b">
        <v>0</v>
      </c>
      <c r="O155" t="s">
        <v>8269</v>
      </c>
      <c r="P155">
        <v>22.67</v>
      </c>
      <c r="Q155" s="11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43.5" x14ac:dyDescent="0.3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s="7">
        <v>21</v>
      </c>
      <c r="G156" t="s">
        <v>8220</v>
      </c>
      <c r="H156" t="s">
        <v>8223</v>
      </c>
      <c r="I156" t="s">
        <v>8245</v>
      </c>
      <c r="J156">
        <v>1423186634</v>
      </c>
      <c r="K156">
        <v>1418002634</v>
      </c>
      <c r="L156" t="b">
        <v>0</v>
      </c>
      <c r="M156">
        <v>8</v>
      </c>
      <c r="N156" t="b">
        <v>0</v>
      </c>
      <c r="O156" t="s">
        <v>8269</v>
      </c>
      <c r="P156">
        <v>26.38</v>
      </c>
      <c r="Q156" s="11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43.5" x14ac:dyDescent="0.3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s="7">
        <v>78</v>
      </c>
      <c r="G157" t="s">
        <v>8220</v>
      </c>
      <c r="H157" t="s">
        <v>8223</v>
      </c>
      <c r="I157" t="s">
        <v>8245</v>
      </c>
      <c r="J157">
        <v>1462766400</v>
      </c>
      <c r="K157">
        <v>1460219110</v>
      </c>
      <c r="L157" t="b">
        <v>0</v>
      </c>
      <c r="M157">
        <v>37</v>
      </c>
      <c r="N157" t="b">
        <v>0</v>
      </c>
      <c r="O157" t="s">
        <v>8269</v>
      </c>
      <c r="P157">
        <v>105.54</v>
      </c>
      <c r="Q157" s="11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43.5" x14ac:dyDescent="0.3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s="7">
        <v>0</v>
      </c>
      <c r="G158" t="s">
        <v>8220</v>
      </c>
      <c r="H158" t="s">
        <v>8223</v>
      </c>
      <c r="I158" t="s">
        <v>8245</v>
      </c>
      <c r="J158">
        <v>1468442898</v>
      </c>
      <c r="K158">
        <v>1465850898</v>
      </c>
      <c r="L158" t="b">
        <v>0</v>
      </c>
      <c r="M158">
        <v>0</v>
      </c>
      <c r="N158" t="b">
        <v>0</v>
      </c>
      <c r="O158" t="s">
        <v>8269</v>
      </c>
      <c r="P158">
        <v>0</v>
      </c>
      <c r="Q158" s="11" t="s">
        <v>8315</v>
      </c>
      <c r="R158" t="s">
        <v>8316</v>
      </c>
      <c r="S158" s="15">
        <v>42534.866875</v>
      </c>
      <c r="T158" s="15">
        <v>42564.866875</v>
      </c>
    </row>
    <row r="159" spans="1:20" ht="43.5" x14ac:dyDescent="0.3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s="7">
        <v>48</v>
      </c>
      <c r="G159" t="s">
        <v>8220</v>
      </c>
      <c r="H159" t="s">
        <v>8223</v>
      </c>
      <c r="I159" t="s">
        <v>8245</v>
      </c>
      <c r="J159">
        <v>1406876400</v>
      </c>
      <c r="K159">
        <v>1405024561</v>
      </c>
      <c r="L159" t="b">
        <v>0</v>
      </c>
      <c r="M159">
        <v>10</v>
      </c>
      <c r="N159" t="b">
        <v>0</v>
      </c>
      <c r="O159" t="s">
        <v>8269</v>
      </c>
      <c r="P159">
        <v>62</v>
      </c>
      <c r="Q159" s="11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43.5" x14ac:dyDescent="0.3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s="7">
        <v>1</v>
      </c>
      <c r="G160" t="s">
        <v>8220</v>
      </c>
      <c r="H160" t="s">
        <v>8223</v>
      </c>
      <c r="I160" t="s">
        <v>8245</v>
      </c>
      <c r="J160">
        <v>1469213732</v>
      </c>
      <c r="K160">
        <v>1466621732</v>
      </c>
      <c r="L160" t="b">
        <v>0</v>
      </c>
      <c r="M160">
        <v>6</v>
      </c>
      <c r="N160" t="b">
        <v>0</v>
      </c>
      <c r="O160" t="s">
        <v>8269</v>
      </c>
      <c r="P160">
        <v>217.5</v>
      </c>
      <c r="Q160" s="11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43.5" x14ac:dyDescent="0.3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s="7">
        <v>11</v>
      </c>
      <c r="G161" t="s">
        <v>8220</v>
      </c>
      <c r="H161" t="s">
        <v>8223</v>
      </c>
      <c r="I161" t="s">
        <v>8245</v>
      </c>
      <c r="J161">
        <v>1422717953</v>
      </c>
      <c r="K161">
        <v>1417533953</v>
      </c>
      <c r="L161" t="b">
        <v>0</v>
      </c>
      <c r="M161">
        <v>8</v>
      </c>
      <c r="N161" t="b">
        <v>0</v>
      </c>
      <c r="O161" t="s">
        <v>8269</v>
      </c>
      <c r="P161">
        <v>26.75</v>
      </c>
      <c r="Q161" s="11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43.5" x14ac:dyDescent="0.3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s="7">
        <v>18</v>
      </c>
      <c r="G162" t="s">
        <v>8220</v>
      </c>
      <c r="H162" t="s">
        <v>8223</v>
      </c>
      <c r="I162" t="s">
        <v>8245</v>
      </c>
      <c r="J162">
        <v>1404570147</v>
      </c>
      <c r="K162">
        <v>1401978147</v>
      </c>
      <c r="L162" t="b">
        <v>0</v>
      </c>
      <c r="M162">
        <v>7</v>
      </c>
      <c r="N162" t="b">
        <v>0</v>
      </c>
      <c r="O162" t="s">
        <v>8269</v>
      </c>
      <c r="P162">
        <v>64.290000000000006</v>
      </c>
      <c r="Q162" s="11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29" x14ac:dyDescent="0.3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s="7">
        <v>4</v>
      </c>
      <c r="G163" t="s">
        <v>8220</v>
      </c>
      <c r="H163" t="s">
        <v>8223</v>
      </c>
      <c r="I163" t="s">
        <v>8245</v>
      </c>
      <c r="J163">
        <v>1468729149</v>
      </c>
      <c r="K163">
        <v>1463545149</v>
      </c>
      <c r="L163" t="b">
        <v>0</v>
      </c>
      <c r="M163">
        <v>7</v>
      </c>
      <c r="N163" t="b">
        <v>0</v>
      </c>
      <c r="O163" t="s">
        <v>8269</v>
      </c>
      <c r="P163">
        <v>175</v>
      </c>
      <c r="Q163" s="11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43.5" x14ac:dyDescent="0.3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s="7">
        <v>35</v>
      </c>
      <c r="G164" t="s">
        <v>8220</v>
      </c>
      <c r="H164" t="s">
        <v>8223</v>
      </c>
      <c r="I164" t="s">
        <v>8245</v>
      </c>
      <c r="J164">
        <v>1400569140</v>
      </c>
      <c r="K164">
        <v>1397854356</v>
      </c>
      <c r="L164" t="b">
        <v>0</v>
      </c>
      <c r="M164">
        <v>46</v>
      </c>
      <c r="N164" t="b">
        <v>0</v>
      </c>
      <c r="O164" t="s">
        <v>8269</v>
      </c>
      <c r="P164">
        <v>84.28</v>
      </c>
      <c r="Q164" s="11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58" x14ac:dyDescent="0.3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s="7">
        <v>32</v>
      </c>
      <c r="G165" t="s">
        <v>8220</v>
      </c>
      <c r="H165" t="s">
        <v>8223</v>
      </c>
      <c r="I165" t="s">
        <v>8245</v>
      </c>
      <c r="J165">
        <v>1456002300</v>
      </c>
      <c r="K165">
        <v>1454173120</v>
      </c>
      <c r="L165" t="b">
        <v>0</v>
      </c>
      <c r="M165">
        <v>19</v>
      </c>
      <c r="N165" t="b">
        <v>0</v>
      </c>
      <c r="O165" t="s">
        <v>8269</v>
      </c>
      <c r="P165">
        <v>33.74</v>
      </c>
      <c r="Q165" s="11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29" x14ac:dyDescent="0.3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s="7">
        <v>2</v>
      </c>
      <c r="G166" t="s">
        <v>8220</v>
      </c>
      <c r="H166" t="s">
        <v>8223</v>
      </c>
      <c r="I166" t="s">
        <v>8245</v>
      </c>
      <c r="J166">
        <v>1440813413</v>
      </c>
      <c r="K166">
        <v>1439517413</v>
      </c>
      <c r="L166" t="b">
        <v>0</v>
      </c>
      <c r="M166">
        <v>4</v>
      </c>
      <c r="N166" t="b">
        <v>0</v>
      </c>
      <c r="O166" t="s">
        <v>8269</v>
      </c>
      <c r="P166">
        <v>8</v>
      </c>
      <c r="Q166" s="11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43.5" x14ac:dyDescent="0.3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s="7">
        <v>0</v>
      </c>
      <c r="G167" t="s">
        <v>8220</v>
      </c>
      <c r="H167" t="s">
        <v>8223</v>
      </c>
      <c r="I167" t="s">
        <v>8245</v>
      </c>
      <c r="J167">
        <v>1447009181</v>
      </c>
      <c r="K167">
        <v>1444413581</v>
      </c>
      <c r="L167" t="b">
        <v>0</v>
      </c>
      <c r="M167">
        <v>0</v>
      </c>
      <c r="N167" t="b">
        <v>0</v>
      </c>
      <c r="O167" t="s">
        <v>8269</v>
      </c>
      <c r="P167">
        <v>0</v>
      </c>
      <c r="Q167" s="11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29" x14ac:dyDescent="0.3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s="7">
        <v>20</v>
      </c>
      <c r="G168" t="s">
        <v>8220</v>
      </c>
      <c r="H168" t="s">
        <v>8223</v>
      </c>
      <c r="I168" t="s">
        <v>8245</v>
      </c>
      <c r="J168">
        <v>1433086082</v>
      </c>
      <c r="K168">
        <v>1430494082</v>
      </c>
      <c r="L168" t="b">
        <v>0</v>
      </c>
      <c r="M168">
        <v>1</v>
      </c>
      <c r="N168" t="b">
        <v>0</v>
      </c>
      <c r="O168" t="s">
        <v>8269</v>
      </c>
      <c r="P168">
        <v>100</v>
      </c>
      <c r="Q168" s="11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43.5" x14ac:dyDescent="0.3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s="7">
        <v>5</v>
      </c>
      <c r="G169" t="s">
        <v>8220</v>
      </c>
      <c r="H169" t="s">
        <v>8223</v>
      </c>
      <c r="I169" t="s">
        <v>8245</v>
      </c>
      <c r="J169">
        <v>1449876859</v>
      </c>
      <c r="K169">
        <v>1444689259</v>
      </c>
      <c r="L169" t="b">
        <v>0</v>
      </c>
      <c r="M169">
        <v>9</v>
      </c>
      <c r="N169" t="b">
        <v>0</v>
      </c>
      <c r="O169" t="s">
        <v>8269</v>
      </c>
      <c r="P169">
        <v>60.11</v>
      </c>
      <c r="Q169" s="11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43.5" x14ac:dyDescent="0.3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s="7">
        <v>0</v>
      </c>
      <c r="G170" t="s">
        <v>8220</v>
      </c>
      <c r="H170" t="s">
        <v>8223</v>
      </c>
      <c r="I170" t="s">
        <v>8245</v>
      </c>
      <c r="J170">
        <v>1431549912</v>
      </c>
      <c r="K170">
        <v>1428957912</v>
      </c>
      <c r="L170" t="b">
        <v>0</v>
      </c>
      <c r="M170">
        <v>1</v>
      </c>
      <c r="N170" t="b">
        <v>0</v>
      </c>
      <c r="O170" t="s">
        <v>8269</v>
      </c>
      <c r="P170">
        <v>3</v>
      </c>
      <c r="Q170" s="11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43.5" x14ac:dyDescent="0.3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s="7">
        <v>0</v>
      </c>
      <c r="G171" t="s">
        <v>8220</v>
      </c>
      <c r="H171" t="s">
        <v>8223</v>
      </c>
      <c r="I171" t="s">
        <v>8245</v>
      </c>
      <c r="J171">
        <v>1405761690</v>
      </c>
      <c r="K171">
        <v>1403169690</v>
      </c>
      <c r="L171" t="b">
        <v>0</v>
      </c>
      <c r="M171">
        <v>1</v>
      </c>
      <c r="N171" t="b">
        <v>0</v>
      </c>
      <c r="O171" t="s">
        <v>8269</v>
      </c>
      <c r="P171">
        <v>5</v>
      </c>
      <c r="Q171" s="11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43.5" x14ac:dyDescent="0.3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s="7">
        <v>17</v>
      </c>
      <c r="G172" t="s">
        <v>8220</v>
      </c>
      <c r="H172" t="s">
        <v>8223</v>
      </c>
      <c r="I172" t="s">
        <v>8245</v>
      </c>
      <c r="J172">
        <v>1416499440</v>
      </c>
      <c r="K172">
        <v>1415341464</v>
      </c>
      <c r="L172" t="b">
        <v>0</v>
      </c>
      <c r="M172">
        <v>17</v>
      </c>
      <c r="N172" t="b">
        <v>0</v>
      </c>
      <c r="O172" t="s">
        <v>8269</v>
      </c>
      <c r="P172">
        <v>29.24</v>
      </c>
      <c r="Q172" s="11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43.5" x14ac:dyDescent="0.3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s="7">
        <v>57</v>
      </c>
      <c r="G173" t="s">
        <v>8220</v>
      </c>
      <c r="H173" t="s">
        <v>8223</v>
      </c>
      <c r="I173" t="s">
        <v>8245</v>
      </c>
      <c r="J173">
        <v>1427580426</v>
      </c>
      <c r="K173">
        <v>1424992026</v>
      </c>
      <c r="L173" t="b">
        <v>0</v>
      </c>
      <c r="M173">
        <v>12</v>
      </c>
      <c r="N173" t="b">
        <v>0</v>
      </c>
      <c r="O173" t="s">
        <v>8269</v>
      </c>
      <c r="P173">
        <v>59.58</v>
      </c>
      <c r="Q173" s="11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43.5" x14ac:dyDescent="0.3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s="7">
        <v>17</v>
      </c>
      <c r="G174" t="s">
        <v>8220</v>
      </c>
      <c r="H174" t="s">
        <v>8223</v>
      </c>
      <c r="I174" t="s">
        <v>8245</v>
      </c>
      <c r="J174">
        <v>1409514709</v>
      </c>
      <c r="K174">
        <v>1406058798</v>
      </c>
      <c r="L174" t="b">
        <v>0</v>
      </c>
      <c r="M174">
        <v>14</v>
      </c>
      <c r="N174" t="b">
        <v>0</v>
      </c>
      <c r="O174" t="s">
        <v>8269</v>
      </c>
      <c r="P174">
        <v>82.57</v>
      </c>
      <c r="Q174" s="11" t="s">
        <v>8315</v>
      </c>
      <c r="R174" t="s">
        <v>8316</v>
      </c>
      <c r="S174" s="15">
        <v>41842.828680555554</v>
      </c>
      <c r="T174" s="15">
        <v>41882.827650462961</v>
      </c>
    </row>
    <row r="175" spans="1:20" x14ac:dyDescent="0.3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s="7">
        <v>0</v>
      </c>
      <c r="G175" t="s">
        <v>8220</v>
      </c>
      <c r="H175" t="s">
        <v>8223</v>
      </c>
      <c r="I175" t="s">
        <v>8245</v>
      </c>
      <c r="J175">
        <v>1462631358</v>
      </c>
      <c r="K175">
        <v>1457450958</v>
      </c>
      <c r="L175" t="b">
        <v>0</v>
      </c>
      <c r="M175">
        <v>1</v>
      </c>
      <c r="N175" t="b">
        <v>0</v>
      </c>
      <c r="O175" t="s">
        <v>8269</v>
      </c>
      <c r="P175">
        <v>10</v>
      </c>
      <c r="Q175" s="11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43.5" x14ac:dyDescent="0.3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s="7">
        <v>2</v>
      </c>
      <c r="G176" t="s">
        <v>8220</v>
      </c>
      <c r="H176" t="s">
        <v>8223</v>
      </c>
      <c r="I176" t="s">
        <v>8245</v>
      </c>
      <c r="J176">
        <v>1411779761</v>
      </c>
      <c r="K176">
        <v>1409187761</v>
      </c>
      <c r="L176" t="b">
        <v>0</v>
      </c>
      <c r="M176">
        <v>4</v>
      </c>
      <c r="N176" t="b">
        <v>0</v>
      </c>
      <c r="O176" t="s">
        <v>8269</v>
      </c>
      <c r="P176">
        <v>5.75</v>
      </c>
      <c r="Q176" s="11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43.5" x14ac:dyDescent="0.3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s="7">
        <v>10</v>
      </c>
      <c r="G177" t="s">
        <v>8220</v>
      </c>
      <c r="H177" t="s">
        <v>8223</v>
      </c>
      <c r="I177" t="s">
        <v>8245</v>
      </c>
      <c r="J177">
        <v>1424009147</v>
      </c>
      <c r="K177">
        <v>1421417147</v>
      </c>
      <c r="L177" t="b">
        <v>0</v>
      </c>
      <c r="M177">
        <v>2</v>
      </c>
      <c r="N177" t="b">
        <v>0</v>
      </c>
      <c r="O177" t="s">
        <v>8269</v>
      </c>
      <c r="P177">
        <v>100.5</v>
      </c>
      <c r="Q177" s="11" t="s">
        <v>8315</v>
      </c>
      <c r="R177" t="s">
        <v>8316</v>
      </c>
      <c r="S177" s="15">
        <v>42020.587349537032</v>
      </c>
      <c r="T177" s="15">
        <v>42050.587349537032</v>
      </c>
    </row>
    <row r="178" spans="1:20" x14ac:dyDescent="0.3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s="7">
        <v>0</v>
      </c>
      <c r="G178" t="s">
        <v>8220</v>
      </c>
      <c r="H178" t="s">
        <v>8223</v>
      </c>
      <c r="I178" t="s">
        <v>8245</v>
      </c>
      <c r="J178">
        <v>1412740457</v>
      </c>
      <c r="K178">
        <v>1410148457</v>
      </c>
      <c r="L178" t="b">
        <v>0</v>
      </c>
      <c r="M178">
        <v>1</v>
      </c>
      <c r="N178" t="b">
        <v>0</v>
      </c>
      <c r="O178" t="s">
        <v>8269</v>
      </c>
      <c r="P178">
        <v>1</v>
      </c>
      <c r="Q178" s="11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43.5" x14ac:dyDescent="0.3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s="7">
        <v>1</v>
      </c>
      <c r="G179" t="s">
        <v>8220</v>
      </c>
      <c r="H179" t="s">
        <v>8223</v>
      </c>
      <c r="I179" t="s">
        <v>8245</v>
      </c>
      <c r="J179">
        <v>1413832985</v>
      </c>
      <c r="K179">
        <v>1408648985</v>
      </c>
      <c r="L179" t="b">
        <v>0</v>
      </c>
      <c r="M179">
        <v>2</v>
      </c>
      <c r="N179" t="b">
        <v>0</v>
      </c>
      <c r="O179" t="s">
        <v>8269</v>
      </c>
      <c r="P179">
        <v>20</v>
      </c>
      <c r="Q179" s="11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43.5" x14ac:dyDescent="0.3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s="7">
        <v>0</v>
      </c>
      <c r="G180" t="s">
        <v>8220</v>
      </c>
      <c r="H180" t="s">
        <v>8223</v>
      </c>
      <c r="I180" t="s">
        <v>8245</v>
      </c>
      <c r="J180">
        <v>1455647587</v>
      </c>
      <c r="K180">
        <v>1453487587</v>
      </c>
      <c r="L180" t="b">
        <v>0</v>
      </c>
      <c r="M180">
        <v>1</v>
      </c>
      <c r="N180" t="b">
        <v>0</v>
      </c>
      <c r="O180" t="s">
        <v>8269</v>
      </c>
      <c r="P180">
        <v>2</v>
      </c>
      <c r="Q180" s="11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43.5" x14ac:dyDescent="0.3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s="7">
        <v>0</v>
      </c>
      <c r="G181" t="s">
        <v>8220</v>
      </c>
      <c r="H181" t="s">
        <v>8223</v>
      </c>
      <c r="I181" t="s">
        <v>8245</v>
      </c>
      <c r="J181">
        <v>1409070480</v>
      </c>
      <c r="K181">
        <v>1406572381</v>
      </c>
      <c r="L181" t="b">
        <v>0</v>
      </c>
      <c r="M181">
        <v>1</v>
      </c>
      <c r="N181" t="b">
        <v>0</v>
      </c>
      <c r="O181" t="s">
        <v>8269</v>
      </c>
      <c r="P181">
        <v>5</v>
      </c>
      <c r="Q181" s="11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43.5" x14ac:dyDescent="0.3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s="7">
        <v>24</v>
      </c>
      <c r="G182" t="s">
        <v>8220</v>
      </c>
      <c r="H182" t="s">
        <v>8223</v>
      </c>
      <c r="I182" t="s">
        <v>8245</v>
      </c>
      <c r="J182">
        <v>1414348166</v>
      </c>
      <c r="K182">
        <v>1412879366</v>
      </c>
      <c r="L182" t="b">
        <v>0</v>
      </c>
      <c r="M182">
        <v>38</v>
      </c>
      <c r="N182" t="b">
        <v>0</v>
      </c>
      <c r="O182" t="s">
        <v>8269</v>
      </c>
      <c r="P182">
        <v>45.84</v>
      </c>
      <c r="Q182" s="11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43.5" x14ac:dyDescent="0.3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s="7">
        <v>1</v>
      </c>
      <c r="G183" t="s">
        <v>8220</v>
      </c>
      <c r="H183" t="s">
        <v>8223</v>
      </c>
      <c r="I183" t="s">
        <v>8245</v>
      </c>
      <c r="J183">
        <v>1424070823</v>
      </c>
      <c r="K183">
        <v>1421478823</v>
      </c>
      <c r="L183" t="b">
        <v>0</v>
      </c>
      <c r="M183">
        <v>2</v>
      </c>
      <c r="N183" t="b">
        <v>0</v>
      </c>
      <c r="O183" t="s">
        <v>8269</v>
      </c>
      <c r="P183">
        <v>13</v>
      </c>
      <c r="Q183" s="11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43.5" x14ac:dyDescent="0.3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s="7">
        <v>0</v>
      </c>
      <c r="G184" t="s">
        <v>8220</v>
      </c>
      <c r="H184" t="s">
        <v>8223</v>
      </c>
      <c r="I184" t="s">
        <v>8245</v>
      </c>
      <c r="J184">
        <v>1457157269</v>
      </c>
      <c r="K184">
        <v>1455861269</v>
      </c>
      <c r="L184" t="b">
        <v>0</v>
      </c>
      <c r="M184">
        <v>0</v>
      </c>
      <c r="N184" t="b">
        <v>0</v>
      </c>
      <c r="O184" t="s">
        <v>8269</v>
      </c>
      <c r="P184">
        <v>0</v>
      </c>
      <c r="Q184" s="11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43.5" x14ac:dyDescent="0.3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s="7">
        <v>0</v>
      </c>
      <c r="G185" t="s">
        <v>8220</v>
      </c>
      <c r="H185" t="s">
        <v>8223</v>
      </c>
      <c r="I185" t="s">
        <v>8245</v>
      </c>
      <c r="J185">
        <v>1437331463</v>
      </c>
      <c r="K185">
        <v>1434739463</v>
      </c>
      <c r="L185" t="b">
        <v>0</v>
      </c>
      <c r="M185">
        <v>1</v>
      </c>
      <c r="N185" t="b">
        <v>0</v>
      </c>
      <c r="O185" t="s">
        <v>8269</v>
      </c>
      <c r="P185">
        <v>1</v>
      </c>
      <c r="Q185" s="11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43.5" x14ac:dyDescent="0.3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s="7">
        <v>1</v>
      </c>
      <c r="G186" t="s">
        <v>8220</v>
      </c>
      <c r="H186" t="s">
        <v>8223</v>
      </c>
      <c r="I186" t="s">
        <v>8245</v>
      </c>
      <c r="J186">
        <v>1409846874</v>
      </c>
      <c r="K186">
        <v>1407254874</v>
      </c>
      <c r="L186" t="b">
        <v>0</v>
      </c>
      <c r="M186">
        <v>2</v>
      </c>
      <c r="N186" t="b">
        <v>0</v>
      </c>
      <c r="O186" t="s">
        <v>8269</v>
      </c>
      <c r="P186">
        <v>52.5</v>
      </c>
      <c r="Q186" s="11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43.5" x14ac:dyDescent="0.3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s="7">
        <v>1</v>
      </c>
      <c r="G187" t="s">
        <v>8220</v>
      </c>
      <c r="H187" t="s">
        <v>8223</v>
      </c>
      <c r="I187" t="s">
        <v>8245</v>
      </c>
      <c r="J187">
        <v>1460737680</v>
      </c>
      <c r="K187">
        <v>1455725596</v>
      </c>
      <c r="L187" t="b">
        <v>0</v>
      </c>
      <c r="M187">
        <v>4</v>
      </c>
      <c r="N187" t="b">
        <v>0</v>
      </c>
      <c r="O187" t="s">
        <v>8269</v>
      </c>
      <c r="P187">
        <v>7.25</v>
      </c>
      <c r="Q187" s="11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43.5" x14ac:dyDescent="0.3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s="7">
        <v>17</v>
      </c>
      <c r="G188" t="s">
        <v>8220</v>
      </c>
      <c r="H188" t="s">
        <v>8223</v>
      </c>
      <c r="I188" t="s">
        <v>8245</v>
      </c>
      <c r="J188">
        <v>1427168099</v>
      </c>
      <c r="K188">
        <v>1424579699</v>
      </c>
      <c r="L188" t="b">
        <v>0</v>
      </c>
      <c r="M188">
        <v>3</v>
      </c>
      <c r="N188" t="b">
        <v>0</v>
      </c>
      <c r="O188" t="s">
        <v>8269</v>
      </c>
      <c r="P188">
        <v>33.33</v>
      </c>
      <c r="Q188" s="11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43.5" x14ac:dyDescent="0.3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s="7">
        <v>1</v>
      </c>
      <c r="G189" t="s">
        <v>8220</v>
      </c>
      <c r="H189" t="s">
        <v>8223</v>
      </c>
      <c r="I189" t="s">
        <v>8245</v>
      </c>
      <c r="J189">
        <v>1414360358</v>
      </c>
      <c r="K189">
        <v>1409176358</v>
      </c>
      <c r="L189" t="b">
        <v>0</v>
      </c>
      <c r="M189">
        <v>2</v>
      </c>
      <c r="N189" t="b">
        <v>0</v>
      </c>
      <c r="O189" t="s">
        <v>8269</v>
      </c>
      <c r="P189">
        <v>62.5</v>
      </c>
      <c r="Q189" s="11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29" x14ac:dyDescent="0.3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s="7">
        <v>70</v>
      </c>
      <c r="G190" t="s">
        <v>8220</v>
      </c>
      <c r="H190" t="s">
        <v>8223</v>
      </c>
      <c r="I190" t="s">
        <v>8245</v>
      </c>
      <c r="J190">
        <v>1422759240</v>
      </c>
      <c r="K190">
        <v>1418824867</v>
      </c>
      <c r="L190" t="b">
        <v>0</v>
      </c>
      <c r="M190">
        <v>197</v>
      </c>
      <c r="N190" t="b">
        <v>0</v>
      </c>
      <c r="O190" t="s">
        <v>8269</v>
      </c>
      <c r="P190">
        <v>63.56</v>
      </c>
      <c r="Q190" s="11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43.5" x14ac:dyDescent="0.3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s="7">
        <v>0</v>
      </c>
      <c r="G191" t="s">
        <v>8220</v>
      </c>
      <c r="H191" t="s">
        <v>8223</v>
      </c>
      <c r="I191" t="s">
        <v>8245</v>
      </c>
      <c r="J191">
        <v>1458860363</v>
      </c>
      <c r="K191">
        <v>1454975963</v>
      </c>
      <c r="L191" t="b">
        <v>0</v>
      </c>
      <c r="M191">
        <v>0</v>
      </c>
      <c r="N191" t="b">
        <v>0</v>
      </c>
      <c r="O191" t="s">
        <v>8269</v>
      </c>
      <c r="P191">
        <v>0</v>
      </c>
      <c r="Q191" s="11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43.5" x14ac:dyDescent="0.3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s="7">
        <v>1</v>
      </c>
      <c r="G192" t="s">
        <v>8220</v>
      </c>
      <c r="H192" t="s">
        <v>8223</v>
      </c>
      <c r="I192" t="s">
        <v>8245</v>
      </c>
      <c r="J192">
        <v>1441037097</v>
      </c>
      <c r="K192">
        <v>1438445097</v>
      </c>
      <c r="L192" t="b">
        <v>0</v>
      </c>
      <c r="M192">
        <v>1</v>
      </c>
      <c r="N192" t="b">
        <v>0</v>
      </c>
      <c r="O192" t="s">
        <v>8269</v>
      </c>
      <c r="P192">
        <v>10</v>
      </c>
      <c r="Q192" s="11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43.5" x14ac:dyDescent="0.3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s="7">
        <v>0</v>
      </c>
      <c r="G193" t="s">
        <v>8220</v>
      </c>
      <c r="H193" t="s">
        <v>8223</v>
      </c>
      <c r="I193" t="s">
        <v>8245</v>
      </c>
      <c r="J193">
        <v>1449247439</v>
      </c>
      <c r="K193">
        <v>1444059839</v>
      </c>
      <c r="L193" t="b">
        <v>0</v>
      </c>
      <c r="M193">
        <v>0</v>
      </c>
      <c r="N193" t="b">
        <v>0</v>
      </c>
      <c r="O193" t="s">
        <v>8269</v>
      </c>
      <c r="P193">
        <v>0</v>
      </c>
      <c r="Q193" s="11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43.5" x14ac:dyDescent="0.3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s="7">
        <v>7</v>
      </c>
      <c r="G194" t="s">
        <v>8220</v>
      </c>
      <c r="H194" t="s">
        <v>8223</v>
      </c>
      <c r="I194" t="s">
        <v>8245</v>
      </c>
      <c r="J194">
        <v>1487811600</v>
      </c>
      <c r="K194">
        <v>1486077481</v>
      </c>
      <c r="L194" t="b">
        <v>0</v>
      </c>
      <c r="M194">
        <v>7</v>
      </c>
      <c r="N194" t="b">
        <v>0</v>
      </c>
      <c r="O194" t="s">
        <v>8269</v>
      </c>
      <c r="P194">
        <v>30.71</v>
      </c>
      <c r="Q194" s="11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43.5" x14ac:dyDescent="0.3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s="7">
        <v>28</v>
      </c>
      <c r="G195" t="s">
        <v>8220</v>
      </c>
      <c r="H195" t="s">
        <v>8223</v>
      </c>
      <c r="I195" t="s">
        <v>8245</v>
      </c>
      <c r="J195">
        <v>1402007500</v>
      </c>
      <c r="K195">
        <v>1399415500</v>
      </c>
      <c r="L195" t="b">
        <v>0</v>
      </c>
      <c r="M195">
        <v>11</v>
      </c>
      <c r="N195" t="b">
        <v>0</v>
      </c>
      <c r="O195" t="s">
        <v>8269</v>
      </c>
      <c r="P195">
        <v>51</v>
      </c>
      <c r="Q195" s="11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43.5" x14ac:dyDescent="0.3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s="7">
        <v>0</v>
      </c>
      <c r="G196" t="s">
        <v>8220</v>
      </c>
      <c r="H196" t="s">
        <v>8223</v>
      </c>
      <c r="I196" t="s">
        <v>8245</v>
      </c>
      <c r="J196">
        <v>1450053370</v>
      </c>
      <c r="K196">
        <v>1447461370</v>
      </c>
      <c r="L196" t="b">
        <v>0</v>
      </c>
      <c r="M196">
        <v>0</v>
      </c>
      <c r="N196" t="b">
        <v>0</v>
      </c>
      <c r="O196" t="s">
        <v>8269</v>
      </c>
      <c r="P196">
        <v>0</v>
      </c>
      <c r="Q196" s="11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43.5" x14ac:dyDescent="0.3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s="7">
        <v>16</v>
      </c>
      <c r="G197" t="s">
        <v>8220</v>
      </c>
      <c r="H197" t="s">
        <v>8223</v>
      </c>
      <c r="I197" t="s">
        <v>8245</v>
      </c>
      <c r="J197">
        <v>1454525340</v>
      </c>
      <c r="K197">
        <v>1452008599</v>
      </c>
      <c r="L197" t="b">
        <v>0</v>
      </c>
      <c r="M197">
        <v>6</v>
      </c>
      <c r="N197" t="b">
        <v>0</v>
      </c>
      <c r="O197" t="s">
        <v>8269</v>
      </c>
      <c r="P197">
        <v>66.67</v>
      </c>
      <c r="Q197" s="11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43.5" x14ac:dyDescent="0.3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s="7">
        <v>0</v>
      </c>
      <c r="G198" t="s">
        <v>8220</v>
      </c>
      <c r="H198" t="s">
        <v>8223</v>
      </c>
      <c r="I198" t="s">
        <v>8245</v>
      </c>
      <c r="J198">
        <v>1418914964</v>
      </c>
      <c r="K198">
        <v>1414591364</v>
      </c>
      <c r="L198" t="b">
        <v>0</v>
      </c>
      <c r="M198">
        <v>0</v>
      </c>
      <c r="N198" t="b">
        <v>0</v>
      </c>
      <c r="O198" t="s">
        <v>8269</v>
      </c>
      <c r="P198">
        <v>0</v>
      </c>
      <c r="Q198" s="11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43.5" x14ac:dyDescent="0.3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s="7">
        <v>7</v>
      </c>
      <c r="G199" t="s">
        <v>8220</v>
      </c>
      <c r="H199" t="s">
        <v>8223</v>
      </c>
      <c r="I199" t="s">
        <v>8245</v>
      </c>
      <c r="J199">
        <v>1450211116</v>
      </c>
      <c r="K199">
        <v>1445023516</v>
      </c>
      <c r="L199" t="b">
        <v>0</v>
      </c>
      <c r="M199">
        <v>7</v>
      </c>
      <c r="N199" t="b">
        <v>0</v>
      </c>
      <c r="O199" t="s">
        <v>8269</v>
      </c>
      <c r="P199">
        <v>59</v>
      </c>
      <c r="Q199" s="11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43.5" x14ac:dyDescent="0.3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s="7">
        <v>1</v>
      </c>
      <c r="G200" t="s">
        <v>8220</v>
      </c>
      <c r="H200" t="s">
        <v>8223</v>
      </c>
      <c r="I200" t="s">
        <v>8245</v>
      </c>
      <c r="J200">
        <v>1428097450</v>
      </c>
      <c r="K200">
        <v>1425509050</v>
      </c>
      <c r="L200" t="b">
        <v>0</v>
      </c>
      <c r="M200">
        <v>2</v>
      </c>
      <c r="N200" t="b">
        <v>0</v>
      </c>
      <c r="O200" t="s">
        <v>8269</v>
      </c>
      <c r="P200">
        <v>100</v>
      </c>
      <c r="Q200" s="11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29" x14ac:dyDescent="0.3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s="7">
        <v>37</v>
      </c>
      <c r="G201" t="s">
        <v>8220</v>
      </c>
      <c r="H201" t="s">
        <v>8223</v>
      </c>
      <c r="I201" t="s">
        <v>8245</v>
      </c>
      <c r="J201">
        <v>1413925887</v>
      </c>
      <c r="K201">
        <v>1411333887</v>
      </c>
      <c r="L201" t="b">
        <v>0</v>
      </c>
      <c r="M201">
        <v>25</v>
      </c>
      <c r="N201" t="b">
        <v>0</v>
      </c>
      <c r="O201" t="s">
        <v>8269</v>
      </c>
      <c r="P201">
        <v>147.4</v>
      </c>
      <c r="Q201" s="11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43.5" x14ac:dyDescent="0.3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s="7">
        <v>47</v>
      </c>
      <c r="G202" t="s">
        <v>8220</v>
      </c>
      <c r="H202" t="s">
        <v>8223</v>
      </c>
      <c r="I202" t="s">
        <v>8245</v>
      </c>
      <c r="J202">
        <v>1404253800</v>
      </c>
      <c r="K202">
        <v>1402784964</v>
      </c>
      <c r="L202" t="b">
        <v>0</v>
      </c>
      <c r="M202">
        <v>17</v>
      </c>
      <c r="N202" t="b">
        <v>0</v>
      </c>
      <c r="O202" t="s">
        <v>8269</v>
      </c>
      <c r="P202">
        <v>166.06</v>
      </c>
      <c r="Q202" s="11" t="s">
        <v>8315</v>
      </c>
      <c r="R202" t="s">
        <v>8316</v>
      </c>
      <c r="S202" s="15">
        <v>41804.937083333331</v>
      </c>
      <c r="T202" s="15">
        <v>41821.9375</v>
      </c>
    </row>
    <row r="203" spans="1:20" ht="58" x14ac:dyDescent="0.3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s="7">
        <v>11</v>
      </c>
      <c r="G203" t="s">
        <v>8220</v>
      </c>
      <c r="H203" t="s">
        <v>8223</v>
      </c>
      <c r="I203" t="s">
        <v>8245</v>
      </c>
      <c r="J203">
        <v>1464099900</v>
      </c>
      <c r="K203">
        <v>1462585315</v>
      </c>
      <c r="L203" t="b">
        <v>0</v>
      </c>
      <c r="M203">
        <v>2</v>
      </c>
      <c r="N203" t="b">
        <v>0</v>
      </c>
      <c r="O203" t="s">
        <v>8269</v>
      </c>
      <c r="P203">
        <v>40</v>
      </c>
      <c r="Q203" s="11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43.5" x14ac:dyDescent="0.3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s="7">
        <v>12</v>
      </c>
      <c r="G204" t="s">
        <v>8220</v>
      </c>
      <c r="H204" t="s">
        <v>8223</v>
      </c>
      <c r="I204" t="s">
        <v>8245</v>
      </c>
      <c r="J204">
        <v>1413573010</v>
      </c>
      <c r="K204">
        <v>1408389010</v>
      </c>
      <c r="L204" t="b">
        <v>0</v>
      </c>
      <c r="M204">
        <v>4</v>
      </c>
      <c r="N204" t="b">
        <v>0</v>
      </c>
      <c r="O204" t="s">
        <v>8269</v>
      </c>
      <c r="P204">
        <v>75.25</v>
      </c>
      <c r="Q204" s="11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43.5" x14ac:dyDescent="0.3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s="7">
        <v>60</v>
      </c>
      <c r="G205" t="s">
        <v>8220</v>
      </c>
      <c r="H205" t="s">
        <v>8223</v>
      </c>
      <c r="I205" t="s">
        <v>8245</v>
      </c>
      <c r="J205">
        <v>1448949540</v>
      </c>
      <c r="K205">
        <v>1446048367</v>
      </c>
      <c r="L205" t="b">
        <v>0</v>
      </c>
      <c r="M205">
        <v>5</v>
      </c>
      <c r="N205" t="b">
        <v>0</v>
      </c>
      <c r="O205" t="s">
        <v>8269</v>
      </c>
      <c r="P205">
        <v>60</v>
      </c>
      <c r="Q205" s="11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43.5" x14ac:dyDescent="0.3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s="7">
        <v>31</v>
      </c>
      <c r="G206" t="s">
        <v>8220</v>
      </c>
      <c r="H206" t="s">
        <v>8223</v>
      </c>
      <c r="I206" t="s">
        <v>8245</v>
      </c>
      <c r="J206">
        <v>1437188400</v>
      </c>
      <c r="K206">
        <v>1432100004</v>
      </c>
      <c r="L206" t="b">
        <v>0</v>
      </c>
      <c r="M206">
        <v>2</v>
      </c>
      <c r="N206" t="b">
        <v>0</v>
      </c>
      <c r="O206" t="s">
        <v>8269</v>
      </c>
      <c r="P206">
        <v>1250</v>
      </c>
      <c r="Q206" s="11" t="s">
        <v>8315</v>
      </c>
      <c r="R206" t="s">
        <v>8316</v>
      </c>
      <c r="S206" s="15">
        <v>42144.231527777782</v>
      </c>
      <c r="T206" s="15">
        <v>42203.125</v>
      </c>
    </row>
    <row r="207" spans="1:20" ht="43.5" x14ac:dyDescent="0.3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s="7">
        <v>0</v>
      </c>
      <c r="G207" t="s">
        <v>8220</v>
      </c>
      <c r="H207" t="s">
        <v>8223</v>
      </c>
      <c r="I207" t="s">
        <v>8245</v>
      </c>
      <c r="J207">
        <v>1421781360</v>
      </c>
      <c r="K207">
        <v>1419213664</v>
      </c>
      <c r="L207" t="b">
        <v>0</v>
      </c>
      <c r="M207">
        <v>3</v>
      </c>
      <c r="N207" t="b">
        <v>0</v>
      </c>
      <c r="O207" t="s">
        <v>8269</v>
      </c>
      <c r="P207">
        <v>7</v>
      </c>
      <c r="Q207" s="11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43.5" x14ac:dyDescent="0.3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s="7">
        <v>38</v>
      </c>
      <c r="G208" t="s">
        <v>8220</v>
      </c>
      <c r="H208" t="s">
        <v>8223</v>
      </c>
      <c r="I208" t="s">
        <v>8245</v>
      </c>
      <c r="J208">
        <v>1428642000</v>
      </c>
      <c r="K208">
        <v>1426050982</v>
      </c>
      <c r="L208" t="b">
        <v>0</v>
      </c>
      <c r="M208">
        <v>4</v>
      </c>
      <c r="N208" t="b">
        <v>0</v>
      </c>
      <c r="O208" t="s">
        <v>8269</v>
      </c>
      <c r="P208">
        <v>56.25</v>
      </c>
      <c r="Q208" s="11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43.5" x14ac:dyDescent="0.3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s="7">
        <v>8</v>
      </c>
      <c r="G209" t="s">
        <v>8220</v>
      </c>
      <c r="H209" t="s">
        <v>8223</v>
      </c>
      <c r="I209" t="s">
        <v>8245</v>
      </c>
      <c r="J209">
        <v>1413992210</v>
      </c>
      <c r="K209">
        <v>1411400210</v>
      </c>
      <c r="L209" t="b">
        <v>0</v>
      </c>
      <c r="M209">
        <v>12</v>
      </c>
      <c r="N209" t="b">
        <v>0</v>
      </c>
      <c r="O209" t="s">
        <v>8269</v>
      </c>
      <c r="P209">
        <v>38.33</v>
      </c>
      <c r="Q209" s="11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43.5" x14ac:dyDescent="0.3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s="7">
        <v>2</v>
      </c>
      <c r="G210" t="s">
        <v>8220</v>
      </c>
      <c r="H210" t="s">
        <v>8223</v>
      </c>
      <c r="I210" t="s">
        <v>8245</v>
      </c>
      <c r="J210">
        <v>1420938000</v>
      </c>
      <c r="K210">
        <v>1418862743</v>
      </c>
      <c r="L210" t="b">
        <v>0</v>
      </c>
      <c r="M210">
        <v>4</v>
      </c>
      <c r="N210" t="b">
        <v>0</v>
      </c>
      <c r="O210" t="s">
        <v>8269</v>
      </c>
      <c r="P210">
        <v>27.5</v>
      </c>
      <c r="Q210" s="11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43.5" x14ac:dyDescent="0.3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s="7">
        <v>0</v>
      </c>
      <c r="G211" t="s">
        <v>8220</v>
      </c>
      <c r="H211" t="s">
        <v>8223</v>
      </c>
      <c r="I211" t="s">
        <v>8245</v>
      </c>
      <c r="J211">
        <v>1436914815</v>
      </c>
      <c r="K211">
        <v>1434322815</v>
      </c>
      <c r="L211" t="b">
        <v>0</v>
      </c>
      <c r="M211">
        <v>1</v>
      </c>
      <c r="N211" t="b">
        <v>0</v>
      </c>
      <c r="O211" t="s">
        <v>8269</v>
      </c>
      <c r="P211">
        <v>16</v>
      </c>
      <c r="Q211" s="11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43.5" x14ac:dyDescent="0.3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s="7">
        <v>0</v>
      </c>
      <c r="G212" t="s">
        <v>8220</v>
      </c>
      <c r="H212" t="s">
        <v>8223</v>
      </c>
      <c r="I212" t="s">
        <v>8245</v>
      </c>
      <c r="J212">
        <v>1414077391</v>
      </c>
      <c r="K212">
        <v>1411485391</v>
      </c>
      <c r="L212" t="b">
        <v>0</v>
      </c>
      <c r="M212">
        <v>1</v>
      </c>
      <c r="N212" t="b">
        <v>0</v>
      </c>
      <c r="O212" t="s">
        <v>8269</v>
      </c>
      <c r="P212">
        <v>1</v>
      </c>
      <c r="Q212" s="11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43.5" x14ac:dyDescent="0.3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s="7">
        <v>0</v>
      </c>
      <c r="G213" t="s">
        <v>8220</v>
      </c>
      <c r="H213" t="s">
        <v>8223</v>
      </c>
      <c r="I213" t="s">
        <v>8245</v>
      </c>
      <c r="J213">
        <v>1399618380</v>
      </c>
      <c r="K213">
        <v>1399058797</v>
      </c>
      <c r="L213" t="b">
        <v>0</v>
      </c>
      <c r="M213">
        <v>0</v>
      </c>
      <c r="N213" t="b">
        <v>0</v>
      </c>
      <c r="O213" t="s">
        <v>8269</v>
      </c>
      <c r="P213">
        <v>0</v>
      </c>
      <c r="Q213" s="11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58" x14ac:dyDescent="0.3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s="7">
        <v>38</v>
      </c>
      <c r="G214" t="s">
        <v>8220</v>
      </c>
      <c r="H214" t="s">
        <v>8223</v>
      </c>
      <c r="I214" t="s">
        <v>8245</v>
      </c>
      <c r="J214">
        <v>1413234316</v>
      </c>
      <c r="K214">
        <v>1408050316</v>
      </c>
      <c r="L214" t="b">
        <v>0</v>
      </c>
      <c r="M214">
        <v>13</v>
      </c>
      <c r="N214" t="b">
        <v>0</v>
      </c>
      <c r="O214" t="s">
        <v>8269</v>
      </c>
      <c r="P214">
        <v>86.62</v>
      </c>
      <c r="Q214" s="11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43.5" x14ac:dyDescent="0.3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s="7">
        <v>0</v>
      </c>
      <c r="G215" t="s">
        <v>8220</v>
      </c>
      <c r="H215" t="s">
        <v>8223</v>
      </c>
      <c r="I215" t="s">
        <v>8245</v>
      </c>
      <c r="J215">
        <v>1475294400</v>
      </c>
      <c r="K215">
        <v>1472674285</v>
      </c>
      <c r="L215" t="b">
        <v>0</v>
      </c>
      <c r="M215">
        <v>0</v>
      </c>
      <c r="N215" t="b">
        <v>0</v>
      </c>
      <c r="O215" t="s">
        <v>8269</v>
      </c>
      <c r="P215">
        <v>0</v>
      </c>
      <c r="Q215" s="11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43.5" x14ac:dyDescent="0.3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s="7">
        <v>53</v>
      </c>
      <c r="G216" t="s">
        <v>8220</v>
      </c>
      <c r="H216" t="s">
        <v>8223</v>
      </c>
      <c r="I216" t="s">
        <v>8245</v>
      </c>
      <c r="J216">
        <v>1467575940</v>
      </c>
      <c r="K216">
        <v>1465856639</v>
      </c>
      <c r="L216" t="b">
        <v>0</v>
      </c>
      <c r="M216">
        <v>9</v>
      </c>
      <c r="N216" t="b">
        <v>0</v>
      </c>
      <c r="O216" t="s">
        <v>8269</v>
      </c>
      <c r="P216">
        <v>88.33</v>
      </c>
      <c r="Q216" s="11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43.5" x14ac:dyDescent="0.3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s="7">
        <v>3</v>
      </c>
      <c r="G217" t="s">
        <v>8220</v>
      </c>
      <c r="H217" t="s">
        <v>8223</v>
      </c>
      <c r="I217" t="s">
        <v>8245</v>
      </c>
      <c r="J217">
        <v>1459483140</v>
      </c>
      <c r="K217">
        <v>1458178044</v>
      </c>
      <c r="L217" t="b">
        <v>0</v>
      </c>
      <c r="M217">
        <v>4</v>
      </c>
      <c r="N217" t="b">
        <v>0</v>
      </c>
      <c r="O217" t="s">
        <v>8269</v>
      </c>
      <c r="P217">
        <v>23.75</v>
      </c>
      <c r="Q217" s="11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43.5" x14ac:dyDescent="0.3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s="7">
        <v>0</v>
      </c>
      <c r="G218" t="s">
        <v>8220</v>
      </c>
      <c r="H218" t="s">
        <v>8223</v>
      </c>
      <c r="I218" t="s">
        <v>8245</v>
      </c>
      <c r="J218">
        <v>1461205423</v>
      </c>
      <c r="K218">
        <v>1456025023</v>
      </c>
      <c r="L218" t="b">
        <v>0</v>
      </c>
      <c r="M218">
        <v>0</v>
      </c>
      <c r="N218" t="b">
        <v>0</v>
      </c>
      <c r="O218" t="s">
        <v>8269</v>
      </c>
      <c r="P218">
        <v>0</v>
      </c>
      <c r="Q218" s="11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43.5" x14ac:dyDescent="0.3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s="7">
        <v>2</v>
      </c>
      <c r="G219" t="s">
        <v>8220</v>
      </c>
      <c r="H219" t="s">
        <v>8223</v>
      </c>
      <c r="I219" t="s">
        <v>8245</v>
      </c>
      <c r="J219">
        <v>1467481468</v>
      </c>
      <c r="K219">
        <v>1464889468</v>
      </c>
      <c r="L219" t="b">
        <v>0</v>
      </c>
      <c r="M219">
        <v>3</v>
      </c>
      <c r="N219" t="b">
        <v>0</v>
      </c>
      <c r="O219" t="s">
        <v>8269</v>
      </c>
      <c r="P219">
        <v>163.33000000000001</v>
      </c>
      <c r="Q219" s="11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29" x14ac:dyDescent="0.3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s="7">
        <v>1</v>
      </c>
      <c r="G220" t="s">
        <v>8220</v>
      </c>
      <c r="H220" t="s">
        <v>8223</v>
      </c>
      <c r="I220" t="s">
        <v>8245</v>
      </c>
      <c r="J220">
        <v>1407883811</v>
      </c>
      <c r="K220">
        <v>1405291811</v>
      </c>
      <c r="L220" t="b">
        <v>0</v>
      </c>
      <c r="M220">
        <v>4</v>
      </c>
      <c r="N220" t="b">
        <v>0</v>
      </c>
      <c r="O220" t="s">
        <v>8269</v>
      </c>
      <c r="P220">
        <v>6.75</v>
      </c>
      <c r="Q220" s="11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58" x14ac:dyDescent="0.3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s="7">
        <v>0</v>
      </c>
      <c r="G221" t="s">
        <v>8220</v>
      </c>
      <c r="H221" t="s">
        <v>8223</v>
      </c>
      <c r="I221" t="s">
        <v>8245</v>
      </c>
      <c r="J221">
        <v>1463619388</v>
      </c>
      <c r="K221">
        <v>1461027388</v>
      </c>
      <c r="L221" t="b">
        <v>0</v>
      </c>
      <c r="M221">
        <v>1</v>
      </c>
      <c r="N221" t="b">
        <v>0</v>
      </c>
      <c r="O221" t="s">
        <v>8269</v>
      </c>
      <c r="P221">
        <v>25</v>
      </c>
      <c r="Q221" s="11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43.5" x14ac:dyDescent="0.3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s="7">
        <v>61</v>
      </c>
      <c r="G222" t="s">
        <v>8220</v>
      </c>
      <c r="H222" t="s">
        <v>8223</v>
      </c>
      <c r="I222" t="s">
        <v>8245</v>
      </c>
      <c r="J222">
        <v>1443408550</v>
      </c>
      <c r="K222">
        <v>1439952550</v>
      </c>
      <c r="L222" t="b">
        <v>0</v>
      </c>
      <c r="M222">
        <v>17</v>
      </c>
      <c r="N222" t="b">
        <v>0</v>
      </c>
      <c r="O222" t="s">
        <v>8269</v>
      </c>
      <c r="P222">
        <v>179.12</v>
      </c>
      <c r="Q222" s="11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29" x14ac:dyDescent="0.3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s="7">
        <v>1</v>
      </c>
      <c r="G223" t="s">
        <v>8220</v>
      </c>
      <c r="H223" t="s">
        <v>8223</v>
      </c>
      <c r="I223" t="s">
        <v>8245</v>
      </c>
      <c r="J223">
        <v>1484348700</v>
      </c>
      <c r="K223">
        <v>1481756855</v>
      </c>
      <c r="L223" t="b">
        <v>0</v>
      </c>
      <c r="M223">
        <v>1</v>
      </c>
      <c r="N223" t="b">
        <v>0</v>
      </c>
      <c r="O223" t="s">
        <v>8269</v>
      </c>
      <c r="P223">
        <v>34.950000000000003</v>
      </c>
      <c r="Q223" s="11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29" x14ac:dyDescent="0.3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s="7">
        <v>17</v>
      </c>
      <c r="G224" t="s">
        <v>8220</v>
      </c>
      <c r="H224" t="s">
        <v>8223</v>
      </c>
      <c r="I224" t="s">
        <v>8245</v>
      </c>
      <c r="J224">
        <v>1425178800</v>
      </c>
      <c r="K224">
        <v>1422374420</v>
      </c>
      <c r="L224" t="b">
        <v>0</v>
      </c>
      <c r="M224">
        <v>6</v>
      </c>
      <c r="N224" t="b">
        <v>0</v>
      </c>
      <c r="O224" t="s">
        <v>8269</v>
      </c>
      <c r="P224">
        <v>27.5</v>
      </c>
      <c r="Q224" s="11" t="s">
        <v>8315</v>
      </c>
      <c r="R224" t="s">
        <v>8316</v>
      </c>
      <c r="S224" s="15">
        <v>42031.666898148149</v>
      </c>
      <c r="T224" s="15">
        <v>42064.125</v>
      </c>
    </row>
    <row r="225" spans="1:20" ht="43.5" x14ac:dyDescent="0.3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s="7">
        <v>1</v>
      </c>
      <c r="G225" t="s">
        <v>8220</v>
      </c>
      <c r="H225" t="s">
        <v>8223</v>
      </c>
      <c r="I225" t="s">
        <v>8245</v>
      </c>
      <c r="J225">
        <v>1431144000</v>
      </c>
      <c r="K225">
        <v>1426407426</v>
      </c>
      <c r="L225" t="b">
        <v>0</v>
      </c>
      <c r="M225">
        <v>2</v>
      </c>
      <c r="N225" t="b">
        <v>0</v>
      </c>
      <c r="O225" t="s">
        <v>8269</v>
      </c>
      <c r="P225">
        <v>18.5</v>
      </c>
      <c r="Q225" s="11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43.5" x14ac:dyDescent="0.3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s="7">
        <v>0</v>
      </c>
      <c r="G226" t="s">
        <v>8220</v>
      </c>
      <c r="H226" t="s">
        <v>8223</v>
      </c>
      <c r="I226" t="s">
        <v>8245</v>
      </c>
      <c r="J226">
        <v>1413921060</v>
      </c>
      <c r="K226">
        <v>1411499149</v>
      </c>
      <c r="L226" t="b">
        <v>0</v>
      </c>
      <c r="M226">
        <v>0</v>
      </c>
      <c r="N226" t="b">
        <v>0</v>
      </c>
      <c r="O226" t="s">
        <v>8269</v>
      </c>
      <c r="P226">
        <v>0</v>
      </c>
      <c r="Q226" s="11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43.5" x14ac:dyDescent="0.3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s="7">
        <v>9</v>
      </c>
      <c r="G227" t="s">
        <v>8220</v>
      </c>
      <c r="H227" t="s">
        <v>8223</v>
      </c>
      <c r="I227" t="s">
        <v>8245</v>
      </c>
      <c r="J227">
        <v>1482339794</v>
      </c>
      <c r="K227">
        <v>1479747794</v>
      </c>
      <c r="L227" t="b">
        <v>0</v>
      </c>
      <c r="M227">
        <v>6</v>
      </c>
      <c r="N227" t="b">
        <v>0</v>
      </c>
      <c r="O227" t="s">
        <v>8269</v>
      </c>
      <c r="P227">
        <v>222.5</v>
      </c>
      <c r="Q227" s="11" t="s">
        <v>8315</v>
      </c>
      <c r="R227" t="s">
        <v>8316</v>
      </c>
      <c r="S227" s="15">
        <v>42695.7105787037</v>
      </c>
      <c r="T227" s="15">
        <v>42725.7105787037</v>
      </c>
    </row>
    <row r="228" spans="1:20" ht="43.5" x14ac:dyDescent="0.3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s="7">
        <v>0</v>
      </c>
      <c r="G228" t="s">
        <v>8220</v>
      </c>
      <c r="H228" t="s">
        <v>8223</v>
      </c>
      <c r="I228" t="s">
        <v>8245</v>
      </c>
      <c r="J228">
        <v>1466375521</v>
      </c>
      <c r="K228">
        <v>1463783521</v>
      </c>
      <c r="L228" t="b">
        <v>0</v>
      </c>
      <c r="M228">
        <v>1</v>
      </c>
      <c r="N228" t="b">
        <v>0</v>
      </c>
      <c r="O228" t="s">
        <v>8269</v>
      </c>
      <c r="P228">
        <v>5</v>
      </c>
      <c r="Q228" s="11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43.5" x14ac:dyDescent="0.3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s="7">
        <v>0</v>
      </c>
      <c r="G229" t="s">
        <v>8220</v>
      </c>
      <c r="H229" t="s">
        <v>8223</v>
      </c>
      <c r="I229" t="s">
        <v>8245</v>
      </c>
      <c r="J229">
        <v>1465930440</v>
      </c>
      <c r="K229">
        <v>1463849116</v>
      </c>
      <c r="L229" t="b">
        <v>0</v>
      </c>
      <c r="M229">
        <v>0</v>
      </c>
      <c r="N229" t="b">
        <v>0</v>
      </c>
      <c r="O229" t="s">
        <v>8269</v>
      </c>
      <c r="P229">
        <v>0</v>
      </c>
      <c r="Q229" s="11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43.5" x14ac:dyDescent="0.3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s="7">
        <v>16</v>
      </c>
      <c r="G230" t="s">
        <v>8220</v>
      </c>
      <c r="H230" t="s">
        <v>8223</v>
      </c>
      <c r="I230" t="s">
        <v>8245</v>
      </c>
      <c r="J230">
        <v>1425819425</v>
      </c>
      <c r="K230">
        <v>1423231025</v>
      </c>
      <c r="L230" t="b">
        <v>0</v>
      </c>
      <c r="M230">
        <v>12</v>
      </c>
      <c r="N230" t="b">
        <v>0</v>
      </c>
      <c r="O230" t="s">
        <v>8269</v>
      </c>
      <c r="P230">
        <v>29.17</v>
      </c>
      <c r="Q230" s="11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43.5" x14ac:dyDescent="0.3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s="7">
        <v>2</v>
      </c>
      <c r="G231" t="s">
        <v>8220</v>
      </c>
      <c r="H231" t="s">
        <v>8223</v>
      </c>
      <c r="I231" t="s">
        <v>8245</v>
      </c>
      <c r="J231">
        <v>1447542000</v>
      </c>
      <c r="K231">
        <v>1446179553</v>
      </c>
      <c r="L231" t="b">
        <v>0</v>
      </c>
      <c r="M231">
        <v>2</v>
      </c>
      <c r="N231" t="b">
        <v>0</v>
      </c>
      <c r="O231" t="s">
        <v>8269</v>
      </c>
      <c r="P231">
        <v>1.5</v>
      </c>
      <c r="Q231" s="11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43.5" x14ac:dyDescent="0.3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s="7">
        <v>22</v>
      </c>
      <c r="G232" t="s">
        <v>8220</v>
      </c>
      <c r="H232" t="s">
        <v>8223</v>
      </c>
      <c r="I232" t="s">
        <v>8245</v>
      </c>
      <c r="J232">
        <v>1452795416</v>
      </c>
      <c r="K232">
        <v>1450203416</v>
      </c>
      <c r="L232" t="b">
        <v>0</v>
      </c>
      <c r="M232">
        <v>6</v>
      </c>
      <c r="N232" t="b">
        <v>0</v>
      </c>
      <c r="O232" t="s">
        <v>8269</v>
      </c>
      <c r="P232">
        <v>126.5</v>
      </c>
      <c r="Q232" s="11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43.5" x14ac:dyDescent="0.3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s="7">
        <v>0</v>
      </c>
      <c r="G233" t="s">
        <v>8220</v>
      </c>
      <c r="H233" t="s">
        <v>8223</v>
      </c>
      <c r="I233" t="s">
        <v>8245</v>
      </c>
      <c r="J233">
        <v>1427169540</v>
      </c>
      <c r="K233">
        <v>1424701775</v>
      </c>
      <c r="L233" t="b">
        <v>0</v>
      </c>
      <c r="M233">
        <v>1</v>
      </c>
      <c r="N233" t="b">
        <v>0</v>
      </c>
      <c r="O233" t="s">
        <v>8269</v>
      </c>
      <c r="P233">
        <v>10</v>
      </c>
      <c r="Q233" s="11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43.5" x14ac:dyDescent="0.3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s="7">
        <v>5</v>
      </c>
      <c r="G234" t="s">
        <v>8220</v>
      </c>
      <c r="H234" t="s">
        <v>8223</v>
      </c>
      <c r="I234" t="s">
        <v>8245</v>
      </c>
      <c r="J234">
        <v>1448078400</v>
      </c>
      <c r="K234">
        <v>1445985299</v>
      </c>
      <c r="L234" t="b">
        <v>0</v>
      </c>
      <c r="M234">
        <v>5</v>
      </c>
      <c r="N234" t="b">
        <v>0</v>
      </c>
      <c r="O234" t="s">
        <v>8269</v>
      </c>
      <c r="P234">
        <v>9.4</v>
      </c>
      <c r="Q234" s="11" t="s">
        <v>8315</v>
      </c>
      <c r="R234" t="s">
        <v>8316</v>
      </c>
      <c r="S234" s="15">
        <v>42304.940960648149</v>
      </c>
      <c r="T234" s="15">
        <v>42329.166666666672</v>
      </c>
    </row>
    <row r="235" spans="1:20" x14ac:dyDescent="0.3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s="7">
        <v>0</v>
      </c>
      <c r="G235" t="s">
        <v>8220</v>
      </c>
      <c r="H235" t="s">
        <v>8223</v>
      </c>
      <c r="I235" t="s">
        <v>8245</v>
      </c>
      <c r="J235">
        <v>1468777786</v>
      </c>
      <c r="K235">
        <v>1466185786</v>
      </c>
      <c r="L235" t="b">
        <v>0</v>
      </c>
      <c r="M235">
        <v>0</v>
      </c>
      <c r="N235" t="b">
        <v>0</v>
      </c>
      <c r="O235" t="s">
        <v>8269</v>
      </c>
      <c r="P235">
        <v>0</v>
      </c>
      <c r="Q235" s="11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43.5" x14ac:dyDescent="0.3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s="7">
        <v>5</v>
      </c>
      <c r="G236" t="s">
        <v>8220</v>
      </c>
      <c r="H236" t="s">
        <v>8223</v>
      </c>
      <c r="I236" t="s">
        <v>8245</v>
      </c>
      <c r="J236">
        <v>1433093700</v>
      </c>
      <c r="K236">
        <v>1430242488</v>
      </c>
      <c r="L236" t="b">
        <v>0</v>
      </c>
      <c r="M236">
        <v>8</v>
      </c>
      <c r="N236" t="b">
        <v>0</v>
      </c>
      <c r="O236" t="s">
        <v>8269</v>
      </c>
      <c r="P236">
        <v>30</v>
      </c>
      <c r="Q236" s="11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43.5" x14ac:dyDescent="0.3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s="7">
        <v>3</v>
      </c>
      <c r="G237" t="s">
        <v>8220</v>
      </c>
      <c r="H237" t="s">
        <v>8223</v>
      </c>
      <c r="I237" t="s">
        <v>8245</v>
      </c>
      <c r="J237">
        <v>1438959600</v>
      </c>
      <c r="K237">
        <v>1437754137</v>
      </c>
      <c r="L237" t="b">
        <v>0</v>
      </c>
      <c r="M237">
        <v>3</v>
      </c>
      <c r="N237" t="b">
        <v>0</v>
      </c>
      <c r="O237" t="s">
        <v>8269</v>
      </c>
      <c r="P237">
        <v>10.67</v>
      </c>
      <c r="Q237" s="11" t="s">
        <v>8315</v>
      </c>
      <c r="R237" t="s">
        <v>8316</v>
      </c>
      <c r="S237" s="15">
        <v>42209.67288194444</v>
      </c>
      <c r="T237" s="15">
        <v>42223.625</v>
      </c>
    </row>
    <row r="238" spans="1:20" ht="43.5" x14ac:dyDescent="0.3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s="7">
        <v>13</v>
      </c>
      <c r="G238" t="s">
        <v>8220</v>
      </c>
      <c r="H238" t="s">
        <v>8223</v>
      </c>
      <c r="I238" t="s">
        <v>8245</v>
      </c>
      <c r="J238">
        <v>1421410151</v>
      </c>
      <c r="K238">
        <v>1418818151</v>
      </c>
      <c r="L238" t="b">
        <v>0</v>
      </c>
      <c r="M238">
        <v>8</v>
      </c>
      <c r="N238" t="b">
        <v>0</v>
      </c>
      <c r="O238" t="s">
        <v>8269</v>
      </c>
      <c r="P238">
        <v>25.5</v>
      </c>
      <c r="Q238" s="11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43.5" x14ac:dyDescent="0.3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s="7">
        <v>0</v>
      </c>
      <c r="G239" t="s">
        <v>8220</v>
      </c>
      <c r="H239" t="s">
        <v>8223</v>
      </c>
      <c r="I239" t="s">
        <v>8245</v>
      </c>
      <c r="J239">
        <v>1428205247</v>
      </c>
      <c r="K239">
        <v>1423024847</v>
      </c>
      <c r="L239" t="b">
        <v>0</v>
      </c>
      <c r="M239">
        <v>1</v>
      </c>
      <c r="N239" t="b">
        <v>0</v>
      </c>
      <c r="O239" t="s">
        <v>8269</v>
      </c>
      <c r="P239">
        <v>20</v>
      </c>
      <c r="Q239" s="11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43.5" x14ac:dyDescent="0.3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s="7">
        <v>37</v>
      </c>
      <c r="G240" t="s">
        <v>8220</v>
      </c>
      <c r="H240" t="s">
        <v>8223</v>
      </c>
      <c r="I240" t="s">
        <v>8245</v>
      </c>
      <c r="J240">
        <v>1413953940</v>
      </c>
      <c r="K240">
        <v>1410141900</v>
      </c>
      <c r="L240" t="b">
        <v>0</v>
      </c>
      <c r="M240">
        <v>8</v>
      </c>
      <c r="N240" t="b">
        <v>0</v>
      </c>
      <c r="O240" t="s">
        <v>8269</v>
      </c>
      <c r="P240">
        <v>91.25</v>
      </c>
      <c r="Q240" s="11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43.5" x14ac:dyDescent="0.3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s="7">
        <v>0</v>
      </c>
      <c r="G241" t="s">
        <v>8220</v>
      </c>
      <c r="H241" t="s">
        <v>8223</v>
      </c>
      <c r="I241" t="s">
        <v>8245</v>
      </c>
      <c r="J241">
        <v>1465060797</v>
      </c>
      <c r="K241">
        <v>1462468797</v>
      </c>
      <c r="L241" t="b">
        <v>0</v>
      </c>
      <c r="M241">
        <v>0</v>
      </c>
      <c r="N241" t="b">
        <v>0</v>
      </c>
      <c r="O241" t="s">
        <v>8269</v>
      </c>
      <c r="P241">
        <v>0</v>
      </c>
      <c r="Q241" s="11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43.5" x14ac:dyDescent="0.3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s="7">
        <v>1</v>
      </c>
      <c r="G242" t="s">
        <v>8220</v>
      </c>
      <c r="H242" t="s">
        <v>8223</v>
      </c>
      <c r="I242" t="s">
        <v>8245</v>
      </c>
      <c r="J242">
        <v>1472847873</v>
      </c>
      <c r="K242">
        <v>1468959873</v>
      </c>
      <c r="L242" t="b">
        <v>0</v>
      </c>
      <c r="M242">
        <v>1</v>
      </c>
      <c r="N242" t="b">
        <v>0</v>
      </c>
      <c r="O242" t="s">
        <v>8269</v>
      </c>
      <c r="P242">
        <v>50</v>
      </c>
      <c r="Q242" s="11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29" x14ac:dyDescent="0.3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s="7">
        <v>0</v>
      </c>
      <c r="G243" t="s">
        <v>8220</v>
      </c>
      <c r="H243" t="s">
        <v>8223</v>
      </c>
      <c r="I243" t="s">
        <v>8245</v>
      </c>
      <c r="J243">
        <v>1414205990</v>
      </c>
      <c r="K243">
        <v>1413341990</v>
      </c>
      <c r="L243" t="b">
        <v>0</v>
      </c>
      <c r="M243">
        <v>0</v>
      </c>
      <c r="N243" t="b">
        <v>0</v>
      </c>
      <c r="O243" t="s">
        <v>8269</v>
      </c>
      <c r="P243">
        <v>0</v>
      </c>
      <c r="Q243" s="11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43.5" x14ac:dyDescent="0.3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s="7">
        <v>0</v>
      </c>
      <c r="G244" t="s">
        <v>8220</v>
      </c>
      <c r="H244" t="s">
        <v>8223</v>
      </c>
      <c r="I244" t="s">
        <v>8245</v>
      </c>
      <c r="J244">
        <v>1485380482</v>
      </c>
      <c r="K244">
        <v>1482788482</v>
      </c>
      <c r="L244" t="b">
        <v>0</v>
      </c>
      <c r="M244">
        <v>0</v>
      </c>
      <c r="N244" t="b">
        <v>0</v>
      </c>
      <c r="O244" t="s">
        <v>8269</v>
      </c>
      <c r="P244">
        <v>0</v>
      </c>
      <c r="Q244" s="11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43.5" x14ac:dyDescent="0.3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s="7">
        <v>27</v>
      </c>
      <c r="G245" t="s">
        <v>8220</v>
      </c>
      <c r="H245" t="s">
        <v>8223</v>
      </c>
      <c r="I245" t="s">
        <v>8245</v>
      </c>
      <c r="J245">
        <v>1463343673</v>
      </c>
      <c r="K245">
        <v>1460751673</v>
      </c>
      <c r="L245" t="b">
        <v>0</v>
      </c>
      <c r="M245">
        <v>6</v>
      </c>
      <c r="N245" t="b">
        <v>0</v>
      </c>
      <c r="O245" t="s">
        <v>8269</v>
      </c>
      <c r="P245">
        <v>22.83</v>
      </c>
      <c r="Q245" s="11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43.5" x14ac:dyDescent="0.3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s="7">
        <v>10</v>
      </c>
      <c r="G246" t="s">
        <v>8220</v>
      </c>
      <c r="H246" t="s">
        <v>8223</v>
      </c>
      <c r="I246" t="s">
        <v>8245</v>
      </c>
      <c r="J246">
        <v>1440613920</v>
      </c>
      <c r="K246">
        <v>1435953566</v>
      </c>
      <c r="L246" t="b">
        <v>0</v>
      </c>
      <c r="M246">
        <v>6</v>
      </c>
      <c r="N246" t="b">
        <v>0</v>
      </c>
      <c r="O246" t="s">
        <v>8269</v>
      </c>
      <c r="P246">
        <v>16.670000000000002</v>
      </c>
      <c r="Q246" s="11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43.5" x14ac:dyDescent="0.3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s="7">
        <v>71</v>
      </c>
      <c r="G247" t="s">
        <v>8220</v>
      </c>
      <c r="H247" t="s">
        <v>8223</v>
      </c>
      <c r="I247" t="s">
        <v>8245</v>
      </c>
      <c r="J247">
        <v>1427936400</v>
      </c>
      <c r="K247">
        <v>1424221866</v>
      </c>
      <c r="L247" t="b">
        <v>0</v>
      </c>
      <c r="M247">
        <v>33</v>
      </c>
      <c r="N247" t="b">
        <v>0</v>
      </c>
      <c r="O247" t="s">
        <v>8269</v>
      </c>
      <c r="P247">
        <v>106.97</v>
      </c>
      <c r="Q247" s="11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43.5" x14ac:dyDescent="0.3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s="7">
        <v>2</v>
      </c>
      <c r="G248" t="s">
        <v>8220</v>
      </c>
      <c r="H248" t="s">
        <v>8223</v>
      </c>
      <c r="I248" t="s">
        <v>8245</v>
      </c>
      <c r="J248">
        <v>1411596001</v>
      </c>
      <c r="K248">
        <v>1409608801</v>
      </c>
      <c r="L248" t="b">
        <v>0</v>
      </c>
      <c r="M248">
        <v>4</v>
      </c>
      <c r="N248" t="b">
        <v>0</v>
      </c>
      <c r="O248" t="s">
        <v>8269</v>
      </c>
      <c r="P248">
        <v>10.25</v>
      </c>
      <c r="Q248" s="11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43.5" x14ac:dyDescent="0.3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s="7">
        <v>2</v>
      </c>
      <c r="G249" t="s">
        <v>8220</v>
      </c>
      <c r="H249" t="s">
        <v>8223</v>
      </c>
      <c r="I249" t="s">
        <v>8245</v>
      </c>
      <c r="J249">
        <v>1488517200</v>
      </c>
      <c r="K249">
        <v>1485909937</v>
      </c>
      <c r="L249" t="b">
        <v>0</v>
      </c>
      <c r="M249">
        <v>1</v>
      </c>
      <c r="N249" t="b">
        <v>0</v>
      </c>
      <c r="O249" t="s">
        <v>8269</v>
      </c>
      <c r="P249">
        <v>59</v>
      </c>
      <c r="Q249" s="11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43.5" x14ac:dyDescent="0.3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s="7">
        <v>3</v>
      </c>
      <c r="G250" t="s">
        <v>8220</v>
      </c>
      <c r="H250" t="s">
        <v>8223</v>
      </c>
      <c r="I250" t="s">
        <v>8245</v>
      </c>
      <c r="J250">
        <v>1424747740</v>
      </c>
      <c r="K250">
        <v>1422155740</v>
      </c>
      <c r="L250" t="b">
        <v>0</v>
      </c>
      <c r="M250">
        <v>6</v>
      </c>
      <c r="N250" t="b">
        <v>0</v>
      </c>
      <c r="O250" t="s">
        <v>8269</v>
      </c>
      <c r="P250">
        <v>15.67</v>
      </c>
      <c r="Q250" s="11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43.5" x14ac:dyDescent="0.3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s="7">
        <v>0</v>
      </c>
      <c r="G251" t="s">
        <v>8220</v>
      </c>
      <c r="H251" t="s">
        <v>8223</v>
      </c>
      <c r="I251" t="s">
        <v>8245</v>
      </c>
      <c r="J251">
        <v>1452234840</v>
      </c>
      <c r="K251">
        <v>1450619123</v>
      </c>
      <c r="L251" t="b">
        <v>0</v>
      </c>
      <c r="M251">
        <v>3</v>
      </c>
      <c r="N251" t="b">
        <v>0</v>
      </c>
      <c r="O251" t="s">
        <v>8269</v>
      </c>
      <c r="P251">
        <v>1</v>
      </c>
      <c r="Q251" s="11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G1:G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F1:F25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27B70-0778-4DBB-846D-A60DA0484936}">
  <dimension ref="A1:C14"/>
  <sheetViews>
    <sheetView topLeftCell="A13" workbookViewId="0"/>
  </sheetViews>
  <sheetFormatPr defaultRowHeight="14.5" x14ac:dyDescent="0.35"/>
  <cols>
    <col min="1" max="1" width="26.26953125" style="17" bestFit="1" customWidth="1"/>
    <col min="2" max="2" width="11.08984375" style="17" bestFit="1" customWidth="1"/>
    <col min="3" max="3" width="12.08984375" style="17" bestFit="1" customWidth="1"/>
    <col min="4" max="16384" width="8.7265625" style="17"/>
  </cols>
  <sheetData>
    <row r="1" spans="1:3" x14ac:dyDescent="0.35">
      <c r="B1" s="17" t="s">
        <v>8388</v>
      </c>
      <c r="C1" s="17" t="s">
        <v>8389</v>
      </c>
    </row>
    <row r="2" spans="1:3" x14ac:dyDescent="0.35">
      <c r="A2" s="17" t="s">
        <v>8384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35">
      <c r="A3" s="17" t="s">
        <v>8385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35">
      <c r="A4" s="17" t="s">
        <v>8390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35">
      <c r="A5" s="17" t="s">
        <v>8391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 x14ac:dyDescent="0.35">
      <c r="A6" s="17" t="s">
        <v>8392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x14ac:dyDescent="0.35">
      <c r="A7" s="17" t="s">
        <v>8393</v>
      </c>
      <c r="B7" s="18">
        <f>B5-B6</f>
        <v>3500</v>
      </c>
      <c r="C7" s="18">
        <f>C5-C6</f>
        <v>8000</v>
      </c>
    </row>
    <row r="8" spans="1:3" x14ac:dyDescent="0.35">
      <c r="B8" s="18"/>
      <c r="C8" s="18"/>
    </row>
    <row r="9" spans="1:3" x14ac:dyDescent="0.35">
      <c r="A9" s="17" t="s">
        <v>8386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35">
      <c r="A10" s="17" t="s">
        <v>8387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35">
      <c r="A11" s="17" t="s">
        <v>8394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35">
      <c r="A12" s="17" t="s">
        <v>8395</v>
      </c>
      <c r="B12" s="18">
        <f>_xlfn.QUARTILE.EXC('Successful US Kickstarters'!E:E, 3)</f>
        <v>5699</v>
      </c>
      <c r="C12" s="18">
        <f>_xlfn.QUARTILE.EXC('Failed US Kickstarters'!E:E, 3)</f>
        <v>501</v>
      </c>
    </row>
    <row r="13" spans="1:3" x14ac:dyDescent="0.35">
      <c r="A13" s="17" t="s">
        <v>8396</v>
      </c>
      <c r="B13" s="18">
        <f>_xlfn.QUARTILE.EXC('Successful US Kickstarters'!E:E, 1)</f>
        <v>1716.5074999999999</v>
      </c>
      <c r="C13" s="18">
        <f>_xlfn.QUARTILE.EXC('Failed US Kickstarters'!E:E,1)</f>
        <v>9.25</v>
      </c>
    </row>
    <row r="14" spans="1:3" x14ac:dyDescent="0.35">
      <c r="A14" s="17" t="s">
        <v>8397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Distribution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Marcus Gillis</cp:lastModifiedBy>
  <dcterms:created xsi:type="dcterms:W3CDTF">2017-04-20T15:17:24Z</dcterms:created>
  <dcterms:modified xsi:type="dcterms:W3CDTF">2021-10-21T20:58:27Z</dcterms:modified>
</cp:coreProperties>
</file>