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Galvis\Documents\Dashboard Data Update\"/>
    </mc:Choice>
  </mc:AlternateContent>
  <bookViews>
    <workbookView xWindow="0" yWindow="0" windowWidth="19200" windowHeight="6950" xr2:uid="{00000000-000D-0000-FFFF-FFFF00000000}"/>
  </bookViews>
  <sheets>
    <sheet name="Sheet1" sheetId="1" r:id="rId1"/>
  </sheets>
  <definedNames>
    <definedName name="_xlnm._FilterDatabase" localSheetId="0" hidden="1">Sheet1!$A$1:$N$39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2" i="1" l="1"/>
  <c r="L112" i="1" l="1"/>
  <c r="M112" i="1" s="1"/>
  <c r="N112" i="1"/>
  <c r="I109" i="1"/>
  <c r="I110" i="1"/>
  <c r="L110" i="1" s="1"/>
  <c r="I111" i="1"/>
  <c r="J112" i="1" l="1"/>
  <c r="K112" i="1" s="1"/>
  <c r="L111" i="1"/>
  <c r="M111" i="1" s="1"/>
  <c r="N110" i="1"/>
  <c r="J110" i="1"/>
  <c r="K110" i="1" s="1"/>
  <c r="L109" i="1"/>
  <c r="M109" i="1" s="1"/>
  <c r="N111" i="1"/>
  <c r="N109" i="1"/>
  <c r="J109" i="1" l="1"/>
  <c r="K109" i="1" s="1"/>
  <c r="M110" i="1"/>
  <c r="J111" i="1"/>
  <c r="K111" i="1" s="1"/>
  <c r="I105" i="1" l="1"/>
  <c r="I106" i="1"/>
  <c r="L106" i="1" s="1"/>
  <c r="I107" i="1"/>
  <c r="I108" i="1"/>
  <c r="L108" i="1" s="1"/>
  <c r="N106" i="1" l="1"/>
  <c r="N108" i="1"/>
  <c r="J106" i="1"/>
  <c r="K106" i="1" s="1"/>
  <c r="M108" i="1"/>
  <c r="J108" i="1"/>
  <c r="K108" i="1" s="1"/>
  <c r="L107" i="1"/>
  <c r="M107" i="1" s="1"/>
  <c r="L105" i="1"/>
  <c r="M105" i="1" s="1"/>
  <c r="N107" i="1"/>
  <c r="N105" i="1"/>
  <c r="J107" i="1" l="1"/>
  <c r="K107" i="1" s="1"/>
  <c r="J105" i="1"/>
  <c r="K105" i="1" s="1"/>
  <c r="M106" i="1"/>
  <c r="I104" i="1" l="1"/>
  <c r="L104" i="1" l="1"/>
  <c r="M104" i="1" s="1"/>
  <c r="N104" i="1"/>
  <c r="I103" i="1"/>
  <c r="J104" i="1" l="1"/>
  <c r="K104" i="1" s="1"/>
  <c r="L103" i="1"/>
  <c r="M103" i="1" s="1"/>
  <c r="N103" i="1"/>
  <c r="I102" i="1"/>
  <c r="J103" i="1" l="1"/>
  <c r="K103" i="1" s="1"/>
  <c r="L102" i="1"/>
  <c r="N102" i="1"/>
  <c r="I101" i="1"/>
  <c r="J102" i="1" l="1"/>
  <c r="K102" i="1" s="1"/>
  <c r="L101" i="1"/>
  <c r="N101" i="1"/>
  <c r="J101" i="1" l="1"/>
  <c r="K101" i="1" s="1"/>
  <c r="I99" i="1" l="1"/>
  <c r="L99" i="1" s="1"/>
  <c r="I100" i="1"/>
  <c r="L100" i="1" s="1"/>
  <c r="J99" i="1" l="1"/>
  <c r="K99" i="1" s="1"/>
  <c r="N100" i="1"/>
  <c r="J100" i="1"/>
  <c r="K100" i="1" s="1"/>
  <c r="N99" i="1"/>
  <c r="I97" i="1" l="1"/>
  <c r="I98" i="1"/>
  <c r="L98" i="1" s="1"/>
  <c r="M98" i="1" s="1"/>
  <c r="N98" i="1" l="1"/>
  <c r="J98" i="1"/>
  <c r="K98" i="1" s="1"/>
  <c r="L97" i="1"/>
  <c r="N97" i="1"/>
  <c r="J97" i="1" l="1"/>
  <c r="K97" i="1" s="1"/>
  <c r="I94" i="1" l="1"/>
  <c r="I95" i="1"/>
  <c r="L95" i="1" s="1"/>
  <c r="I96" i="1"/>
  <c r="N95" i="1" l="1"/>
  <c r="L94" i="1"/>
  <c r="J94" i="1" s="1"/>
  <c r="K94" i="1" s="1"/>
  <c r="L96" i="1"/>
  <c r="J95" i="1"/>
  <c r="K95" i="1" s="1"/>
  <c r="N96" i="1"/>
  <c r="N94" i="1"/>
  <c r="J96" i="1" l="1"/>
  <c r="K96" i="1" s="1"/>
  <c r="I89" i="1"/>
  <c r="L89" i="1" s="1"/>
  <c r="I90" i="1"/>
  <c r="L90" i="1" s="1"/>
  <c r="I91" i="1"/>
  <c r="I92" i="1"/>
  <c r="L92" i="1" s="1"/>
  <c r="I93" i="1"/>
  <c r="N92" i="1" l="1"/>
  <c r="N90" i="1"/>
  <c r="L91" i="1"/>
  <c r="J91" i="1" s="1"/>
  <c r="K91" i="1" s="1"/>
  <c r="J89" i="1"/>
  <c r="K89" i="1" s="1"/>
  <c r="J90" i="1"/>
  <c r="K90" i="1" s="1"/>
  <c r="J92" i="1"/>
  <c r="K92" i="1" s="1"/>
  <c r="L93" i="1"/>
  <c r="N93" i="1"/>
  <c r="N91" i="1"/>
  <c r="N89" i="1"/>
  <c r="J93" i="1" l="1"/>
  <c r="K93" i="1" s="1"/>
  <c r="M92" i="1"/>
  <c r="I80" i="1" l="1"/>
  <c r="L80" i="1" s="1"/>
  <c r="I81" i="1"/>
  <c r="L81" i="1" s="1"/>
  <c r="I82" i="1"/>
  <c r="L82" i="1" s="1"/>
  <c r="I83" i="1"/>
  <c r="L83" i="1" s="1"/>
  <c r="I84" i="1"/>
  <c r="N84" i="1" s="1"/>
  <c r="I85" i="1"/>
  <c r="N85" i="1" s="1"/>
  <c r="I86" i="1"/>
  <c r="L86" i="1" s="1"/>
  <c r="I87" i="1"/>
  <c r="L87" i="1" s="1"/>
  <c r="I88" i="1"/>
  <c r="L88" i="1" s="1"/>
  <c r="M82" i="1" l="1"/>
  <c r="M94" i="1"/>
  <c r="M81" i="1"/>
  <c r="J81" i="1"/>
  <c r="K81" i="1" s="1"/>
  <c r="L85" i="1"/>
  <c r="L84" i="1"/>
  <c r="J83" i="1"/>
  <c r="K83" i="1" s="1"/>
  <c r="N81" i="1"/>
  <c r="N80" i="1"/>
  <c r="N83" i="1"/>
  <c r="N82" i="1"/>
  <c r="J86" i="1"/>
  <c r="K86" i="1" s="1"/>
  <c r="N87" i="1"/>
  <c r="J80" i="1"/>
  <c r="K80" i="1" s="1"/>
  <c r="J88" i="1"/>
  <c r="K88" i="1" s="1"/>
  <c r="M87" i="1"/>
  <c r="J87" i="1"/>
  <c r="K87" i="1" s="1"/>
  <c r="M86" i="1"/>
  <c r="N88" i="1"/>
  <c r="N86" i="1"/>
  <c r="J82" i="1"/>
  <c r="K82" i="1" s="1"/>
  <c r="M84" i="1" l="1"/>
  <c r="J84" i="1"/>
  <c r="K84" i="1" s="1"/>
  <c r="M83" i="1"/>
  <c r="M85" i="1"/>
  <c r="M90" i="1"/>
  <c r="J85" i="1"/>
  <c r="K85" i="1" s="1"/>
  <c r="I71" i="1"/>
  <c r="I72" i="1"/>
  <c r="L72" i="1" s="1"/>
  <c r="I73" i="1"/>
  <c r="L73" i="1" s="1"/>
  <c r="I74" i="1"/>
  <c r="L74" i="1" s="1"/>
  <c r="M102" i="1" s="1"/>
  <c r="I75" i="1"/>
  <c r="L75" i="1" s="1"/>
  <c r="I76" i="1"/>
  <c r="L76" i="1" s="1"/>
  <c r="M101" i="1" s="1"/>
  <c r="I77" i="1"/>
  <c r="L77" i="1" s="1"/>
  <c r="I78" i="1"/>
  <c r="L78" i="1" s="1"/>
  <c r="M99" i="1" s="1"/>
  <c r="I79" i="1"/>
  <c r="L79" i="1" s="1"/>
  <c r="N75" i="1" l="1"/>
  <c r="N77" i="1"/>
  <c r="M77" i="1"/>
  <c r="N72" i="1"/>
  <c r="M96" i="1"/>
  <c r="N78" i="1"/>
  <c r="N73" i="1"/>
  <c r="N76" i="1"/>
  <c r="N71" i="1"/>
  <c r="N74" i="1"/>
  <c r="L71" i="1"/>
  <c r="J71" i="1" s="1"/>
  <c r="K71" i="1" s="1"/>
  <c r="N79" i="1"/>
  <c r="M75" i="1"/>
  <c r="M72" i="1"/>
  <c r="J72" i="1"/>
  <c r="K72" i="1" s="1"/>
  <c r="M78" i="1"/>
  <c r="J78" i="1"/>
  <c r="K78" i="1" s="1"/>
  <c r="M73" i="1"/>
  <c r="M76" i="1"/>
  <c r="J76" i="1"/>
  <c r="K76" i="1" s="1"/>
  <c r="M71" i="1"/>
  <c r="J74" i="1"/>
  <c r="K74" i="1" s="1"/>
  <c r="J79" i="1"/>
  <c r="K79" i="1" s="1"/>
  <c r="J77" i="1"/>
  <c r="K77" i="1" s="1"/>
  <c r="J75" i="1"/>
  <c r="K75" i="1" s="1"/>
  <c r="J73" i="1"/>
  <c r="K73" i="1" s="1"/>
  <c r="I65" i="1" l="1"/>
  <c r="I66" i="1"/>
  <c r="L66" i="1" s="1"/>
  <c r="M95" i="1" s="1"/>
  <c r="I67" i="1"/>
  <c r="L67" i="1" s="1"/>
  <c r="M74" i="1" s="1"/>
  <c r="I68" i="1"/>
  <c r="L68" i="1" s="1"/>
  <c r="M97" i="1" s="1"/>
  <c r="I69" i="1"/>
  <c r="I70" i="1"/>
  <c r="L70" i="1" s="1"/>
  <c r="N70" i="1" l="1"/>
  <c r="N68" i="1"/>
  <c r="N66" i="1"/>
  <c r="L69" i="1"/>
  <c r="M89" i="1" s="1"/>
  <c r="L65" i="1"/>
  <c r="J65" i="1" s="1"/>
  <c r="K65" i="1" s="1"/>
  <c r="J67" i="1"/>
  <c r="K67" i="1" s="1"/>
  <c r="J70" i="1"/>
  <c r="K70" i="1" s="1"/>
  <c r="M70" i="1"/>
  <c r="J66" i="1"/>
  <c r="K66" i="1" s="1"/>
  <c r="J68" i="1"/>
  <c r="K68" i="1" s="1"/>
  <c r="N69" i="1"/>
  <c r="N67" i="1"/>
  <c r="N65" i="1"/>
  <c r="M69" i="1" l="1"/>
  <c r="J69" i="1"/>
  <c r="K69" i="1" s="1"/>
  <c r="I63" i="1"/>
  <c r="L63" i="1" s="1"/>
  <c r="M100" i="1" s="1"/>
  <c r="I64" i="1"/>
  <c r="L64" i="1" s="1"/>
  <c r="M79" i="1" s="1"/>
  <c r="J63" i="1" l="1"/>
  <c r="K63" i="1" s="1"/>
  <c r="N64" i="1"/>
  <c r="J64" i="1"/>
  <c r="K64" i="1" s="1"/>
  <c r="M64" i="1"/>
  <c r="N63" i="1"/>
  <c r="I61" i="1"/>
  <c r="L61" i="1" s="1"/>
  <c r="I62" i="1"/>
  <c r="L62" i="1" s="1"/>
  <c r="I59" i="1"/>
  <c r="L59" i="1" s="1"/>
  <c r="I60" i="1"/>
  <c r="L60" i="1" s="1"/>
  <c r="M93" i="1" s="1"/>
  <c r="I58" i="1"/>
  <c r="L58" i="1" s="1"/>
  <c r="I57" i="1"/>
  <c r="N57" i="1" s="1"/>
  <c r="I51" i="1"/>
  <c r="N51" i="1" s="1"/>
  <c r="I52" i="1"/>
  <c r="I53" i="1"/>
  <c r="L53" i="1" s="1"/>
  <c r="I54" i="1"/>
  <c r="I55" i="1"/>
  <c r="N55" i="1" s="1"/>
  <c r="I56" i="1"/>
  <c r="L51" i="1"/>
  <c r="I50" i="1"/>
  <c r="L50" i="1" s="1"/>
  <c r="I49" i="1"/>
  <c r="N49" i="1" s="1"/>
  <c r="I48" i="1"/>
  <c r="N48" i="1" s="1"/>
  <c r="I47" i="1"/>
  <c r="N47" i="1" s="1"/>
  <c r="I43" i="1"/>
  <c r="L43" i="1" s="1"/>
  <c r="I44" i="1"/>
  <c r="I45" i="1"/>
  <c r="N45" i="1" s="1"/>
  <c r="I46" i="1"/>
  <c r="N46" i="1" s="1"/>
  <c r="L46" i="1"/>
  <c r="I42" i="1"/>
  <c r="L42" i="1" s="1"/>
  <c r="I41" i="1"/>
  <c r="I40" i="1"/>
  <c r="N40" i="1" s="1"/>
  <c r="I3" i="1"/>
  <c r="N3" i="1" s="1"/>
  <c r="I4" i="1"/>
  <c r="L4" i="1" s="1"/>
  <c r="I5" i="1"/>
  <c r="L5" i="1" s="1"/>
  <c r="I6" i="1"/>
  <c r="L6" i="1" s="1"/>
  <c r="I7" i="1"/>
  <c r="N7" i="1" s="1"/>
  <c r="I8" i="1"/>
  <c r="L8" i="1" s="1"/>
  <c r="I9" i="1"/>
  <c r="L9" i="1" s="1"/>
  <c r="I10" i="1"/>
  <c r="L10" i="1" s="1"/>
  <c r="I11" i="1"/>
  <c r="N11" i="1" s="1"/>
  <c r="I12" i="1"/>
  <c r="L12" i="1" s="1"/>
  <c r="I13" i="1"/>
  <c r="L13" i="1" s="1"/>
  <c r="I14" i="1"/>
  <c r="L14" i="1" s="1"/>
  <c r="I15" i="1"/>
  <c r="I16" i="1"/>
  <c r="L16" i="1" s="1"/>
  <c r="I17" i="1"/>
  <c r="L17" i="1" s="1"/>
  <c r="I18" i="1"/>
  <c r="L18" i="1"/>
  <c r="I19" i="1"/>
  <c r="I20" i="1"/>
  <c r="N20" i="1" s="1"/>
  <c r="I21" i="1"/>
  <c r="L21" i="1" s="1"/>
  <c r="I22" i="1"/>
  <c r="L22" i="1" s="1"/>
  <c r="J22" i="1" s="1"/>
  <c r="K22" i="1" s="1"/>
  <c r="I23" i="1"/>
  <c r="N23" i="1" s="1"/>
  <c r="I24" i="1"/>
  <c r="L24" i="1" s="1"/>
  <c r="I25" i="1"/>
  <c r="L25" i="1" s="1"/>
  <c r="I26" i="1"/>
  <c r="L26" i="1" s="1"/>
  <c r="J26" i="1" s="1"/>
  <c r="K26" i="1" s="1"/>
  <c r="I27" i="1"/>
  <c r="I28" i="1"/>
  <c r="N28" i="1" s="1"/>
  <c r="I29" i="1"/>
  <c r="L29" i="1" s="1"/>
  <c r="I30" i="1"/>
  <c r="L30" i="1" s="1"/>
  <c r="I31" i="1"/>
  <c r="I32" i="1"/>
  <c r="L32" i="1" s="1"/>
  <c r="I33" i="1"/>
  <c r="L33" i="1" s="1"/>
  <c r="I34" i="1"/>
  <c r="L34" i="1" s="1"/>
  <c r="J34" i="1" s="1"/>
  <c r="K34" i="1" s="1"/>
  <c r="I35" i="1"/>
  <c r="I36" i="1"/>
  <c r="N36" i="1" s="1"/>
  <c r="I37" i="1"/>
  <c r="L37" i="1" s="1"/>
  <c r="I38" i="1"/>
  <c r="L38" i="1" s="1"/>
  <c r="I39" i="1"/>
  <c r="N39" i="1" s="1"/>
  <c r="I2" i="1"/>
  <c r="N16" i="1"/>
  <c r="N22" i="1"/>
  <c r="N18" i="1"/>
  <c r="N12" i="1"/>
  <c r="N8" i="1"/>
  <c r="N6" i="1"/>
  <c r="J25" i="1"/>
  <c r="K25" i="1" s="1"/>
  <c r="J13" i="1"/>
  <c r="K13" i="1" s="1"/>
  <c r="J9" i="1"/>
  <c r="K9" i="1" s="1"/>
  <c r="J5" i="1"/>
  <c r="K5" i="1" s="1"/>
  <c r="N31" i="1"/>
  <c r="N29" i="1"/>
  <c r="N25" i="1"/>
  <c r="N21" i="1"/>
  <c r="N19" i="1"/>
  <c r="N15" i="1"/>
  <c r="N13" i="1"/>
  <c r="N9" i="1"/>
  <c r="N5" i="1"/>
  <c r="M9" i="1" l="1"/>
  <c r="M5" i="1"/>
  <c r="N53" i="1"/>
  <c r="N24" i="1"/>
  <c r="L55" i="1"/>
  <c r="J55" i="1" s="1"/>
  <c r="K55" i="1" s="1"/>
  <c r="M58" i="1"/>
  <c r="M25" i="1"/>
  <c r="N26" i="1"/>
  <c r="N59" i="1"/>
  <c r="N34" i="1"/>
  <c r="L47" i="1"/>
  <c r="M17" i="1"/>
  <c r="M63" i="1"/>
  <c r="M88" i="1"/>
  <c r="M67" i="1"/>
  <c r="M80" i="1"/>
  <c r="J38" i="1"/>
  <c r="K38" i="1" s="1"/>
  <c r="J14" i="1"/>
  <c r="K14" i="1" s="1"/>
  <c r="J33" i="1"/>
  <c r="K33" i="1" s="1"/>
  <c r="N38" i="1"/>
  <c r="L49" i="1"/>
  <c r="M50" i="1"/>
  <c r="N58" i="1"/>
  <c r="N42" i="1"/>
  <c r="L57" i="1"/>
  <c r="M57" i="1" s="1"/>
  <c r="J61" i="1"/>
  <c r="K61" i="1" s="1"/>
  <c r="J42" i="1"/>
  <c r="K42" i="1" s="1"/>
  <c r="N33" i="1"/>
  <c r="N4" i="1"/>
  <c r="N14" i="1"/>
  <c r="N17" i="1"/>
  <c r="J30" i="1"/>
  <c r="K30" i="1" s="1"/>
  <c r="J17" i="1"/>
  <c r="K17" i="1" s="1"/>
  <c r="N30" i="1"/>
  <c r="L48" i="1"/>
  <c r="M47" i="1" s="1"/>
  <c r="N50" i="1"/>
  <c r="J57" i="1"/>
  <c r="K57" i="1" s="1"/>
  <c r="N60" i="1"/>
  <c r="N61" i="1"/>
  <c r="M13" i="1"/>
  <c r="J4" i="1"/>
  <c r="K4" i="1" s="1"/>
  <c r="M37" i="1"/>
  <c r="M32" i="1"/>
  <c r="M16" i="1"/>
  <c r="J16" i="1"/>
  <c r="K16" i="1" s="1"/>
  <c r="M12" i="1"/>
  <c r="J12" i="1"/>
  <c r="K12" i="1" s="1"/>
  <c r="L40" i="1"/>
  <c r="N44" i="1"/>
  <c r="L56" i="1"/>
  <c r="J56" i="1" s="1"/>
  <c r="K56" i="1" s="1"/>
  <c r="N56" i="1"/>
  <c r="L52" i="1"/>
  <c r="M52" i="1" s="1"/>
  <c r="N52" i="1"/>
  <c r="L2" i="1"/>
  <c r="N37" i="1"/>
  <c r="J29" i="1"/>
  <c r="K29" i="1" s="1"/>
  <c r="N2" i="1"/>
  <c r="L35" i="1"/>
  <c r="M34" i="1" s="1"/>
  <c r="N35" i="1"/>
  <c r="L27" i="1"/>
  <c r="M4" i="1" s="1"/>
  <c r="N27" i="1"/>
  <c r="L19" i="1"/>
  <c r="J19" i="1" s="1"/>
  <c r="K19" i="1" s="1"/>
  <c r="L11" i="1"/>
  <c r="J6" i="1"/>
  <c r="K6" i="1" s="1"/>
  <c r="L3" i="1"/>
  <c r="J3" i="1" s="1"/>
  <c r="K3" i="1" s="1"/>
  <c r="L45" i="1"/>
  <c r="J47" i="1"/>
  <c r="K47" i="1" s="1"/>
  <c r="J51" i="1"/>
  <c r="K51" i="1" s="1"/>
  <c r="M68" i="1"/>
  <c r="J60" i="1"/>
  <c r="K60" i="1" s="1"/>
  <c r="M60" i="1"/>
  <c r="J32" i="1"/>
  <c r="K32" i="1" s="1"/>
  <c r="J24" i="1"/>
  <c r="K24" i="1" s="1"/>
  <c r="J8" i="1"/>
  <c r="K8" i="1" s="1"/>
  <c r="L41" i="1"/>
  <c r="N41" i="1"/>
  <c r="M46" i="1"/>
  <c r="J46" i="1"/>
  <c r="K46" i="1" s="1"/>
  <c r="L54" i="1"/>
  <c r="M54" i="1" s="1"/>
  <c r="N54" i="1"/>
  <c r="M65" i="1"/>
  <c r="J59" i="1"/>
  <c r="K59" i="1" s="1"/>
  <c r="M59" i="1"/>
  <c r="M29" i="1"/>
  <c r="J21" i="1"/>
  <c r="K21" i="1" s="1"/>
  <c r="J37" i="1"/>
  <c r="K37" i="1" s="1"/>
  <c r="N32" i="1"/>
  <c r="L39" i="1"/>
  <c r="M39" i="1" s="1"/>
  <c r="L36" i="1"/>
  <c r="L31" i="1"/>
  <c r="M31" i="1" s="1"/>
  <c r="L28" i="1"/>
  <c r="L23" i="1"/>
  <c r="J23" i="1" s="1"/>
  <c r="K23" i="1" s="1"/>
  <c r="L20" i="1"/>
  <c r="M8" i="1" s="1"/>
  <c r="J18" i="1"/>
  <c r="K18" i="1" s="1"/>
  <c r="L15" i="1"/>
  <c r="M15" i="1" s="1"/>
  <c r="N10" i="1"/>
  <c r="J10" i="1"/>
  <c r="K10" i="1" s="1"/>
  <c r="L7" i="1"/>
  <c r="M7" i="1" s="1"/>
  <c r="L44" i="1"/>
  <c r="M44" i="1" s="1"/>
  <c r="J43" i="1"/>
  <c r="K43" i="1" s="1"/>
  <c r="M49" i="1"/>
  <c r="M51" i="1"/>
  <c r="N43" i="1"/>
  <c r="J49" i="1"/>
  <c r="K49" i="1" s="1"/>
  <c r="J50" i="1"/>
  <c r="K50" i="1" s="1"/>
  <c r="J53" i="1"/>
  <c r="K53" i="1" s="1"/>
  <c r="J58" i="1"/>
  <c r="K58" i="1" s="1"/>
  <c r="N62" i="1"/>
  <c r="J62" i="1"/>
  <c r="K62" i="1" s="1"/>
  <c r="M61" i="1"/>
  <c r="M62" i="1"/>
  <c r="M2" i="1" l="1"/>
  <c r="M26" i="1"/>
  <c r="J27" i="1"/>
  <c r="K27" i="1" s="1"/>
  <c r="J11" i="1"/>
  <c r="K11" i="1" s="1"/>
  <c r="M91" i="1"/>
  <c r="M33" i="1"/>
  <c r="M42" i="1"/>
  <c r="J48" i="1"/>
  <c r="K48" i="1" s="1"/>
  <c r="M10" i="1"/>
  <c r="M48" i="1"/>
  <c r="M27" i="1"/>
  <c r="M14" i="1"/>
  <c r="M19" i="1"/>
  <c r="M18" i="1"/>
  <c r="J7" i="1"/>
  <c r="K7" i="1" s="1"/>
  <c r="J15" i="1"/>
  <c r="K15" i="1" s="1"/>
  <c r="J35" i="1"/>
  <c r="K35" i="1" s="1"/>
  <c r="M40" i="1"/>
  <c r="M6" i="1"/>
  <c r="M38" i="1"/>
  <c r="M45" i="1"/>
  <c r="M36" i="1"/>
  <c r="J36" i="1"/>
  <c r="K36" i="1" s="1"/>
  <c r="J2" i="1"/>
  <c r="K2" i="1" s="1"/>
  <c r="M53" i="1"/>
  <c r="J28" i="1"/>
  <c r="K28" i="1" s="1"/>
  <c r="M28" i="1"/>
  <c r="J39" i="1"/>
  <c r="K39" i="1" s="1"/>
  <c r="M3" i="1"/>
  <c r="J44" i="1"/>
  <c r="K44" i="1" s="1"/>
  <c r="M22" i="1"/>
  <c r="M23" i="1"/>
  <c r="M21" i="1"/>
  <c r="J41" i="1"/>
  <c r="K41" i="1" s="1"/>
  <c r="M41" i="1"/>
  <c r="M66" i="1"/>
  <c r="M11" i="1"/>
  <c r="M35" i="1"/>
  <c r="J45" i="1"/>
  <c r="K45" i="1" s="1"/>
  <c r="M20" i="1"/>
  <c r="J20" i="1"/>
  <c r="K20" i="1" s="1"/>
  <c r="J31" i="1"/>
  <c r="K31" i="1" s="1"/>
  <c r="J54" i="1"/>
  <c r="K54" i="1" s="1"/>
  <c r="M43" i="1"/>
  <c r="J52" i="1"/>
  <c r="K52" i="1" s="1"/>
  <c r="M56" i="1"/>
  <c r="J40" i="1"/>
  <c r="K40" i="1" s="1"/>
  <c r="M30" i="1"/>
  <c r="M24" i="1"/>
  <c r="M55" i="1"/>
</calcChain>
</file>

<file path=xl/sharedStrings.xml><?xml version="1.0" encoding="utf-8"?>
<sst xmlns="http://schemas.openxmlformats.org/spreadsheetml/2006/main" count="680" uniqueCount="474">
  <si>
    <t>status_id</t>
  </si>
  <si>
    <t>permalink</t>
  </si>
  <si>
    <t>mitu_link</t>
  </si>
  <si>
    <t>sharetext</t>
  </si>
  <si>
    <t>post_type</t>
  </si>
  <si>
    <t>category</t>
  </si>
  <si>
    <t>date</t>
  </si>
  <si>
    <t>sponsored</t>
  </si>
  <si>
    <t>reposted</t>
  </si>
  <si>
    <t>original</t>
  </si>
  <si>
    <t>repost</t>
  </si>
  <si>
    <t>repost_order</t>
  </si>
  <si>
    <t>times_repost</t>
  </si>
  <si>
    <t>days_bet_repost</t>
  </si>
  <si>
    <t>150424302108405_178816155935886</t>
  </si>
  <si>
    <t>https://www.facebook.com/150424302108405_178816155935886</t>
  </si>
  <si>
    <t>150424302108405_180200285797473</t>
  </si>
  <si>
    <t>https://www.facebook.com/150424302108405_180200285797473</t>
  </si>
  <si>
    <t>150424302108405_180272775790224</t>
  </si>
  <si>
    <t>https://www.facebook.com/150424302108405_180272775790224</t>
  </si>
  <si>
    <t>150424302108405_180272992456869</t>
  </si>
  <si>
    <t>https://www.facebook.com/150424302108405_180272992456869</t>
  </si>
  <si>
    <t>150424302108405_181412535676248</t>
  </si>
  <si>
    <t>https://www.facebook.com/150424302108405_181412535676248</t>
  </si>
  <si>
    <t>150424302108405_181414645676037</t>
  </si>
  <si>
    <t>https://www.facebook.com/150424302108405_181414645676037</t>
  </si>
  <si>
    <t>150424302108405_185791708571664</t>
  </si>
  <si>
    <t>https://www.facebook.com/150424302108405_185791708571664</t>
  </si>
  <si>
    <t>150424302108405_181418665675635</t>
  </si>
  <si>
    <t>https://www.facebook.com/150424302108405_181418665675635</t>
  </si>
  <si>
    <t>150424302108405_187345735082928</t>
  </si>
  <si>
    <t>https://www.facebook.com/150424302108405_187345735082928</t>
  </si>
  <si>
    <t>150424302108405_187545068396328</t>
  </si>
  <si>
    <t>https://www.facebook.com/150424302108405_187545068396328</t>
  </si>
  <si>
    <t>150424302108405_189531521531016</t>
  </si>
  <si>
    <t>https://www.facebook.com/150424302108405_189531521531016</t>
  </si>
  <si>
    <t>150424302108405_187354628415372</t>
  </si>
  <si>
    <t>https://www.facebook.com/150424302108405_187354628415372</t>
  </si>
  <si>
    <t>150424302108405_190725381411630</t>
  </si>
  <si>
    <t>https://www.facebook.com/150424302108405_190725381411630</t>
  </si>
  <si>
    <t>150424302108405_192361107914724</t>
  </si>
  <si>
    <t>https://www.facebook.com/150424302108405_192361107914724</t>
  </si>
  <si>
    <t>150424302108405_193976734419828</t>
  </si>
  <si>
    <t>https://www.facebook.com/150424302108405_193976734419828</t>
  </si>
  <si>
    <t>150424302108405_194609161023252</t>
  </si>
  <si>
    <t>https://www.facebook.com/150424302108405_194609161023252</t>
  </si>
  <si>
    <t>150424302108405_195954747555360</t>
  </si>
  <si>
    <t>https://www.facebook.com/150424302108405_195954747555360</t>
  </si>
  <si>
    <t>150424302108405_195956780888490</t>
  </si>
  <si>
    <t>https://www.facebook.com/150424302108405_195956780888490</t>
  </si>
  <si>
    <t>150424302108405_196578707492964</t>
  </si>
  <si>
    <t>https://www.facebook.com/150424302108405_196578707492964</t>
  </si>
  <si>
    <t>150424302108405_196578954159606</t>
  </si>
  <si>
    <t>https://www.facebook.com/150424302108405_196578954159606</t>
  </si>
  <si>
    <t>150424302108405_197381937412641</t>
  </si>
  <si>
    <t>https://www.facebook.com/150424302108405_197381937412641</t>
  </si>
  <si>
    <t>150424302108405_197881324029369</t>
  </si>
  <si>
    <t>https://www.facebook.com/150424302108405_197881324029369</t>
  </si>
  <si>
    <t>150424302108405_197881507362684</t>
  </si>
  <si>
    <t>https://www.facebook.com/150424302108405_197881507362684</t>
  </si>
  <si>
    <t>150424302108405_199939543823547</t>
  </si>
  <si>
    <t>https://www.facebook.com/150424302108405_199939543823547</t>
  </si>
  <si>
    <t>150424302108405_200162323801269</t>
  </si>
  <si>
    <t>https://www.facebook.com/150424302108405_200162323801269</t>
  </si>
  <si>
    <t>150424302108405_201209690363199</t>
  </si>
  <si>
    <t>https://www.facebook.com/150424302108405_201209690363199</t>
  </si>
  <si>
    <t>150424302108405_201603983657103</t>
  </si>
  <si>
    <t>https://www.facebook.com/150424302108405_201603983657103</t>
  </si>
  <si>
    <t>150424302108405_201257640358404</t>
  </si>
  <si>
    <t>https://www.facebook.com/150424302108405_201257640358404</t>
  </si>
  <si>
    <t>150424302108405_201700450314123</t>
  </si>
  <si>
    <t>https://www.facebook.com/150424302108405_201700450314123</t>
  </si>
  <si>
    <t>150424302108405_203850956765739</t>
  </si>
  <si>
    <t>https://www.facebook.com/150424302108405_203850956765739</t>
  </si>
  <si>
    <t>150424302108405_204296840054484</t>
  </si>
  <si>
    <t>https://www.facebook.com/150424302108405_204296840054484</t>
  </si>
  <si>
    <t>150424302108405_204515746699260</t>
  </si>
  <si>
    <t>https://www.facebook.com/150424302108405_204515746699260</t>
  </si>
  <si>
    <t>150424302108405_205527756598059</t>
  </si>
  <si>
    <t>https://www.facebook.com/150424302108405_205527756598059</t>
  </si>
  <si>
    <t>150424302108405_207546136396221</t>
  </si>
  <si>
    <t>https://www.facebook.com/150424302108405_207546136396221</t>
  </si>
  <si>
    <t>150424302108405_208499392967562</t>
  </si>
  <si>
    <t>https://www.facebook.com/150424302108405_208499392967562</t>
  </si>
  <si>
    <t>150424302108405_209068656243969</t>
  </si>
  <si>
    <t>https://www.facebook.com/150424302108405_209068656243969</t>
  </si>
  <si>
    <t>150424302108405_209063926244442</t>
  </si>
  <si>
    <t>https://www.facebook.com/150424302108405_209063926244442</t>
  </si>
  <si>
    <t>150424302108405_210117752805726</t>
  </si>
  <si>
    <t>https://www.facebook.com/150424302108405_210117752805726</t>
  </si>
  <si>
    <t>I never knew flops could be this beautiful.</t>
  </si>
  <si>
    <t>"Mayans are lowkey the best part of this show anyway."</t>
  </si>
  <si>
    <t>"Put this flavor in your ears."</t>
  </si>
  <si>
    <t>"With friends like this..."</t>
  </si>
  <si>
    <t>"Non stop legends."</t>
  </si>
  <si>
    <t>"This is a whole bunch of hell nah."</t>
  </si>
  <si>
    <t>I'm just going to go with #12</t>
  </si>
  <si>
    <t>"Good first date movie."</t>
  </si>
  <si>
    <t>"Glitch better have my funny!"</t>
  </si>
  <si>
    <t>"Sometimes protection isn't enough."</t>
  </si>
  <si>
    <t>"Viva La Raza."</t>
  </si>
  <si>
    <t>"Raw emotions here."</t>
  </si>
  <si>
    <t>"Oh no she didn't."</t>
  </si>
  <si>
    <t>"We can't wait for summer."</t>
  </si>
  <si>
    <t>#7 Is Nightmare Fuel.</t>
  </si>
  <si>
    <t>Give me all the tots.</t>
  </si>
  <si>
    <t>Visuals, man. Visuals.</t>
  </si>
  <si>
    <t>Don't haze me, bro!</t>
  </si>
  <si>
    <t>Forearms get no love.</t>
  </si>
  <si>
    <t>My dude!</t>
  </si>
  <si>
    <t>Time to get a bigger toilet.</t>
  </si>
  <si>
    <t>Rags to riches to rags...</t>
  </si>
  <si>
    <t>It's the great equalizer.</t>
  </si>
  <si>
    <t>At least she offered some to her son...</t>
  </si>
  <si>
    <t>Even the torture rack?</t>
  </si>
  <si>
    <t>Make this your weekend jam.</t>
  </si>
  <si>
    <t>The trimmings alone are worth more than $20,000.</t>
  </si>
  <si>
    <t>They're definitely tacos.</t>
  </si>
  <si>
    <t>I wanted to be Donatello.</t>
  </si>
  <si>
    <t>Lawyer, lawyer pants on fire…</t>
  </si>
  <si>
    <t>For anyone who skipped shop class, this is way too real...</t>
  </si>
  <si>
    <t>They give you the jawline that God didn't.</t>
  </si>
  <si>
    <t>Hairy palms or stress relief? The choice is tough.</t>
  </si>
  <si>
    <t>Work just got more interesting.</t>
  </si>
  <si>
    <t>We come from all over...</t>
  </si>
  <si>
    <t>'Willy Wonka &amp; The Chancla Factory' DEAD.</t>
  </si>
  <si>
    <t>And some are arguing he's a hero.</t>
  </si>
  <si>
    <t>The ingredients he used as fillers were insane.</t>
  </si>
  <si>
    <t>Link</t>
  </si>
  <si>
    <t>https://www.wearemitu.com/mitu-world/lets-be-real-when-neymar-dives-in-a-futbol-game-its-a-work-of-art/</t>
  </si>
  <si>
    <t>Sports</t>
  </si>
  <si>
    <t>https://www.wearemitu.com/mitu-world/we-might-be-getting-a-latino-sons-of-anarchy-spinoff/</t>
  </si>
  <si>
    <t>TV &amp; Movies</t>
  </si>
  <si>
    <t>https://www.wearemitu.com/mitu-world/prayers-cholo-goth/</t>
  </si>
  <si>
    <t>Music</t>
  </si>
  <si>
    <t>https://www.wearemitu.com/mitu-world/fat-joe-explains-why-you-dont-squabble-with-mike-tyson/</t>
  </si>
  <si>
    <t>Celebrity &amp; Gossip</t>
  </si>
  <si>
    <t>https://www.wearemitu.com/mitu-world/nyc-radio-legend-angie-martinez-on-desus-mero/</t>
  </si>
  <si>
    <t>https://www.wearemitu.com/mitu-world/watch-this-fool-take-on-the-fierce-costa-rican-bullet-ant/</t>
  </si>
  <si>
    <t>Animals</t>
  </si>
  <si>
    <t>https://www.wearemitu.com/newsfeed/heres-how-to-crush-it-on-valentines-day-without-flattening-your-wallet/</t>
  </si>
  <si>
    <t>Sex &amp; Relationships</t>
  </si>
  <si>
    <t>https://www.wearemitu.com/mitu-world/heres-the-trailer-for-the-stunning-mexican-horror-film-we-are-the-flesh/</t>
  </si>
  <si>
    <t>https://www.wearemitu.com/mitu-world/the-glitches-from-fifa-17-are-so-weird-that-theyll-make-you-cry-laughing/</t>
  </si>
  <si>
    <t>https://www.wearemitu.com/bad-hombres/69-and-other-ways-sex-has-done-a-number-on-me/</t>
  </si>
  <si>
    <t>https://www.wearemitu.com/newsfeed/rey-mysterio-triple-h-and-other-wrestling-stars-pay-respects-to-chavo-guerrero-sr/</t>
  </si>
  <si>
    <t>https://www.wearemitu.com/mitu-world/he-used-photoshop-to-remove-ex-gang-members-tattoos-heres-how-they-reacted/</t>
  </si>
  <si>
    <t>Identities</t>
  </si>
  <si>
    <t>https://www.wearemitu.com/newsfeed/in-case-you-didnt-know-the-macarena-is-a-song-about-the-worst-day-of-some-poor-dudes-life/</t>
  </si>
  <si>
    <t>https://www.wearemitu.com/mitu-world/young-latino-proud-is-your-anthem-for-the-summer-and-forever/</t>
  </si>
  <si>
    <t>https://www.wearemitu.com/newsfeed/the-kinds-of-dads-you-meet-while-dating/</t>
  </si>
  <si>
    <t>Family &amp; Friends</t>
  </si>
  <si>
    <t>https://www.wearemitu.com/mitu-world/tater-tots-bring-pedro-and-napoleon-dynamite-back-together/</t>
  </si>
  <si>
    <t>https://www.wearemitu.com/mitu-world/cubas-first-independent-video-game-savior-is-gorgeous-af/</t>
  </si>
  <si>
    <t>Gaming</t>
  </si>
  <si>
    <t>https://www.wearemitu.com/newsfeed/7-ways-your-big-brother-ruined-your-life-and-made-you-into-the-man-you-are-today/</t>
  </si>
  <si>
    <t>https://www.wearemitu.com/newsfeed/if-youre-on-the-fence-about-working-out-your-forearms-you-might-find-this-helpful/</t>
  </si>
  <si>
    <t>https://www.wearemitu.com/entertainment/this-three-year-old-skateboarder-is-already-better-than-kids-twice-his-age/</t>
  </si>
  <si>
    <t>https://www.wearemitu.com/mitu-world/this-new-taco-bell-item-might-make-you-fall-in-love-or-offend-the-hell-out-of-you/</t>
  </si>
  <si>
    <t>Food &amp; Beverages</t>
  </si>
  <si>
    <t>https://www.wearemitu.com/mitu-voice/for-anyone-that-gets-paid-twice-a-month-this-is-too-real/</t>
  </si>
  <si>
    <t>Latino Culture</t>
  </si>
  <si>
    <t>https://www.wearemitu.com/mitu-world/irish-people-trying-tequila-is-exactly-what-youd-expect/</t>
  </si>
  <si>
    <t>https://www.wearemitu.com/mitu-world/this-mother-did-the-most-mom-thing-ever-at-a-movie-theater/</t>
  </si>
  <si>
    <t>https://www.wearemitu.com/bad-hombres/heres-a-list-of-wrestling-moves-you-didnt-know-were-invented-by-latinos/</t>
  </si>
  <si>
    <t>https://www.wearemitu.com/mitu-world/puerto-ricos-next-big-thing-is-back-with-music-thatll-make-your-head-bob/</t>
  </si>
  <si>
    <t>https://www.wearemitu.com/bad-hombres/a-brazilian-microbrewer-has-crafted-beer-from-an-ingredient-youd-never-expect/</t>
  </si>
  <si>
    <t>https://www.wearemitu.com/mitu-world/the-most-important-poll-youll-take-this-year-are-jack-in-the-box-tacos-delicious-or-are-they-trash/</t>
  </si>
  <si>
    <t>https://www.wearemitu.com/bad-hombres/9-things-about-you-that-prove-you-were-a-teenage-mutant-ninja-turtle-when-you-were-a-kid/</t>
  </si>
  <si>
    <t>https://www.wearemitu.com/bad-hombres/whats-red-and-yellow-and-looks-good-on-a-lawyer/</t>
  </si>
  <si>
    <t>Sensationalist</t>
  </si>
  <si>
    <t>https://www.wearemitu.com/bad-hombres/heres-a-list-of-things-that-probably-emasculate-you-all-the-time/</t>
  </si>
  <si>
    <t>Other</t>
  </si>
  <si>
    <t>https://www.wearemitu.com/bad-hombres/heres-why-you-need-to-quit-playing-and-go-to-a-dominican-barbershop-right-now/</t>
  </si>
  <si>
    <t>Beauty &amp; Fashion</t>
  </si>
  <si>
    <t>https://www.wearemitu.com/bad-hombres/seriously-heres-why-you-should-drop-everything-and-stop-fcking-masturbating-right-now/</t>
  </si>
  <si>
    <t>https://www.wearemitu.com/bad-hombres/this-article-would-be-better-if-it-were-written-in-colombia-because-im-funnier-when-im-drunk/</t>
  </si>
  <si>
    <t>https://www.wearemitu.com/bad-hombres/8-latinos-in-mlb-today-who-came-from-the-unlikeliest-of-baseball-playing-countries/</t>
  </si>
  <si>
    <t>https://www.wearemitu.com/bad-hombres/heres-a-list-of-movies-that-are-scarier-because-chancla-is-in-the-title/</t>
  </si>
  <si>
    <t>https://www.wearemitu.com/bad-hombres/who-pays-on-a-first-date-if-youre-this-guy-you-already-know/</t>
  </si>
  <si>
    <t>https://www.wearemitu.com/bad-hombres/heres-why-you-should-leave-the-butt-stuff-to-professionals/</t>
  </si>
  <si>
    <t>150424302108405_211559122661589</t>
  </si>
  <si>
    <t>https://www.facebook.com/150424302108405_211559122661589</t>
  </si>
  <si>
    <t>Mess with the bull, get the horns...</t>
  </si>
  <si>
    <t>https://www.wearemitu.com/bad-hombres/this-guy-literally-grabbed-the-bull-by-the-horns-with-his-ass/</t>
  </si>
  <si>
    <t>150424302108405_212057739278394</t>
  </si>
  <si>
    <t>https://www.facebook.com/150424302108405_212057739278394</t>
  </si>
  <si>
    <t>If she's not satisfied, she's gonna write a Yelp! review about how selfish you are in bed.</t>
  </si>
  <si>
    <t>https://www.wearemitu.com/bad-hombres/you-dont-even-know-you-do-this-and-its-turning-most-women-off/</t>
  </si>
  <si>
    <t>150424302108405_212532089230959</t>
  </si>
  <si>
    <t>https://www.facebook.com/150424302108405_212532089230959</t>
  </si>
  <si>
    <t>He's baaaaaaack!</t>
  </si>
  <si>
    <t>https://www.wearemitu.com/bad-hombres/in-this-season-2-trailer-for-lopez-george-lopez-is-one-mean-s-o-b/</t>
  </si>
  <si>
    <t>150424302108405_213115919172576</t>
  </si>
  <si>
    <t>https://www.facebook.com/150424302108405_213115919172576</t>
  </si>
  <si>
    <t>From Brazil, to the pages of Sports Illustrated's Swimsuit Edition.</t>
  </si>
  <si>
    <t>150424302108405_213214032496098</t>
  </si>
  <si>
    <t>https://www.facebook.com/150424302108405_213214032496098</t>
  </si>
  <si>
    <t>"Lopez" delivers on the humor</t>
  </si>
  <si>
    <t>150424302108405_213216605829174</t>
  </si>
  <si>
    <t>https://www.facebook.com/150424302108405_213216605829174</t>
  </si>
  <si>
    <t>Two men enter, one man pees...</t>
  </si>
  <si>
    <t>150424302108405_213065432510958</t>
  </si>
  <si>
    <t>https://www.facebook.com/150424302108405_213065432510958</t>
  </si>
  <si>
    <t>"Holy crap!"</t>
  </si>
  <si>
    <t>https://www.wearemitu.com/bad-hombres/meet-the-winner-of-the-2017-sports-illustrated-swimsuit-model-search/</t>
  </si>
  <si>
    <t>https://www.wearemitu.com/bad-hombres/season-2-of-lopez-premiered-last-night-and-it-was-well-worth-the-wait/</t>
  </si>
  <si>
    <t>https://www.wearemitu.com/bad-hombres/urine-for-a-treat-because-this-is-likely-the-best-poll-on-mens-room-etiquette-that-youll-ever-take/</t>
  </si>
  <si>
    <t>https://www.wearemitu.com/bad-hombres/luchador-masks-in-pop-culture-history-strong-bad/</t>
  </si>
  <si>
    <t>150424302108405_215492575601577</t>
  </si>
  <si>
    <t>https://www.facebook.com/150424302108405_215492575601577</t>
  </si>
  <si>
    <t>"Latino Men really do get a bad rap."</t>
  </si>
  <si>
    <t>https://www.wearemitu.com/bad-hombres/this-is-how-the-media-portrays-latino-men-and-heres-what-we-can-do-about-it/</t>
  </si>
  <si>
    <t>150424302108405_216063728877795</t>
  </si>
  <si>
    <t>https://www.facebook.com/150424302108405_216063728877795</t>
  </si>
  <si>
    <t>I wanna see the 'Pre-nup-On-A-Pole' match.</t>
  </si>
  <si>
    <t>https://www.wearemitu.com/bad-hombres/john-cena-proposes-to-nikki-bella-at-wrestlemania-and-she-says-yes-yes-yes/</t>
  </si>
  <si>
    <t>150424302108405_216620555488779</t>
  </si>
  <si>
    <t>https://www.facebook.com/150424302108405_216620555488779</t>
  </si>
  <si>
    <t>Romo is now every team's emergency backup QB...</t>
  </si>
  <si>
    <t>https://www.wearemitu.com/bad-hombres/with-15-seasons-of-football-behind-him-tony-romo-hangs-up-his-jersey-and-looks-forward-to-a-future-in-sports-broadcasting/</t>
  </si>
  <si>
    <t>150424302108405_217370045413830</t>
  </si>
  <si>
    <t>https://www.facebook.com/150424302108405_217370045413830</t>
  </si>
  <si>
    <t>And he didn't even use any cheat codes...</t>
  </si>
  <si>
    <t>https://www.wearemitu.com/bad-hombres/the-mexican-runner-is-a-gamer-who-made-a-name-for-himself-streaming-speedruns-but-his-greatest-achievement-is-beating-every-nes-game-ever/</t>
  </si>
  <si>
    <t>150424302108405_220954071722094</t>
  </si>
  <si>
    <t>https://www.facebook.com/150424302108405_220954071722094</t>
  </si>
  <si>
    <t>These are the things that make me scream like a little girl.</t>
  </si>
  <si>
    <t>150424302108405_221669771650524</t>
  </si>
  <si>
    <t>https://www.facebook.com/150424302108405_221669771650524</t>
  </si>
  <si>
    <t>Most don't know Cheech was even more than a triple threat...</t>
  </si>
  <si>
    <t>150424302108405_222318901585611</t>
  </si>
  <si>
    <t>https://www.facebook.com/150424302108405_222318901585611</t>
  </si>
  <si>
    <t>A $5 donation gets you stock in his relationship, so if he gets married, you do too a little.</t>
  </si>
  <si>
    <t>150424302108405_222324848251683</t>
  </si>
  <si>
    <t>https://www.facebook.com/150424302108405_222324848251683</t>
  </si>
  <si>
    <t>The only thing shaking your bed frame is her restless leg syndrome.</t>
  </si>
  <si>
    <t>150424302108405_223048451512656</t>
  </si>
  <si>
    <t>https://www.facebook.com/150424302108405_223048451512656</t>
  </si>
  <si>
    <t>This Is my spirit animal.</t>
  </si>
  <si>
    <t>150424302108405_223045271512974</t>
  </si>
  <si>
    <t>https://www.facebook.com/150424302108405_223045271512974</t>
  </si>
  <si>
    <t>I would freak out...</t>
  </si>
  <si>
    <t>https://www.wearemitu.com/bad-hombres/meet-the-new-8-legged-face-of-your-nightmares/</t>
  </si>
  <si>
    <t>https://www.wearemitu.com/bad-hombres/you-might-know-him-as-one-half-of-the-legendary-duo-cheech-chong-but-you-probably-dont-know-how-much-he-continues-to-influence-pop-culture/</t>
  </si>
  <si>
    <t>https://www.wearemitu.com/bad-hombres/theres-a-guy-crowdsourcing-15000-to-buy-an-engagement-ring-for-his-girlfriend-but-if-i-can-raise-the-money-first-im-proposing-to-her-instead/</t>
  </si>
  <si>
    <t>https://www.wearemitu.com/bad-hombres/these-are-all-of-the-ways-that-your-girlfriends-bedroom-habits-are-slowly-killing-you/</t>
  </si>
  <si>
    <t>https://www.wearemitu.com/bad-hombres/this-squirrel-trying-to-eat-a-taco-twice-his-size-is-my-spirit-animal/</t>
  </si>
  <si>
    <t>https://www.wearemitu.com/bad-hombres/wtf-a-mexican-black-kingsnake-was-found-wandering-in-london/</t>
  </si>
  <si>
    <t>150424302108405_223481124802722</t>
  </si>
  <si>
    <t>https://www.facebook.com/150424302108405_223481124802722</t>
  </si>
  <si>
    <t>This is a game changer.</t>
  </si>
  <si>
    <t>https://wearemitu.com/bad-hombres/this-is-how-youtube-taught-me-everything-i-know-about-love/</t>
  </si>
  <si>
    <t>150424302108405_226130647871103</t>
  </si>
  <si>
    <t>https://www.facebook.com/150424302108405_226130647871103</t>
  </si>
  <si>
    <t>Obama had two terms in the time it took her to get ready.</t>
  </si>
  <si>
    <t>https://wearemitu.com/bad-hombres/it-takes-your-girlfriend-forever-to-get-ready/</t>
  </si>
  <si>
    <t>150424302108405_226865987797569</t>
  </si>
  <si>
    <t>https://www.facebook.com/150424302108405_226865987797569</t>
  </si>
  <si>
    <t>I'll keep it turned ON from now on!</t>
  </si>
  <si>
    <t>150424302108405_226863337797834</t>
  </si>
  <si>
    <t>https://www.facebook.com/150424302108405_226863337797834</t>
  </si>
  <si>
    <t>There's wrestling moves, and then there are high risk maneuvers.</t>
  </si>
  <si>
    <t>https://wearemitu.com/bad-hombres/wtf-this-is-why-you-should-always-have-find-my-phone-turned-on/</t>
  </si>
  <si>
    <t>News &amp; Issues</t>
  </si>
  <si>
    <t>https://wearemitu.com/bad-hombres/if-youre-a-wrestling-fan-this-list-of-top-rope-finishers-is-necessary-af/</t>
  </si>
  <si>
    <t>150424302108405_227579391059562</t>
  </si>
  <si>
    <t>https://www.facebook.com/150424302108405_227579391059562</t>
  </si>
  <si>
    <t>We don't need no stinking valves!</t>
  </si>
  <si>
    <t>150424302108405_230957430721758</t>
  </si>
  <si>
    <t>https://www.facebook.com/150424302108405_230957430721758</t>
  </si>
  <si>
    <t>Some people just can't stand the heat and I'm one of them.</t>
  </si>
  <si>
    <t>https://wearemitu.com/bad-hombres/this-is-how-condoms-are-giving-birth-to-cuban-ingenuity/</t>
  </si>
  <si>
    <t>https://wearemitu.com/bad-hombres/when-youre-a-latino-who-cant-handle-spicy-food/</t>
  </si>
  <si>
    <t>150424302108405_231912783959556</t>
  </si>
  <si>
    <t>https://www.facebook.com/150424302108405_231912783959556</t>
  </si>
  <si>
    <t>Its 0 to 62 is ridiculous.</t>
  </si>
  <si>
    <t>150424302108405_232025200614981</t>
  </si>
  <si>
    <t>https://www.facebook.com/150424302108405_232025200614981</t>
  </si>
  <si>
    <t>I've said worse about my friends TBH.</t>
  </si>
  <si>
    <t>https://wearemitu.com/bad-hombres/this-mexican-megacars-specs-are-insane-but-the-exterior-is-where-its-innovation-shines/</t>
  </si>
  <si>
    <t>https://wearemitu.com/bad-hombres/listen-to-christian-bale-call-his-best-bud-oscar-isaac-a-d%E2%80%A2%E2%80%A2k-in-this-podcast-about-their-new-film-the-promise/</t>
  </si>
  <si>
    <t>150424302108405_234842886999879</t>
  </si>
  <si>
    <t>https://www.facebook.com/150424302108405_234842886999879</t>
  </si>
  <si>
    <t>HOW is this guy a professional?</t>
  </si>
  <si>
    <t>150424302108405_236617360155765</t>
  </si>
  <si>
    <t>https://www.facebook.com/150424302108405_236617360155765</t>
  </si>
  <si>
    <t>The second one is so accurate. :joy:</t>
  </si>
  <si>
    <t>150424302108405_236718646812303</t>
  </si>
  <si>
    <t>https://www.facebook.com/150424302108405_236718646812303</t>
  </si>
  <si>
    <t>I'm so ready for this.</t>
  </si>
  <si>
    <t>150424302108405_237150530102448</t>
  </si>
  <si>
    <t>https://www.facebook.com/150424302108405_237150530102448</t>
  </si>
  <si>
    <t>'This is why Snoop is the ultimate G.'</t>
  </si>
  <si>
    <t>150424302108405_236650323485802</t>
  </si>
  <si>
    <t>https://www.facebook.com/150424302108405_236650323485802</t>
  </si>
  <si>
    <t>His podcast is about to blow up.</t>
  </si>
  <si>
    <t>150424302108405_237571423393692</t>
  </si>
  <si>
    <t>https://www.facebook.com/150424302108405_237571423393692</t>
  </si>
  <si>
    <t>The old man still has some gas in the tank.</t>
  </si>
  <si>
    <t>https://wearemitu.com/bad-hombres/wtf-this-interview-with-a-rod-derek-jeter-is-awkward-af/</t>
  </si>
  <si>
    <t>https://wearemitu.com/entertainment/last-nights-canelo-vs-chavez-memes-mostly-focused-on-canelos-next-fight/</t>
  </si>
  <si>
    <t>https://wearemitu.com/bad-hombres/stan-lee-just-revealed-that-hes-developing-a-new-latino-superhero/</t>
  </si>
  <si>
    <t>https://wearemitu.com/bad-hombres/heres-another-side-of-snoop-dogg-singing-along-to-jenni-rivera/</t>
  </si>
  <si>
    <t>https://wearemitu.com/comedy/comedian-al-madrigal-drops-the-funny-and-real-talk-in-new-interview/</t>
  </si>
  <si>
    <t>https://wearemitu.com/bad-hombres/manu-ginobili-turned-back-the-clock-and-the-memes-were-hilarious/</t>
  </si>
  <si>
    <t>150424302108405_238356083315226</t>
  </si>
  <si>
    <t>https://www.facebook.com/150424302108405_238356083315226</t>
  </si>
  <si>
    <t>“Cuando a la persona le vale madre todo … las cosas no funcionan.”</t>
  </si>
  <si>
    <t>150424302108405_238367736647394</t>
  </si>
  <si>
    <t>https://www.facebook.com/150424302108405_238367736647394</t>
  </si>
  <si>
    <t>Gives new meaning to the term "food baby."</t>
  </si>
  <si>
    <t>150424302108405_238507409966760</t>
  </si>
  <si>
    <t>https://www.facebook.com/150424302108405_238507409966760</t>
  </si>
  <si>
    <t>They offered him a role he could not refuse.</t>
  </si>
  <si>
    <t>150424302108405_238467993304035</t>
  </si>
  <si>
    <t>https://www.facebook.com/150424302108405_238467993304035</t>
  </si>
  <si>
    <t>Swing and a Miss!</t>
  </si>
  <si>
    <t>150424302108405_239836753167159</t>
  </si>
  <si>
    <t>https://www.facebook.com/150424302108405_239836753167159</t>
  </si>
  <si>
    <t>Ain't nothing 'Fabuloso' about your mom waking you up at 8 a.m. on a Saturday morning so that you can help clean the house.</t>
  </si>
  <si>
    <t>150424302108405_240237703127064</t>
  </si>
  <si>
    <t>https://www.facebook.com/150424302108405_240237703127064</t>
  </si>
  <si>
    <t>He gives pretty good advice TBH.</t>
  </si>
  <si>
    <t>150424302108405_240196983131136</t>
  </si>
  <si>
    <t>https://www.facebook.com/150424302108405_240196983131136</t>
  </si>
  <si>
    <t>This is Papi's freakin memoir!</t>
  </si>
  <si>
    <t>150424302108405_240309159786585</t>
  </si>
  <si>
    <t>https://www.facebook.com/150424302108405_240309159786585</t>
  </si>
  <si>
    <t>Dominican or not, he has me dying.</t>
  </si>
  <si>
    <t>150424302108405_240297713121063</t>
  </si>
  <si>
    <t>https://www.facebook.com/150424302108405_240297713121063</t>
  </si>
  <si>
    <t>They bringing the "Latino Heat."</t>
  </si>
  <si>
    <t>https://wearemitu.com/no-pos-wow/julio-cesar-chavez-sr-says-his-son-doesnt-care-about-anything/</t>
  </si>
  <si>
    <t>https://wearemitu.com/bad-hombres/this-mother-of-all-tacos-is-the-size-of-a-human-baby/</t>
  </si>
  <si>
    <t>https://wearemitu.com/bad-hombres/demian-bichir-steps-out-of-his-comfort-zone-for-alien-covenant/</t>
  </si>
  <si>
    <t>https://wearemitu.com/bad-hombres/san-diego-padres-catcher-hector-sanchez-hits-fan-with-a-baseball-bat/</t>
  </si>
  <si>
    <t>https://wearemitu.com/bad-hombres/11-product-logos-replaced-with-brutally-honest-labels/</t>
  </si>
  <si>
    <t>https://wearemitu.com/bad-hombres/cipha-sounds-was-on-desus-and-mero-to-talk-about-his-new-show-and-how-jay-z-lowkey-disses-him-on-the-regs/</t>
  </si>
  <si>
    <t>https://wearemitu.com/bad-hombres/david-ortizs-memoir-hits-as-hard-as-his-bat-swing/</t>
  </si>
  <si>
    <t>https://wearemitu.com/bad-hombres/this-dominican-comic-got-hilariously-real-about-his-family-and-we-can-definitely-relate/</t>
  </si>
  <si>
    <t>https://wearemitu.com/bad-hombres/legendary-guerrero-family-in-netflixs-gorgeous-ladies-of-wrestling/</t>
  </si>
  <si>
    <t>150424302108405_241200186364149</t>
  </si>
  <si>
    <t>https://www.facebook.com/150424302108405_241200186364149</t>
  </si>
  <si>
    <t>There's a donut shaped like a machete. I. Can't. Even...</t>
  </si>
  <si>
    <t>150424302108405_241142153036619</t>
  </si>
  <si>
    <t>https://www.facebook.com/150424302108405_241142153036619</t>
  </si>
  <si>
    <t>This girl would keep me on my burri-toes.</t>
  </si>
  <si>
    <t>150424302108405_240731053077729</t>
  </si>
  <si>
    <t>https://www.facebook.com/150424302108405_240731053077729</t>
  </si>
  <si>
    <t>These are gold.</t>
  </si>
  <si>
    <t>150424302108405_241411243009710</t>
  </si>
  <si>
    <t>https://www.facebook.com/150424302108405_241411243009710</t>
  </si>
  <si>
    <t>More proof that Chicanos can't be stopped.</t>
  </si>
  <si>
    <t>150424302108405_241605472990287</t>
  </si>
  <si>
    <t>https://www.facebook.com/150424302108405_241605472990287</t>
  </si>
  <si>
    <t>This is too real...</t>
  </si>
  <si>
    <t>150424302108405_241597379657763</t>
  </si>
  <si>
    <t>https://www.facebook.com/150424302108405_241597379657763</t>
  </si>
  <si>
    <t>This guy is definitely going places.</t>
  </si>
  <si>
    <t>150424302108405_242870542863780</t>
  </si>
  <si>
    <t>https://www.facebook.com/150424302108405_242870542863780</t>
  </si>
  <si>
    <t>The mushroom phase is brutal.</t>
  </si>
  <si>
    <t>150424302108405_242908236193344</t>
  </si>
  <si>
    <t>https://www.facebook.com/150424302108405_242908236193344</t>
  </si>
  <si>
    <t>This chambelan life ain't no joke.</t>
  </si>
  <si>
    <t>150424302108405_243329436151224</t>
  </si>
  <si>
    <t>https://www.facebook.com/150424302108405_243329436151224</t>
  </si>
  <si>
    <t>OMG! He really goes in on those haters hard.</t>
  </si>
  <si>
    <t>https://wearemitu.com/bad-hombres/this-iconic-latino-actor-and-restauranteur-is-the-american-dream/</t>
  </si>
  <si>
    <t>https://wearemitu.com/bad-hombres/gone-in-95-seconds-a-2-2-pound-burrito-versus-the-girl-of-our-dreams/</t>
  </si>
  <si>
    <t>https://wearemitu.com/bad-hombres/from-completely-unapologetic-to-funny-af-these-2017-grad-caps-are-goals/</t>
  </si>
  <si>
    <t>https://wearemitu.com/no-pos-wow/legendary-comedian-set-to-open-chicano-art-museum-in-california/</t>
  </si>
  <si>
    <t>https://wearemitu.com/bad-hombres/5-stages-sports-fans-go-through-when-their-team-fcks-up-during-playoffs/</t>
  </si>
  <si>
    <t>https://wearemitu.com/bad-hombres/his-family-was-homeless-when-he-started-high-school-now-he-is-going-to-harvard/</t>
  </si>
  <si>
    <t>https://wearemitu.com/bad-hombres/the-9-awkward-stages-of-growing-out-your-thick-hair/</t>
  </si>
  <si>
    <t>https://wearemitu.com/bad-hombres/11-things-every-guy-dreaded-every-time-they-were-asked-to-be-a-chambelan/</t>
  </si>
  <si>
    <t>https://wearemitu.com/bad-hombres/watch-this-dominicano-basketball-player-cuts-a-savage-wwe-worthy-wrestling-promo-during-post-game-interview/</t>
  </si>
  <si>
    <t>150424302108405_251008145383353</t>
  </si>
  <si>
    <t>https://www.facebook.com/150424302108405_251008145383353</t>
  </si>
  <si>
    <t>It's like they're talking about my own family!! LOL</t>
  </si>
  <si>
    <t>150424302108405_251589371991897</t>
  </si>
  <si>
    <t>https://www.facebook.com/150424302108405_251589371991897</t>
  </si>
  <si>
    <t>For some, #6 is too real</t>
  </si>
  <si>
    <t>150424302108405_251555311995303</t>
  </si>
  <si>
    <t>https://www.facebook.com/150424302108405_251555311995303</t>
  </si>
  <si>
    <t>I've watched this so many times and I still can't believe it.</t>
  </si>
  <si>
    <t>150424302108405_253077355176432</t>
  </si>
  <si>
    <t>https://www.facebook.com/150424302108405_253077355176432</t>
  </si>
  <si>
    <t>Haves or have-nots, what side are you on?</t>
  </si>
  <si>
    <t>150424302108405_253596315124536</t>
  </si>
  <si>
    <t>https://www.facebook.com/150424302108405_253596315124536</t>
  </si>
  <si>
    <t>https://wearemitu.com/comedy/chingo-bling-and-his-friends-get-real-about-their-family-issues-and-its-way-too-relatable/</t>
  </si>
  <si>
    <t>https://wearemitu.com/bad-hombres/heres-how-having-superpowers-doesnt-always-make-you-a-superhero/</t>
  </si>
  <si>
    <t>https://wearemitu.com/no-pos-wow/neymar-jr-and-guillermo-make-history-on-jimmy-kimmel-live/</t>
  </si>
  <si>
    <t>https://wearemitu.com/bad-hombres/this-is-the-most-revealing-poll-youll-ever-take-about-your-pole/</t>
  </si>
  <si>
    <t>https://wearemitu.com/bad-hombres/how-to-confidently-buy-a-car-without-even-bringing-your-dad-with-you/</t>
  </si>
  <si>
    <t>150424302108405_254220628395438</t>
  </si>
  <si>
    <t>https://www.facebook.com/150424302108405_254220628395438</t>
  </si>
  <si>
    <t>I love my sneakers, but idk if I would do this.</t>
  </si>
  <si>
    <t>150424302108405_256936198123881</t>
  </si>
  <si>
    <t>https://www.facebook.com/150424302108405_256936198123881</t>
  </si>
  <si>
    <t>I got a contact high from just watching this video.</t>
  </si>
  <si>
    <t>150424302108405_257128658104635</t>
  </si>
  <si>
    <t>https://www.facebook.com/150424302108405_257128658104635</t>
  </si>
  <si>
    <t>"If you look at all players, especially Dominicans, when they get to the MLB and they get a good bonus, the first thing they do is secure a house for their moms."</t>
  </si>
  <si>
    <t>https://wearemitu.com/bad-hombres/fat-joe-shows-love-to-dj-khaled-by-licking-the-bottom-of-his-shoes/</t>
  </si>
  <si>
    <t>https://wearemitu.com/entertainment/grab-your-lighters-cypress-hill-just-dropped-their-official-video-for-reefer-man/</t>
  </si>
  <si>
    <t>https://wearemitu.com/bad-hombres/latino-baseball-players-talk-money-new-fame-family-and-baseball-culture/</t>
  </si>
  <si>
    <t>150424302108405_257545588062942</t>
  </si>
  <si>
    <t>https://www.facebook.com/150424302108405_257545588062942</t>
  </si>
  <si>
    <t>Dudes: This is the playbook.</t>
  </si>
  <si>
    <t>150424302108405_259874157830085</t>
  </si>
  <si>
    <t>https://www.facebook.com/150424302108405_259874157830085</t>
  </si>
  <si>
    <t>Do you agree with our list?</t>
  </si>
  <si>
    <t>https://wearemitu.com/bad-hombres/heres-a-list-of-ways-you-can-go-the-extra-mile-and-become-a-better-teammate-to-your-novia/</t>
  </si>
  <si>
    <t>https://wearemitu.com/bad-hombres/9-of-the-best-latino-characters-to-play-in-fighting-games/</t>
  </si>
  <si>
    <t>150424302108405_262186410932193</t>
  </si>
  <si>
    <t>https://www.facebook.com/150424302108405_262186410932193</t>
  </si>
  <si>
    <t>This is too real.</t>
  </si>
  <si>
    <t>150424302108405_265704193913748</t>
  </si>
  <si>
    <t>https://www.facebook.com/150424302108405_265704193913748</t>
  </si>
  <si>
    <t>Those silent-but-deadly farts are the worst.</t>
  </si>
  <si>
    <t>https://wearemitu.com/bad-hombres/these-things-will-make-even-the-most-confident-dude-second-guess-himself/</t>
  </si>
  <si>
    <t>https://wearemitu.com/bad-hombres/this-is-why-family-road-trips-are-nothing-like-those-go-pro-travel-videos-you-see-all-over-the-internet/</t>
  </si>
  <si>
    <t>150424302108405_267028387114662</t>
  </si>
  <si>
    <t>https://www.facebook.com/150424302108405_267028387114662</t>
  </si>
  <si>
    <t>GGG even tried singing in Spanish.</t>
  </si>
  <si>
    <t>https://wearemitu.com/bad-hombres/canelo-and-triple-g-are-already-hyping-up-their-fight-on-tv-and-radio/</t>
  </si>
  <si>
    <t>150424302108405_272100923274075</t>
  </si>
  <si>
    <t>https://www.facebook.com/150424302108405_272100923274075</t>
  </si>
  <si>
    <t>"In the '80s it was a lot harder to wear these shoes. You had to be down to wear these shoes."</t>
  </si>
  <si>
    <t>https://wearemitu.com/bad-hombres/mr-cartoon-releases-45th-anniversary-nike-cortez-10-years-after-his-first-nike-design/</t>
  </si>
  <si>
    <t>150424302108405_280742799076554</t>
  </si>
  <si>
    <t>https://www.facebook.com/150424302108405_280742799076554</t>
  </si>
  <si>
    <t>She really just said, ‘Si no me vas a dar nietos, yo voy a rentar uno.'</t>
  </si>
  <si>
    <t>https://wearemitu.com/bad-hombres/this-conversation-between-a-son-and-his-mom-is-way-too-real-for-every-guy-who-is-in-his-late-20s-and-single/</t>
  </si>
  <si>
    <t>150424302108405_281089739041860</t>
  </si>
  <si>
    <t>https://www.facebook.com/150424302108405_281089739041860</t>
  </si>
  <si>
    <t>He literally came up with this idea while on the toilet.</t>
  </si>
  <si>
    <t>https://wearemitu.com/bad-hombres/this-artist-started-fuchila-fresheners-as-a-joke-now-its-a-full-on-business/</t>
  </si>
  <si>
    <t>150424302108405_281710682313099</t>
  </si>
  <si>
    <t>https://www.facebook.com/150424302108405_281710682313099</t>
  </si>
  <si>
    <t>Does this describe your padrino?</t>
  </si>
  <si>
    <t>150424302108405_282137632270404</t>
  </si>
  <si>
    <t>https://www.facebook.com/150424302108405_282137632270404</t>
  </si>
  <si>
    <t>This is one of the coolest doodles yet.</t>
  </si>
  <si>
    <t>150424302108405_281831668967667</t>
  </si>
  <si>
    <t>https://www.facebook.com/150424302108405_281831668967667</t>
  </si>
  <si>
    <t>'Never in my life did I think I was going to be mayor.’</t>
  </si>
  <si>
    <t>150424302108405_282568922227275</t>
  </si>
  <si>
    <t>https://www.facebook.com/150424302108405_282568922227275</t>
  </si>
  <si>
    <t>You know it’s real when ya’ll call each other ‘Compa.'</t>
  </si>
  <si>
    <t>https://wearemitu.com/bad-hombres/quiz-what-type-of-padrino-are-you/</t>
  </si>
  <si>
    <t>https://wearemitu.com/bad-hombres/todays-google-doodle-recognized-the-birth-of-hip-hop-and-threw-some-love-at-famous-breakdancer-richard-crazy-legs-colon/</t>
  </si>
  <si>
    <t>https://wearemitu.com/bad-hombres/this-rhode-island-city-filed-for-bankruptcy-then-a-young-latino-mayor-saved-the-city/</t>
  </si>
  <si>
    <t>https://wearemitu.com/bad-hombres/quiz-how-close-are-you-and-your-compadre/</t>
  </si>
  <si>
    <t>Citizenship &amp; Politics</t>
  </si>
  <si>
    <t>150424302108405_283381758812658</t>
  </si>
  <si>
    <t>https://www.facebook.com/150424302108405_283381758812658</t>
  </si>
  <si>
    <t>The most annoying question is, '¿Cuando me vas a dar nietos?'</t>
  </si>
  <si>
    <t>150424302108405_283729515444549</t>
  </si>
  <si>
    <t>https://www.facebook.com/150424302108405_283729515444549</t>
  </si>
  <si>
    <t>He was only in his second season.</t>
  </si>
  <si>
    <t>150424302108405_285799345237566</t>
  </si>
  <si>
    <t>https://www.facebook.com/150424302108405_285799345237566</t>
  </si>
  <si>
    <t>These are so dope.</t>
  </si>
  <si>
    <t>https://wearemitu.com/bad-hombres/this-is-the-kind-of-pressure-guys-have-to-deal-with-from-their-parents-as-they-start-hitting-their-late-20s/</t>
  </si>
  <si>
    <t>https://wearemitu.com/bad-hombres/hbos-hard-knocks-has-brutal-clip-of-roberto-aguayo-being-let-go-from-his-job/</t>
  </si>
  <si>
    <t>https://wearemitu.com/bad-hombres/these-soapbox-cars-will-either-have-you-drooling-at-the-mouth-or-will-give-you-major-nostalgia/</t>
  </si>
  <si>
    <t>150424302108405_286626641821503</t>
  </si>
  <si>
    <t>https://www.facebook.com/150424302108405_286626641821503</t>
  </si>
  <si>
    <t>Once the catcher's mask flew off, it was ON.</t>
  </si>
  <si>
    <t>https://wearemitu.com/bad-hombres/yankees-tigers-got-brawl-miguel-cabrera-squared-austin-romine/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</si>
</sst>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  <xf numFmtId="0" fontId="3" fillId="0" borderId="0" xfId="0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topLeftCell="A100" workbookViewId="0">
      <selection activeCell="G112" sqref="G112"/>
    </sheetView>
  </sheetViews>
  <sheetFormatPr defaultRowHeight="14.5" x14ac:dyDescent="0.35"/>
  <cols>
    <col min="7" max="7" width="1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129</v>
      </c>
      <c r="D2" t="s">
        <v>90</v>
      </c>
      <c r="E2" t="s">
        <v>128</v>
      </c>
      <c r="F2" t="s">
        <v>130</v>
      </c>
      <c r="G2" s="2">
        <v>42765</v>
      </c>
      <c r="H2">
        <v>0</v>
      </c>
      <c r="I2" s="3">
        <f>IF(OR(C2=C3,C2=C1),1,0)</f>
        <v>0</v>
      </c>
      <c r="J2" s="3">
        <f>IF(OR(I2=0,L2=0),1,0)</f>
        <v>1</v>
      </c>
      <c r="K2" s="3">
        <f>1-J2</f>
        <v>0</v>
      </c>
      <c r="L2" s="3" t="str">
        <f>IF(I2=0,"",COUNTIF($C$2:$C2,$C2)-1)</f>
        <v/>
      </c>
      <c r="M2" s="4" t="str">
        <f>IF(ISERROR(IF(L2+1=L3,M3,L2)),"",IF(L2+1=L3,M3,L2))</f>
        <v/>
      </c>
      <c r="N2" s="3" t="str">
        <f>IF(I2=0,"",IF(C2=C1,G2-G1,0))</f>
        <v/>
      </c>
    </row>
    <row r="3" spans="1:14" x14ac:dyDescent="0.35">
      <c r="A3" t="s">
        <v>16</v>
      </c>
      <c r="B3" t="s">
        <v>17</v>
      </c>
      <c r="C3" t="s">
        <v>131</v>
      </c>
      <c r="D3" t="s">
        <v>91</v>
      </c>
      <c r="E3" t="s">
        <v>128</v>
      </c>
      <c r="F3" t="s">
        <v>132</v>
      </c>
      <c r="G3" s="2">
        <v>42767</v>
      </c>
      <c r="H3">
        <v>0</v>
      </c>
      <c r="I3" s="3">
        <f>IF(OR(C3=C4,C3=C2),1,0)</f>
        <v>0</v>
      </c>
      <c r="J3" s="3">
        <f>IF(OR(I3=0,L3=0),1,0)</f>
        <v>1</v>
      </c>
      <c r="K3" s="3">
        <f>1-J3</f>
        <v>0</v>
      </c>
      <c r="L3" s="3" t="str">
        <f>IF(I3=0,"",COUNTIF($C$2:$C3,$C3)-1)</f>
        <v/>
      </c>
      <c r="M3" s="4" t="str">
        <f>IF(ISERROR(IF(L3+1=L4,M4,L3)),"",IF(L3+1=L4,M4,L3))</f>
        <v/>
      </c>
      <c r="N3" s="3" t="str">
        <f>IF(I3=0,"",IF(C3=C2,G3-G2,0))</f>
        <v/>
      </c>
    </row>
    <row r="4" spans="1:14" x14ac:dyDescent="0.35">
      <c r="A4" t="s">
        <v>18</v>
      </c>
      <c r="B4" t="s">
        <v>19</v>
      </c>
      <c r="C4" t="s">
        <v>133</v>
      </c>
      <c r="D4" t="s">
        <v>92</v>
      </c>
      <c r="E4" t="s">
        <v>128</v>
      </c>
      <c r="F4" t="s">
        <v>134</v>
      </c>
      <c r="G4" s="2">
        <v>42769</v>
      </c>
      <c r="H4">
        <v>0</v>
      </c>
      <c r="I4" s="3">
        <f>IF(OR(C4=C5,C4=C3),1,0)</f>
        <v>0</v>
      </c>
      <c r="J4" s="3">
        <f>IF(OR(I4=0,L4=0),1,0)</f>
        <v>1</v>
      </c>
      <c r="K4" s="3">
        <f>1-J4</f>
        <v>0</v>
      </c>
      <c r="L4" s="3" t="str">
        <f>IF(I4=0,"",COUNTIF($C$2:$C4,$C4)-1)</f>
        <v/>
      </c>
      <c r="M4" s="4" t="str">
        <f>IF(ISERROR(IF(L4+1=L5,M5,L4)),"",IF(L4+1=L5,M5,L4))</f>
        <v/>
      </c>
      <c r="N4" s="3" t="str">
        <f>IF(I4=0,"",IF(C4=C3,G4-G3,0))</f>
        <v/>
      </c>
    </row>
    <row r="5" spans="1:14" x14ac:dyDescent="0.35">
      <c r="A5" t="s">
        <v>20</v>
      </c>
      <c r="B5" t="s">
        <v>21</v>
      </c>
      <c r="C5" t="s">
        <v>135</v>
      </c>
      <c r="D5" t="s">
        <v>93</v>
      </c>
      <c r="E5" t="s">
        <v>128</v>
      </c>
      <c r="F5" t="s">
        <v>136</v>
      </c>
      <c r="G5" s="2">
        <v>42771</v>
      </c>
      <c r="H5">
        <v>0</v>
      </c>
      <c r="I5" s="3">
        <f>IF(OR(C5=C6,C5=C4),1,0)</f>
        <v>0</v>
      </c>
      <c r="J5" s="3">
        <f>IF(OR(I5=0,L5=0),1,0)</f>
        <v>1</v>
      </c>
      <c r="K5" s="3">
        <f>1-J5</f>
        <v>0</v>
      </c>
      <c r="L5" s="3" t="str">
        <f>IF(I5=0,"",COUNTIF($C$2:$C5,$C5)-1)</f>
        <v/>
      </c>
      <c r="M5" s="4" t="str">
        <f>IF(ISERROR(IF(L5+1=L6,M6,L5)),"",IF(L5+1=L6,M6,L5))</f>
        <v/>
      </c>
      <c r="N5" s="3" t="str">
        <f>IF(I5=0,"",IF(C5=C4,G5-G4,0))</f>
        <v/>
      </c>
    </row>
    <row r="6" spans="1:14" x14ac:dyDescent="0.35">
      <c r="A6" t="s">
        <v>22</v>
      </c>
      <c r="B6" t="s">
        <v>23</v>
      </c>
      <c r="C6" t="s">
        <v>137</v>
      </c>
      <c r="D6" t="s">
        <v>94</v>
      </c>
      <c r="E6" t="s">
        <v>128</v>
      </c>
      <c r="F6" t="s">
        <v>136</v>
      </c>
      <c r="G6" s="2">
        <v>42773</v>
      </c>
      <c r="H6">
        <v>0</v>
      </c>
      <c r="I6" s="3">
        <f>IF(OR(C6=C7,C6=C5),1,0)</f>
        <v>0</v>
      </c>
      <c r="J6" s="3">
        <f>IF(OR(I6=0,L6=0),1,0)</f>
        <v>1</v>
      </c>
      <c r="K6" s="3">
        <f>1-J6</f>
        <v>0</v>
      </c>
      <c r="L6" s="3" t="str">
        <f>IF(I6=0,"",COUNTIF($C$2:$C6,$C6)-1)</f>
        <v/>
      </c>
      <c r="M6" s="4" t="str">
        <f>IF(ISERROR(IF(L6+1=L7,M7,L6)),"",IF(L6+1=L7,M7,L6))</f>
        <v/>
      </c>
      <c r="N6" s="3" t="str">
        <f>IF(I6=0,"",IF(C6=C5,G6-G5,0))</f>
        <v/>
      </c>
    </row>
    <row r="7" spans="1:14" x14ac:dyDescent="0.35">
      <c r="A7" t="s">
        <v>24</v>
      </c>
      <c r="B7" t="s">
        <v>25</v>
      </c>
      <c r="C7" t="s">
        <v>138</v>
      </c>
      <c r="D7" t="s">
        <v>95</v>
      </c>
      <c r="E7" t="s">
        <v>128</v>
      </c>
      <c r="F7" t="s">
        <v>139</v>
      </c>
      <c r="G7" s="2">
        <v>42775</v>
      </c>
      <c r="H7">
        <v>0</v>
      </c>
      <c r="I7" s="3">
        <f>IF(OR(C7=C8,C7=C6),1,0)</f>
        <v>0</v>
      </c>
      <c r="J7" s="3">
        <f>IF(OR(I7=0,L7=0),1,0)</f>
        <v>1</v>
      </c>
      <c r="K7" s="3">
        <f>1-J7</f>
        <v>0</v>
      </c>
      <c r="L7" s="3" t="str">
        <f>IF(I7=0,"",COUNTIF($C$2:$C7,$C7)-1)</f>
        <v/>
      </c>
      <c r="M7" s="4" t="str">
        <f>IF(ISERROR(IF(L7+1=L8,M8,L7)),"",IF(L7+1=L8,M8,L7))</f>
        <v/>
      </c>
      <c r="N7" s="3" t="str">
        <f>IF(I7=0,"",IF(C7=C6,G7-G6,0))</f>
        <v/>
      </c>
    </row>
    <row r="8" spans="1:14" x14ac:dyDescent="0.35">
      <c r="A8" t="s">
        <v>26</v>
      </c>
      <c r="B8" t="s">
        <v>27</v>
      </c>
      <c r="C8" t="s">
        <v>140</v>
      </c>
      <c r="D8" t="s">
        <v>96</v>
      </c>
      <c r="E8" t="s">
        <v>128</v>
      </c>
      <c r="F8" t="s">
        <v>141</v>
      </c>
      <c r="G8" s="2">
        <v>42776</v>
      </c>
      <c r="H8">
        <v>0</v>
      </c>
      <c r="I8" s="3">
        <f>IF(OR(C8=C9,C8=C7),1,0)</f>
        <v>0</v>
      </c>
      <c r="J8" s="3">
        <f>IF(OR(I8=0,L8=0),1,0)</f>
        <v>1</v>
      </c>
      <c r="K8" s="3">
        <f>1-J8</f>
        <v>0</v>
      </c>
      <c r="L8" s="3" t="str">
        <f>IF(I8=0,"",COUNTIF($C$2:$C8,$C8)-1)</f>
        <v/>
      </c>
      <c r="M8" s="4" t="str">
        <f>IF(ISERROR(IF(L8+1=L9,M9,L8)),"",IF(L8+1=L9,M9,L8))</f>
        <v/>
      </c>
      <c r="N8" s="3" t="str">
        <f>IF(I8=0,"",IF(C8=C7,G8-G7,0))</f>
        <v/>
      </c>
    </row>
    <row r="9" spans="1:14" x14ac:dyDescent="0.35">
      <c r="A9" t="s">
        <v>28</v>
      </c>
      <c r="B9" t="s">
        <v>29</v>
      </c>
      <c r="C9" t="s">
        <v>142</v>
      </c>
      <c r="D9" t="s">
        <v>97</v>
      </c>
      <c r="E9" t="s">
        <v>128</v>
      </c>
      <c r="F9" s="5" t="s">
        <v>132</v>
      </c>
      <c r="G9" s="2">
        <v>42777</v>
      </c>
      <c r="H9">
        <v>0</v>
      </c>
      <c r="I9" s="3">
        <f>IF(OR(C9=C10,C9=C8),1,0)</f>
        <v>0</v>
      </c>
      <c r="J9" s="3">
        <f>IF(OR(I9=0,L9=0),1,0)</f>
        <v>1</v>
      </c>
      <c r="K9" s="3">
        <f>1-J9</f>
        <v>0</v>
      </c>
      <c r="L9" s="3" t="str">
        <f>IF(I9=0,"",COUNTIF($C$2:$C9,$C9)-1)</f>
        <v/>
      </c>
      <c r="M9" s="4" t="str">
        <f>IF(ISERROR(IF(L9+1=L10,M10,L9)),"",IF(L9+1=L10,M10,L9))</f>
        <v/>
      </c>
      <c r="N9" s="3" t="str">
        <f>IF(I9=0,"",IF(C9=C8,G9-G8,0))</f>
        <v/>
      </c>
    </row>
    <row r="10" spans="1:14" x14ac:dyDescent="0.35">
      <c r="A10" t="s">
        <v>30</v>
      </c>
      <c r="B10" t="s">
        <v>31</v>
      </c>
      <c r="C10" t="s">
        <v>143</v>
      </c>
      <c r="D10" t="s">
        <v>98</v>
      </c>
      <c r="E10" t="s">
        <v>128</v>
      </c>
      <c r="F10" t="s">
        <v>130</v>
      </c>
      <c r="G10" s="2">
        <v>42779</v>
      </c>
      <c r="H10">
        <v>0</v>
      </c>
      <c r="I10" s="3">
        <f>IF(OR(C10=C11,C10=C9),1,0)</f>
        <v>0</v>
      </c>
      <c r="J10" s="3">
        <f>IF(OR(I10=0,L10=0),1,0)</f>
        <v>1</v>
      </c>
      <c r="K10" s="3">
        <f>1-J10</f>
        <v>0</v>
      </c>
      <c r="L10" s="3" t="str">
        <f>IF(I10=0,"",COUNTIF($C$2:$C10,$C10)-1)</f>
        <v/>
      </c>
      <c r="M10" s="4" t="str">
        <f>IF(ISERROR(IF(L10+1=L11,M11,L10)),"",IF(L10+1=L11,M11,L10))</f>
        <v/>
      </c>
      <c r="N10" s="3" t="str">
        <f>IF(I10=0,"",IF(C10=C9,G10-G9,0))</f>
        <v/>
      </c>
    </row>
    <row r="11" spans="1:14" x14ac:dyDescent="0.35">
      <c r="A11" t="s">
        <v>32</v>
      </c>
      <c r="B11" t="s">
        <v>33</v>
      </c>
      <c r="C11" t="s">
        <v>144</v>
      </c>
      <c r="D11" t="s">
        <v>99</v>
      </c>
      <c r="E11" t="s">
        <v>128</v>
      </c>
      <c r="F11" t="s">
        <v>141</v>
      </c>
      <c r="G11" s="2">
        <v>42780</v>
      </c>
      <c r="H11">
        <v>0</v>
      </c>
      <c r="I11" s="3">
        <f>IF(OR(C11=C12,C11=C10),1,0)</f>
        <v>0</v>
      </c>
      <c r="J11" s="3">
        <f>IF(OR(I11=0,L11=0),1,0)</f>
        <v>1</v>
      </c>
      <c r="K11" s="3">
        <f>1-J11</f>
        <v>0</v>
      </c>
      <c r="L11" s="3" t="str">
        <f>IF(I11=0,"",COUNTIF($C$2:$C11,$C11)-1)</f>
        <v/>
      </c>
      <c r="M11" s="4" t="str">
        <f>IF(ISERROR(IF(L11+1=L12,M12,L11)),"",IF(L11+1=L12,M12,L11))</f>
        <v/>
      </c>
      <c r="N11" s="3" t="str">
        <f>IF(I11=0,"",IF(C11=C10,G11-G10,0))</f>
        <v/>
      </c>
    </row>
    <row r="12" spans="1:14" x14ac:dyDescent="0.35">
      <c r="A12" t="s">
        <v>34</v>
      </c>
      <c r="B12" t="s">
        <v>35</v>
      </c>
      <c r="C12" t="s">
        <v>145</v>
      </c>
      <c r="D12" t="s">
        <v>100</v>
      </c>
      <c r="E12" t="s">
        <v>128</v>
      </c>
      <c r="F12" t="s">
        <v>130</v>
      </c>
      <c r="G12" s="2">
        <v>42783</v>
      </c>
      <c r="H12">
        <v>0</v>
      </c>
      <c r="I12" s="3">
        <f>IF(OR(C12=C13,C12=C11),1,0)</f>
        <v>0</v>
      </c>
      <c r="J12" s="3">
        <f>IF(OR(I12=0,L12=0),1,0)</f>
        <v>1</v>
      </c>
      <c r="K12" s="3">
        <f>1-J12</f>
        <v>0</v>
      </c>
      <c r="L12" s="3" t="str">
        <f>IF(I12=0,"",COUNTIF($C$2:$C12,$C12)-1)</f>
        <v/>
      </c>
      <c r="M12" s="4" t="str">
        <f>IF(ISERROR(IF(L12+1=L13,M13,L12)),"",IF(L12+1=L13,M13,L12))</f>
        <v/>
      </c>
      <c r="N12" s="3" t="str">
        <f>IF(I12=0,"",IF(C12=C11,G12-G11,0))</f>
        <v/>
      </c>
    </row>
    <row r="13" spans="1:14" x14ac:dyDescent="0.35">
      <c r="A13" t="s">
        <v>36</v>
      </c>
      <c r="B13" t="s">
        <v>37</v>
      </c>
      <c r="C13" t="s">
        <v>146</v>
      </c>
      <c r="D13" t="s">
        <v>101</v>
      </c>
      <c r="E13" t="s">
        <v>128</v>
      </c>
      <c r="F13" s="5" t="s">
        <v>147</v>
      </c>
      <c r="G13" s="2">
        <v>42784</v>
      </c>
      <c r="H13">
        <v>0</v>
      </c>
      <c r="I13" s="3">
        <f>IF(OR(C13=C14,C13=C12),1,0)</f>
        <v>0</v>
      </c>
      <c r="J13" s="3">
        <f>IF(OR(I13=0,L13=0),1,0)</f>
        <v>1</v>
      </c>
      <c r="K13" s="3">
        <f>1-J13</f>
        <v>0</v>
      </c>
      <c r="L13" s="3" t="str">
        <f>IF(I13=0,"",COUNTIF($C$2:$C13,$C13)-1)</f>
        <v/>
      </c>
      <c r="M13" s="4" t="str">
        <f>IF(ISERROR(IF(L13+1=L14,M14,L13)),"",IF(L13+1=L14,M14,L13))</f>
        <v/>
      </c>
      <c r="N13" s="3" t="str">
        <f>IF(I13=0,"",IF(C13=C12,G13-G12,0))</f>
        <v/>
      </c>
    </row>
    <row r="14" spans="1:14" x14ac:dyDescent="0.35">
      <c r="A14" t="s">
        <v>38</v>
      </c>
      <c r="B14" t="s">
        <v>39</v>
      </c>
      <c r="C14" t="s">
        <v>148</v>
      </c>
      <c r="D14" t="s">
        <v>102</v>
      </c>
      <c r="E14" t="s">
        <v>128</v>
      </c>
      <c r="F14" t="s">
        <v>134</v>
      </c>
      <c r="G14" s="2">
        <v>42786</v>
      </c>
      <c r="H14">
        <v>0</v>
      </c>
      <c r="I14" s="3">
        <f>IF(OR(C14=C15,C14=C13),1,0)</f>
        <v>0</v>
      </c>
      <c r="J14" s="3">
        <f>IF(OR(I14=0,L14=0),1,0)</f>
        <v>1</v>
      </c>
      <c r="K14" s="3">
        <f>1-J14</f>
        <v>0</v>
      </c>
      <c r="L14" s="3" t="str">
        <f>IF(I14=0,"",COUNTIF($C$2:$C14,$C14)-1)</f>
        <v/>
      </c>
      <c r="M14" s="4" t="str">
        <f>IF(ISERROR(IF(L14+1=L15,M15,L14)),"",IF(L14+1=L15,M15,L14))</f>
        <v/>
      </c>
      <c r="N14" s="3" t="str">
        <f>IF(I14=0,"",IF(C14=C13,G14-G13,0))</f>
        <v/>
      </c>
    </row>
    <row r="15" spans="1:14" x14ac:dyDescent="0.35">
      <c r="A15" t="s">
        <v>40</v>
      </c>
      <c r="B15" t="s">
        <v>41</v>
      </c>
      <c r="C15" t="s">
        <v>149</v>
      </c>
      <c r="D15" t="s">
        <v>103</v>
      </c>
      <c r="E15" t="s">
        <v>128</v>
      </c>
      <c r="F15" t="s">
        <v>134</v>
      </c>
      <c r="G15" s="2">
        <v>42787</v>
      </c>
      <c r="H15">
        <v>0</v>
      </c>
      <c r="I15" s="3">
        <f>IF(OR(C15=C16,C15=C14),1,0)</f>
        <v>0</v>
      </c>
      <c r="J15" s="3">
        <f>IF(OR(I15=0,L15=0),1,0)</f>
        <v>1</v>
      </c>
      <c r="K15" s="3">
        <f>1-J15</f>
        <v>0</v>
      </c>
      <c r="L15" s="3" t="str">
        <f>IF(I15=0,"",COUNTIF($C$2:$C15,$C15)-1)</f>
        <v/>
      </c>
      <c r="M15" s="4" t="str">
        <f>IF(ISERROR(IF(L15+1=L16,M16,L15)),"",IF(L15+1=L16,M16,L15))</f>
        <v/>
      </c>
      <c r="N15" s="3" t="str">
        <f>IF(I15=0,"",IF(C15=C14,G15-G14,0))</f>
        <v/>
      </c>
    </row>
    <row r="16" spans="1:14" x14ac:dyDescent="0.35">
      <c r="A16" t="s">
        <v>42</v>
      </c>
      <c r="B16" t="s">
        <v>43</v>
      </c>
      <c r="C16" t="s">
        <v>150</v>
      </c>
      <c r="D16" t="s">
        <v>104</v>
      </c>
      <c r="E16" t="s">
        <v>128</v>
      </c>
      <c r="F16" t="s">
        <v>151</v>
      </c>
      <c r="G16" s="2">
        <v>42789</v>
      </c>
      <c r="H16">
        <v>0</v>
      </c>
      <c r="I16" s="3">
        <f>IF(OR(C16=C17,C16=C15),1,0)</f>
        <v>0</v>
      </c>
      <c r="J16" s="3">
        <f>IF(OR(I16=0,L16=0),1,0)</f>
        <v>1</v>
      </c>
      <c r="K16" s="3">
        <f>1-J16</f>
        <v>0</v>
      </c>
      <c r="L16" s="3" t="str">
        <f>IF(I16=0,"",COUNTIF($C$2:$C16,$C16)-1)</f>
        <v/>
      </c>
      <c r="M16" s="4" t="str">
        <f>IF(ISERROR(IF(L16+1=L17,M17,L16)),"",IF(L16+1=L17,M17,L16))</f>
        <v/>
      </c>
      <c r="N16" s="3" t="str">
        <f>IF(I16=0,"",IF(C16=C15,G16-G15,0))</f>
        <v/>
      </c>
    </row>
    <row r="17" spans="1:14" x14ac:dyDescent="0.35">
      <c r="A17" t="s">
        <v>44</v>
      </c>
      <c r="B17" t="s">
        <v>45</v>
      </c>
      <c r="C17" t="s">
        <v>152</v>
      </c>
      <c r="D17" t="s">
        <v>105</v>
      </c>
      <c r="E17" t="s">
        <v>128</v>
      </c>
      <c r="F17" t="s">
        <v>132</v>
      </c>
      <c r="G17" s="2">
        <v>42791</v>
      </c>
      <c r="H17">
        <v>0</v>
      </c>
      <c r="I17" s="3">
        <f>IF(OR(C17=C18,C17=C16),1,0)</f>
        <v>0</v>
      </c>
      <c r="J17" s="3">
        <f>IF(OR(I17=0,L17=0),1,0)</f>
        <v>1</v>
      </c>
      <c r="K17" s="3">
        <f>1-J17</f>
        <v>0</v>
      </c>
      <c r="L17" s="3" t="str">
        <f>IF(I17=0,"",COUNTIF($C$2:$C17,$C17)-1)</f>
        <v/>
      </c>
      <c r="M17" s="4" t="str">
        <f>IF(ISERROR(IF(L17+1=L18,M18,L17)),"",IF(L17+1=L18,M18,L17))</f>
        <v/>
      </c>
      <c r="N17" s="3" t="str">
        <f>IF(I17=0,"",IF(C17=C16,G17-G16,0))</f>
        <v/>
      </c>
    </row>
    <row r="18" spans="1:14" x14ac:dyDescent="0.35">
      <c r="A18" t="s">
        <v>46</v>
      </c>
      <c r="B18" t="s">
        <v>47</v>
      </c>
      <c r="C18" t="s">
        <v>153</v>
      </c>
      <c r="D18" t="s">
        <v>106</v>
      </c>
      <c r="E18" t="s">
        <v>128</v>
      </c>
      <c r="F18" t="s">
        <v>154</v>
      </c>
      <c r="G18" s="2">
        <v>42793</v>
      </c>
      <c r="H18">
        <v>0</v>
      </c>
      <c r="I18" s="3">
        <f>IF(OR(C18=C19,C18=C17),1,0)</f>
        <v>0</v>
      </c>
      <c r="J18" s="3">
        <f>IF(OR(I18=0,L18=0),1,0)</f>
        <v>1</v>
      </c>
      <c r="K18" s="3">
        <f>1-J18</f>
        <v>0</v>
      </c>
      <c r="L18" s="3" t="str">
        <f>IF(I18=0,"",COUNTIF($C$2:$C18,$C18)-1)</f>
        <v/>
      </c>
      <c r="M18" s="4" t="str">
        <f>IF(ISERROR(IF(L18+1=L19,M19,L18)),"",IF(L18+1=L19,M19,L18))</f>
        <v/>
      </c>
      <c r="N18" s="3" t="str">
        <f>IF(I18=0,"",IF(C18=C17,G18-G17,0))</f>
        <v/>
      </c>
    </row>
    <row r="19" spans="1:14" x14ac:dyDescent="0.35">
      <c r="A19" t="s">
        <v>48</v>
      </c>
      <c r="B19" t="s">
        <v>49</v>
      </c>
      <c r="C19" t="s">
        <v>155</v>
      </c>
      <c r="D19" t="s">
        <v>107</v>
      </c>
      <c r="E19" t="s">
        <v>128</v>
      </c>
      <c r="F19" t="s">
        <v>151</v>
      </c>
      <c r="G19" s="2">
        <v>42794</v>
      </c>
      <c r="H19">
        <v>0</v>
      </c>
      <c r="I19" s="3">
        <f>IF(OR(C19=C20,C19=C18),1,0)</f>
        <v>0</v>
      </c>
      <c r="J19" s="3">
        <f>IF(OR(I19=0,L19=0),1,0)</f>
        <v>1</v>
      </c>
      <c r="K19" s="3">
        <f>1-J19</f>
        <v>0</v>
      </c>
      <c r="L19" s="3" t="str">
        <f>IF(I19=0,"",COUNTIF($C$2:$C19,$C19)-1)</f>
        <v/>
      </c>
      <c r="M19" s="4" t="str">
        <f>IF(ISERROR(IF(L19+1=L20,M20,L19)),"",IF(L19+1=L20,M20,L19))</f>
        <v/>
      </c>
      <c r="N19" s="3" t="str">
        <f>IF(I19=0,"",IF(C19=C18,G19-G18,0))</f>
        <v/>
      </c>
    </row>
    <row r="20" spans="1:14" x14ac:dyDescent="0.35">
      <c r="A20" t="s">
        <v>50</v>
      </c>
      <c r="B20" t="s">
        <v>51</v>
      </c>
      <c r="C20" t="s">
        <v>156</v>
      </c>
      <c r="D20" t="s">
        <v>108</v>
      </c>
      <c r="E20" t="s">
        <v>128</v>
      </c>
      <c r="F20" t="s">
        <v>130</v>
      </c>
      <c r="G20" s="2">
        <v>42795</v>
      </c>
      <c r="H20">
        <v>0</v>
      </c>
      <c r="I20" s="3">
        <f>IF(OR(C20=C21,C20=C19),1,0)</f>
        <v>0</v>
      </c>
      <c r="J20" s="3">
        <f>IF(OR(I20=0,L20=0),1,0)</f>
        <v>1</v>
      </c>
      <c r="K20" s="3">
        <f>1-J20</f>
        <v>0</v>
      </c>
      <c r="L20" s="3" t="str">
        <f>IF(I20=0,"",COUNTIF($C$2:$C20,$C20)-1)</f>
        <v/>
      </c>
      <c r="M20" s="4" t="str">
        <f>IF(ISERROR(IF(L20+1=L21,M21,L20)),"",IF(L20+1=L21,M21,L20))</f>
        <v/>
      </c>
      <c r="N20" s="3" t="str">
        <f>IF(I20=0,"",IF(C20=C19,G20-G19,0))</f>
        <v/>
      </c>
    </row>
    <row r="21" spans="1:14" x14ac:dyDescent="0.35">
      <c r="A21" t="s">
        <v>52</v>
      </c>
      <c r="B21" t="s">
        <v>53</v>
      </c>
      <c r="C21" t="s">
        <v>157</v>
      </c>
      <c r="D21" t="s">
        <v>109</v>
      </c>
      <c r="E21" t="s">
        <v>128</v>
      </c>
      <c r="F21" t="s">
        <v>130</v>
      </c>
      <c r="G21" s="2">
        <v>42796</v>
      </c>
      <c r="H21">
        <v>0</v>
      </c>
      <c r="I21" s="3">
        <f>IF(OR(C21=C22,C21=C20),1,0)</f>
        <v>0</v>
      </c>
      <c r="J21" s="3">
        <f>IF(OR(I21=0,L21=0),1,0)</f>
        <v>1</v>
      </c>
      <c r="K21" s="3">
        <f>1-J21</f>
        <v>0</v>
      </c>
      <c r="L21" s="3" t="str">
        <f>IF(I21=0,"",COUNTIF($C$2:$C21,$C21)-1)</f>
        <v/>
      </c>
      <c r="M21" s="4" t="str">
        <f>IF(ISERROR(IF(L21+1=L22,M22,L21)),"",IF(L21+1=L22,M22,L21))</f>
        <v/>
      </c>
      <c r="N21" s="3" t="str">
        <f>IF(I21=0,"",IF(C21=C20,G21-G20,0))</f>
        <v/>
      </c>
    </row>
    <row r="22" spans="1:14" x14ac:dyDescent="0.35">
      <c r="A22" t="s">
        <v>54</v>
      </c>
      <c r="B22" t="s">
        <v>55</v>
      </c>
      <c r="C22" t="s">
        <v>158</v>
      </c>
      <c r="D22" t="s">
        <v>110</v>
      </c>
      <c r="E22" t="s">
        <v>128</v>
      </c>
      <c r="F22" t="s">
        <v>159</v>
      </c>
      <c r="G22" s="2">
        <v>42797</v>
      </c>
      <c r="H22">
        <v>0</v>
      </c>
      <c r="I22" s="3">
        <f>IF(OR(C22=C23,C22=C21),1,0)</f>
        <v>0</v>
      </c>
      <c r="J22" s="3">
        <f>IF(OR(I22=0,L22=0),1,0)</f>
        <v>1</v>
      </c>
      <c r="K22" s="3">
        <f>1-J22</f>
        <v>0</v>
      </c>
      <c r="L22" s="3" t="str">
        <f>IF(I22=0,"",COUNTIF($C$2:$C22,$C22)-1)</f>
        <v/>
      </c>
      <c r="M22" s="4" t="str">
        <f>IF(ISERROR(IF(L22+1=L23,M23,L22)),"",IF(L22+1=L23,M23,L22))</f>
        <v/>
      </c>
      <c r="N22" s="3" t="str">
        <f>IF(I22=0,"",IF(C22=C21,G22-G21,0))</f>
        <v/>
      </c>
    </row>
    <row r="23" spans="1:14" x14ac:dyDescent="0.35">
      <c r="A23" t="s">
        <v>56</v>
      </c>
      <c r="B23" t="s">
        <v>57</v>
      </c>
      <c r="C23" t="s">
        <v>160</v>
      </c>
      <c r="D23" t="s">
        <v>111</v>
      </c>
      <c r="E23" t="s">
        <v>128</v>
      </c>
      <c r="F23" s="5" t="s">
        <v>161</v>
      </c>
      <c r="G23" s="2">
        <v>42798</v>
      </c>
      <c r="H23">
        <v>0</v>
      </c>
      <c r="I23" s="3">
        <f>IF(OR(C23=C24,C23=C22),1,0)</f>
        <v>0</v>
      </c>
      <c r="J23" s="3">
        <f>IF(OR(I23=0,L23=0),1,0)</f>
        <v>1</v>
      </c>
      <c r="K23" s="3">
        <f>1-J23</f>
        <v>0</v>
      </c>
      <c r="L23" s="3" t="str">
        <f>IF(I23=0,"",COUNTIF($C$2:$C23,$C23)-1)</f>
        <v/>
      </c>
      <c r="M23" s="4" t="str">
        <f>IF(ISERROR(IF(L23+1=L24,M24,L23)),"",IF(L23+1=L24,M24,L23))</f>
        <v/>
      </c>
      <c r="N23" s="3" t="str">
        <f>IF(I23=0,"",IF(C23=C22,G23-G22,0))</f>
        <v/>
      </c>
    </row>
    <row r="24" spans="1:14" x14ac:dyDescent="0.35">
      <c r="A24" t="s">
        <v>58</v>
      </c>
      <c r="B24" t="s">
        <v>59</v>
      </c>
      <c r="C24" t="s">
        <v>162</v>
      </c>
      <c r="D24" t="s">
        <v>112</v>
      </c>
      <c r="E24" t="s">
        <v>128</v>
      </c>
      <c r="F24" t="s">
        <v>159</v>
      </c>
      <c r="G24" s="2">
        <v>42800</v>
      </c>
      <c r="H24">
        <v>0</v>
      </c>
      <c r="I24" s="3">
        <f>IF(OR(C24=C25,C24=C23),1,0)</f>
        <v>0</v>
      </c>
      <c r="J24" s="3">
        <f>IF(OR(I24=0,L24=0),1,0)</f>
        <v>1</v>
      </c>
      <c r="K24" s="3">
        <f>1-J24</f>
        <v>0</v>
      </c>
      <c r="L24" s="3" t="str">
        <f>IF(I24=0,"",COUNTIF($C$2:$C24,$C24)-1)</f>
        <v/>
      </c>
      <c r="M24" s="4" t="str">
        <f>IF(ISERROR(IF(L24+1=L25,M25,L24)),"",IF(L24+1=L25,M25,L24))</f>
        <v/>
      </c>
      <c r="N24" s="3" t="str">
        <f>IF(I24=0,"",IF(C24=C23,G24-G23,0))</f>
        <v/>
      </c>
    </row>
    <row r="25" spans="1:14" x14ac:dyDescent="0.35">
      <c r="A25" t="s">
        <v>60</v>
      </c>
      <c r="B25" t="s">
        <v>61</v>
      </c>
      <c r="C25" t="s">
        <v>163</v>
      </c>
      <c r="D25" t="s">
        <v>113</v>
      </c>
      <c r="E25" t="s">
        <v>128</v>
      </c>
      <c r="F25" s="5" t="s">
        <v>147</v>
      </c>
      <c r="G25" s="2">
        <v>42801</v>
      </c>
      <c r="H25">
        <v>0</v>
      </c>
      <c r="I25" s="3">
        <f>IF(OR(C25=C26,C25=C24),1,0)</f>
        <v>0</v>
      </c>
      <c r="J25" s="3">
        <f>IF(OR(I25=0,L25=0),1,0)</f>
        <v>1</v>
      </c>
      <c r="K25" s="3">
        <f>1-J25</f>
        <v>0</v>
      </c>
      <c r="L25" s="3" t="str">
        <f>IF(I25=0,"",COUNTIF($C$2:$C25,$C25)-1)</f>
        <v/>
      </c>
      <c r="M25" s="4" t="str">
        <f>IF(ISERROR(IF(L25+1=L26,M26,L25)),"",IF(L25+1=L26,M26,L25))</f>
        <v/>
      </c>
      <c r="N25" s="3" t="str">
        <f>IF(I25=0,"",IF(C25=C24,G25-G24,0))</f>
        <v/>
      </c>
    </row>
    <row r="26" spans="1:14" x14ac:dyDescent="0.35">
      <c r="A26" t="s">
        <v>62</v>
      </c>
      <c r="B26" t="s">
        <v>63</v>
      </c>
      <c r="C26" t="s">
        <v>164</v>
      </c>
      <c r="D26" t="s">
        <v>114</v>
      </c>
      <c r="E26" t="s">
        <v>128</v>
      </c>
      <c r="F26" t="s">
        <v>130</v>
      </c>
      <c r="G26" s="2">
        <v>42802</v>
      </c>
      <c r="H26">
        <v>0</v>
      </c>
      <c r="I26" s="3">
        <f>IF(OR(C26=C27,C26=C25),1,0)</f>
        <v>0</v>
      </c>
      <c r="J26" s="3">
        <f>IF(OR(I26=0,L26=0),1,0)</f>
        <v>1</v>
      </c>
      <c r="K26" s="3">
        <f>1-J26</f>
        <v>0</v>
      </c>
      <c r="L26" s="3" t="str">
        <f>IF(I26=0,"",COUNTIF($C$2:$C26,$C26)-1)</f>
        <v/>
      </c>
      <c r="M26" s="4" t="str">
        <f>IF(ISERROR(IF(L26+1=L27,M27,L26)),"",IF(L26+1=L27,M27,L26))</f>
        <v/>
      </c>
      <c r="N26" s="3" t="str">
        <f>IF(I26=0,"",IF(C26=C25,G26-G25,0))</f>
        <v/>
      </c>
    </row>
    <row r="27" spans="1:14" x14ac:dyDescent="0.35">
      <c r="A27" t="s">
        <v>64</v>
      </c>
      <c r="B27" t="s">
        <v>65</v>
      </c>
      <c r="C27" t="s">
        <v>165</v>
      </c>
      <c r="D27" t="s">
        <v>115</v>
      </c>
      <c r="E27" t="s">
        <v>128</v>
      </c>
      <c r="F27" t="s">
        <v>134</v>
      </c>
      <c r="G27" s="2">
        <v>42803</v>
      </c>
      <c r="H27">
        <v>0</v>
      </c>
      <c r="I27" s="3">
        <f>IF(OR(C27=C28,C27=C26),1,0)</f>
        <v>0</v>
      </c>
      <c r="J27" s="3">
        <f>IF(OR(I27=0,L27=0),1,0)</f>
        <v>1</v>
      </c>
      <c r="K27" s="3">
        <f>1-J27</f>
        <v>0</v>
      </c>
      <c r="L27" s="3" t="str">
        <f>IF(I27=0,"",COUNTIF($C$2:$C27,$C27)-1)</f>
        <v/>
      </c>
      <c r="M27" s="4" t="str">
        <f>IF(ISERROR(IF(L27+1=L28,M28,L27)),"",IF(L27+1=L28,M28,L27))</f>
        <v/>
      </c>
      <c r="N27" s="3" t="str">
        <f>IF(I27=0,"",IF(C27=C26,G27-G26,0))</f>
        <v/>
      </c>
    </row>
    <row r="28" spans="1:14" x14ac:dyDescent="0.35">
      <c r="A28" t="s">
        <v>66</v>
      </c>
      <c r="B28" t="s">
        <v>67</v>
      </c>
      <c r="C28" t="s">
        <v>166</v>
      </c>
      <c r="D28" t="s">
        <v>116</v>
      </c>
      <c r="E28" t="s">
        <v>128</v>
      </c>
      <c r="F28" t="s">
        <v>159</v>
      </c>
      <c r="G28" s="2">
        <v>42804</v>
      </c>
      <c r="H28">
        <v>0</v>
      </c>
      <c r="I28" s="3">
        <f>IF(OR(C28=C29,C28=C27),1,0)</f>
        <v>0</v>
      </c>
      <c r="J28" s="3">
        <f>IF(OR(I28=0,L28=0),1,0)</f>
        <v>1</v>
      </c>
      <c r="K28" s="3">
        <f>1-J28</f>
        <v>0</v>
      </c>
      <c r="L28" s="3" t="str">
        <f>IF(I28=0,"",COUNTIF($C$2:$C28,$C28)-1)</f>
        <v/>
      </c>
      <c r="M28" s="4" t="str">
        <f>IF(ISERROR(IF(L28+1=L29,M29,L28)),"",IF(L28+1=L29,M29,L28))</f>
        <v/>
      </c>
      <c r="N28" s="3" t="str">
        <f>IF(I28=0,"",IF(C28=C27,G28-G27,0))</f>
        <v/>
      </c>
    </row>
    <row r="29" spans="1:14" x14ac:dyDescent="0.35">
      <c r="A29" t="s">
        <v>68</v>
      </c>
      <c r="B29" t="s">
        <v>69</v>
      </c>
      <c r="C29" t="s">
        <v>167</v>
      </c>
      <c r="D29" t="s">
        <v>117</v>
      </c>
      <c r="E29" t="s">
        <v>128</v>
      </c>
      <c r="F29" t="s">
        <v>159</v>
      </c>
      <c r="G29" s="2">
        <v>42806</v>
      </c>
      <c r="H29">
        <v>0</v>
      </c>
      <c r="I29" s="3">
        <f>IF(OR(C29=C30,C29=C28),1,0)</f>
        <v>0</v>
      </c>
      <c r="J29" s="3">
        <f>IF(OR(I29=0,L29=0),1,0)</f>
        <v>1</v>
      </c>
      <c r="K29" s="3">
        <f>1-J29</f>
        <v>0</v>
      </c>
      <c r="L29" s="3" t="str">
        <f>IF(I29=0,"",COUNTIF($C$2:$C29,$C29)-1)</f>
        <v/>
      </c>
      <c r="M29" s="4" t="str">
        <f>IF(ISERROR(IF(L29+1=L30,M30,L29)),"",IF(L29+1=L30,M30,L29))</f>
        <v/>
      </c>
      <c r="N29" s="3" t="str">
        <f>IF(I29=0,"",IF(C29=C28,G29-G28,0))</f>
        <v/>
      </c>
    </row>
    <row r="30" spans="1:14" x14ac:dyDescent="0.35">
      <c r="A30" t="s">
        <v>70</v>
      </c>
      <c r="B30" t="s">
        <v>71</v>
      </c>
      <c r="C30" t="s">
        <v>168</v>
      </c>
      <c r="D30" t="s">
        <v>118</v>
      </c>
      <c r="E30" t="s">
        <v>128</v>
      </c>
      <c r="F30" t="s">
        <v>132</v>
      </c>
      <c r="G30" s="2">
        <v>42807</v>
      </c>
      <c r="H30">
        <v>0</v>
      </c>
      <c r="I30" s="3">
        <f>IF(OR(C30=C31,C30=C29),1,0)</f>
        <v>0</v>
      </c>
      <c r="J30" s="3">
        <f>IF(OR(I30=0,L30=0),1,0)</f>
        <v>1</v>
      </c>
      <c r="K30" s="3">
        <f>1-J30</f>
        <v>0</v>
      </c>
      <c r="L30" s="3" t="str">
        <f>IF(I30=0,"",COUNTIF($C$2:$C30,$C30)-1)</f>
        <v/>
      </c>
      <c r="M30" s="4" t="str">
        <f>IF(ISERROR(IF(L30+1=L31,M31,L30)),"",IF(L30+1=L31,M31,L30))</f>
        <v/>
      </c>
      <c r="N30" s="3" t="str">
        <f>IF(I30=0,"",IF(C30=C29,G30-G29,0))</f>
        <v/>
      </c>
    </row>
    <row r="31" spans="1:14" x14ac:dyDescent="0.35">
      <c r="A31" t="s">
        <v>72</v>
      </c>
      <c r="B31" t="s">
        <v>73</v>
      </c>
      <c r="C31" t="s">
        <v>169</v>
      </c>
      <c r="D31" t="s">
        <v>119</v>
      </c>
      <c r="E31" t="s">
        <v>128</v>
      </c>
      <c r="F31" t="s">
        <v>170</v>
      </c>
      <c r="G31" s="2">
        <v>42808</v>
      </c>
      <c r="H31">
        <v>0</v>
      </c>
      <c r="I31" s="3">
        <f>IF(OR(C31=C32,C31=C30),1,0)</f>
        <v>0</v>
      </c>
      <c r="J31" s="3">
        <f>IF(OR(I31=0,L31=0),1,0)</f>
        <v>1</v>
      </c>
      <c r="K31" s="3">
        <f>1-J31</f>
        <v>0</v>
      </c>
      <c r="L31" s="3" t="str">
        <f>IF(I31=0,"",COUNTIF($C$2:$C31,$C31)-1)</f>
        <v/>
      </c>
      <c r="M31" s="4" t="str">
        <f>IF(ISERROR(IF(L31+1=L32,M32,L31)),"",IF(L31+1=L32,M32,L31))</f>
        <v/>
      </c>
      <c r="N31" s="3" t="str">
        <f>IF(I31=0,"",IF(C31=C30,G31-G30,0))</f>
        <v/>
      </c>
    </row>
    <row r="32" spans="1:14" x14ac:dyDescent="0.35">
      <c r="A32" t="s">
        <v>74</v>
      </c>
      <c r="B32" t="s">
        <v>75</v>
      </c>
      <c r="C32" t="s">
        <v>171</v>
      </c>
      <c r="D32" t="s">
        <v>120</v>
      </c>
      <c r="E32" t="s">
        <v>128</v>
      </c>
      <c r="F32" t="s">
        <v>172</v>
      </c>
      <c r="G32" s="2">
        <v>42809</v>
      </c>
      <c r="H32">
        <v>0</v>
      </c>
      <c r="I32" s="3">
        <f>IF(OR(C32=C33,C32=C31),1,0)</f>
        <v>0</v>
      </c>
      <c r="J32" s="3">
        <f>IF(OR(I32=0,L32=0),1,0)</f>
        <v>1</v>
      </c>
      <c r="K32" s="3">
        <f>1-J32</f>
        <v>0</v>
      </c>
      <c r="L32" s="3" t="str">
        <f>IF(I32=0,"",COUNTIF($C$2:$C32,$C32)-1)</f>
        <v/>
      </c>
      <c r="M32" s="4" t="str">
        <f>IF(ISERROR(IF(L32+1=L33,M33,L32)),"",IF(L32+1=L33,M33,L32))</f>
        <v/>
      </c>
      <c r="N32" s="3" t="str">
        <f>IF(I32=0,"",IF(C32=C31,G32-G31,0))</f>
        <v/>
      </c>
    </row>
    <row r="33" spans="1:14" x14ac:dyDescent="0.35">
      <c r="A33" t="s">
        <v>76</v>
      </c>
      <c r="B33" t="s">
        <v>77</v>
      </c>
      <c r="C33" t="s">
        <v>173</v>
      </c>
      <c r="D33" t="s">
        <v>121</v>
      </c>
      <c r="E33" t="s">
        <v>128</v>
      </c>
      <c r="F33" t="s">
        <v>174</v>
      </c>
      <c r="G33" s="2">
        <v>42810</v>
      </c>
      <c r="H33">
        <v>0</v>
      </c>
      <c r="I33" s="3">
        <f>IF(OR(C33=C34,C33=C32),1,0)</f>
        <v>0</v>
      </c>
      <c r="J33" s="3">
        <f>IF(OR(I33=0,L33=0),1,0)</f>
        <v>1</v>
      </c>
      <c r="K33" s="3">
        <f>1-J33</f>
        <v>0</v>
      </c>
      <c r="L33" s="3" t="str">
        <f>IF(I33=0,"",COUNTIF($C$2:$C33,$C33)-1)</f>
        <v/>
      </c>
      <c r="M33" s="4" t="str">
        <f>IF(ISERROR(IF(L33+1=L34,M34,L33)),"",IF(L33+1=L34,M34,L33))</f>
        <v/>
      </c>
      <c r="N33" s="3" t="str">
        <f>IF(I33=0,"",IF(C33=C32,G33-G32,0))</f>
        <v/>
      </c>
    </row>
    <row r="34" spans="1:14" x14ac:dyDescent="0.35">
      <c r="A34" t="s">
        <v>78</v>
      </c>
      <c r="B34" t="s">
        <v>79</v>
      </c>
      <c r="C34" t="s">
        <v>175</v>
      </c>
      <c r="D34" t="s">
        <v>122</v>
      </c>
      <c r="E34" t="s">
        <v>128</v>
      </c>
      <c r="F34" t="s">
        <v>141</v>
      </c>
      <c r="G34" s="2">
        <v>42811</v>
      </c>
      <c r="H34">
        <v>0</v>
      </c>
      <c r="I34" s="3">
        <f>IF(OR(C34=C35,C34=C33),1,0)</f>
        <v>0</v>
      </c>
      <c r="J34" s="3">
        <f>IF(OR(I34=0,L34=0),1,0)</f>
        <v>1</v>
      </c>
      <c r="K34" s="3">
        <f>1-J34</f>
        <v>0</v>
      </c>
      <c r="L34" s="3" t="str">
        <f>IF(I34=0,"",COUNTIF($C$2:$C34,$C34)-1)</f>
        <v/>
      </c>
      <c r="M34" s="4" t="str">
        <f>IF(ISERROR(IF(L34+1=L35,M35,L34)),"",IF(L34+1=L35,M35,L34))</f>
        <v/>
      </c>
      <c r="N34" s="3" t="str">
        <f>IF(I34=0,"",IF(C34=C33,G34-G33,0))</f>
        <v/>
      </c>
    </row>
    <row r="35" spans="1:14" x14ac:dyDescent="0.35">
      <c r="A35" t="s">
        <v>80</v>
      </c>
      <c r="B35" t="s">
        <v>81</v>
      </c>
      <c r="C35" t="s">
        <v>176</v>
      </c>
      <c r="D35" t="s">
        <v>123</v>
      </c>
      <c r="E35" t="s">
        <v>128</v>
      </c>
      <c r="F35" t="s">
        <v>172</v>
      </c>
      <c r="G35" s="2">
        <v>42814</v>
      </c>
      <c r="H35">
        <v>0</v>
      </c>
      <c r="I35" s="3">
        <f>IF(OR(C35=C36,C35=C34),1,0)</f>
        <v>0</v>
      </c>
      <c r="J35" s="3">
        <f>IF(OR(I35=0,L35=0),1,0)</f>
        <v>1</v>
      </c>
      <c r="K35" s="3">
        <f>1-J35</f>
        <v>0</v>
      </c>
      <c r="L35" s="3" t="str">
        <f>IF(I35=0,"",COUNTIF($C$2:$C35,$C35)-1)</f>
        <v/>
      </c>
      <c r="M35" s="4" t="str">
        <f>IF(ISERROR(IF(L35+1=L36,M36,L35)),"",IF(L35+1=L36,M36,L35))</f>
        <v/>
      </c>
      <c r="N35" s="3" t="str">
        <f>IF(I35=0,"",IF(C35=C34,G35-G34,0))</f>
        <v/>
      </c>
    </row>
    <row r="36" spans="1:14" x14ac:dyDescent="0.35">
      <c r="A36" t="s">
        <v>82</v>
      </c>
      <c r="B36" t="s">
        <v>83</v>
      </c>
      <c r="C36" t="s">
        <v>177</v>
      </c>
      <c r="D36" t="s">
        <v>124</v>
      </c>
      <c r="E36" t="s">
        <v>128</v>
      </c>
      <c r="F36" t="s">
        <v>130</v>
      </c>
      <c r="G36" s="2">
        <v>42815</v>
      </c>
      <c r="H36">
        <v>0</v>
      </c>
      <c r="I36" s="3">
        <f>IF(OR(C36=C37,C36=C35),1,0)</f>
        <v>0</v>
      </c>
      <c r="J36" s="3">
        <f>IF(OR(I36=0,L36=0),1,0)</f>
        <v>1</v>
      </c>
      <c r="K36" s="3">
        <f>1-J36</f>
        <v>0</v>
      </c>
      <c r="L36" s="3" t="str">
        <f>IF(I36=0,"",COUNTIF($C$2:$C36,$C36)-1)</f>
        <v/>
      </c>
      <c r="M36" s="4" t="str">
        <f>IF(ISERROR(IF(L36+1=L37,M37,L36)),"",IF(L36+1=L37,M37,L36))</f>
        <v/>
      </c>
      <c r="N36" s="3" t="str">
        <f>IF(I36=0,"",IF(C36=C35,G36-G35,0))</f>
        <v/>
      </c>
    </row>
    <row r="37" spans="1:14" x14ac:dyDescent="0.35">
      <c r="A37" t="s">
        <v>84</v>
      </c>
      <c r="B37" t="s">
        <v>85</v>
      </c>
      <c r="C37" t="s">
        <v>178</v>
      </c>
      <c r="D37" t="s">
        <v>125</v>
      </c>
      <c r="E37" t="s">
        <v>128</v>
      </c>
      <c r="F37" t="s">
        <v>132</v>
      </c>
      <c r="G37" s="2">
        <v>42816</v>
      </c>
      <c r="H37">
        <v>0</v>
      </c>
      <c r="I37" s="3">
        <f>IF(OR(C37=C38,C37=C36),1,0)</f>
        <v>0</v>
      </c>
      <c r="J37" s="3">
        <f>IF(OR(I37=0,L37=0),1,0)</f>
        <v>1</v>
      </c>
      <c r="K37" s="3">
        <f>1-J37</f>
        <v>0</v>
      </c>
      <c r="L37" s="3" t="str">
        <f>IF(I37=0,"",COUNTIF($C$2:$C37,$C37)-1)</f>
        <v/>
      </c>
      <c r="M37" s="4" t="str">
        <f>IF(ISERROR(IF(L37+1=L38,M38,L37)),"",IF(L37+1=L38,M38,L37))</f>
        <v/>
      </c>
      <c r="N37" s="3" t="str">
        <f>IF(I37=0,"",IF(C37=C36,G37-G36,0))</f>
        <v/>
      </c>
    </row>
    <row r="38" spans="1:14" x14ac:dyDescent="0.35">
      <c r="A38" t="s">
        <v>86</v>
      </c>
      <c r="B38" t="s">
        <v>87</v>
      </c>
      <c r="C38" t="s">
        <v>179</v>
      </c>
      <c r="D38" t="s">
        <v>126</v>
      </c>
      <c r="E38" t="s">
        <v>128</v>
      </c>
      <c r="F38" t="s">
        <v>141</v>
      </c>
      <c r="G38" s="2">
        <v>42817</v>
      </c>
      <c r="H38">
        <v>0</v>
      </c>
      <c r="I38" s="3">
        <f>IF(OR(C38=C39,C38=C37),1,0)</f>
        <v>0</v>
      </c>
      <c r="J38" s="3">
        <f>IF(OR(I38=0,L38=0),1,0)</f>
        <v>1</v>
      </c>
      <c r="K38" s="3">
        <f>1-J38</f>
        <v>0</v>
      </c>
      <c r="L38" s="3" t="str">
        <f>IF(I38=0,"",COUNTIF($C$2:$C38,$C38)-1)</f>
        <v/>
      </c>
      <c r="M38" s="4" t="str">
        <f>IF(ISERROR(IF(L38+1=L39,M39,L38)),"",IF(L38+1=L39,M39,L38))</f>
        <v/>
      </c>
      <c r="N38" s="3" t="str">
        <f>IF(I38=0,"",IF(C38=C37,G38-G37,0))</f>
        <v/>
      </c>
    </row>
    <row r="39" spans="1:14" x14ac:dyDescent="0.35">
      <c r="A39" t="s">
        <v>88</v>
      </c>
      <c r="B39" t="s">
        <v>89</v>
      </c>
      <c r="C39" t="s">
        <v>180</v>
      </c>
      <c r="D39" t="s">
        <v>127</v>
      </c>
      <c r="E39" t="s">
        <v>128</v>
      </c>
      <c r="F39" t="s">
        <v>170</v>
      </c>
      <c r="G39" s="2">
        <v>42818</v>
      </c>
      <c r="H39">
        <v>0</v>
      </c>
      <c r="I39" s="3">
        <f>IF(OR(C39=C40,C39=C38),1,0)</f>
        <v>0</v>
      </c>
      <c r="J39" s="3">
        <f>IF(OR(I39=0,L39=0),1,0)</f>
        <v>1</v>
      </c>
      <c r="K39" s="3">
        <f>1-J39</f>
        <v>0</v>
      </c>
      <c r="L39" s="3" t="str">
        <f>IF(I39=0,"",COUNTIF($C$2:$C39,$C39)-1)</f>
        <v/>
      </c>
      <c r="M39" s="4" t="str">
        <f>IF(ISERROR(IF(L39+1=L40,M40,L39)),"",IF(L39+1=L40,M40,L39))</f>
        <v/>
      </c>
      <c r="N39" s="3" t="str">
        <f>IF(I39=0,"",IF(C39=C38,G39-G38,0))</f>
        <v/>
      </c>
    </row>
    <row r="40" spans="1:14" x14ac:dyDescent="0.35">
      <c r="A40" t="s">
        <v>181</v>
      </c>
      <c r="B40" t="s">
        <v>182</v>
      </c>
      <c r="C40" t="s">
        <v>184</v>
      </c>
      <c r="D40" t="s">
        <v>183</v>
      </c>
      <c r="E40" t="s">
        <v>128</v>
      </c>
      <c r="F40" t="s">
        <v>170</v>
      </c>
      <c r="G40" s="2">
        <v>42821</v>
      </c>
      <c r="H40">
        <v>0</v>
      </c>
      <c r="I40" s="3">
        <f>IF(OR(C40=C41,C40=C39),1,0)</f>
        <v>0</v>
      </c>
      <c r="J40" s="3">
        <f>IF(OR(I40=0,L40=0),1,0)</f>
        <v>1</v>
      </c>
      <c r="K40" s="3">
        <f>1-J40</f>
        <v>0</v>
      </c>
      <c r="L40" s="3" t="str">
        <f>IF(I40=0,"",COUNTIF($C$2:$C40,$C40)-1)</f>
        <v/>
      </c>
      <c r="M40" s="4" t="str">
        <f>IF(ISERROR(IF(L40+1=L41,M41,L40)),"",IF(L40+1=L41,M41,L40))</f>
        <v/>
      </c>
      <c r="N40" s="3" t="str">
        <f>IF(I40=0,"",IF(C40=C39,G40-G39,0))</f>
        <v/>
      </c>
    </row>
    <row r="41" spans="1:14" x14ac:dyDescent="0.35">
      <c r="A41" t="s">
        <v>185</v>
      </c>
      <c r="B41" t="s">
        <v>186</v>
      </c>
      <c r="C41" t="s">
        <v>188</v>
      </c>
      <c r="D41" t="s">
        <v>187</v>
      </c>
      <c r="E41" t="s">
        <v>128</v>
      </c>
      <c r="F41" t="s">
        <v>141</v>
      </c>
      <c r="G41" s="2">
        <v>42822</v>
      </c>
      <c r="H41">
        <v>0</v>
      </c>
      <c r="I41" s="3">
        <f>IF(OR(C41=C42,C41=C40),1,0)</f>
        <v>0</v>
      </c>
      <c r="J41" s="3">
        <f>IF(OR(I41=0,L41=0),1,0)</f>
        <v>1</v>
      </c>
      <c r="K41" s="3">
        <f>1-J41</f>
        <v>0</v>
      </c>
      <c r="L41" s="3" t="str">
        <f>IF(I41=0,"",COUNTIF($C$2:$C41,$C41)-1)</f>
        <v/>
      </c>
      <c r="M41" s="4" t="str">
        <f>IF(ISERROR(IF(L41+1=L42,M42,L41)),"",IF(L41+1=L42,M42,L41))</f>
        <v/>
      </c>
      <c r="N41" s="3" t="str">
        <f>IF(I41=0,"",IF(C41=C40,G41-G40,0))</f>
        <v/>
      </c>
    </row>
    <row r="42" spans="1:14" x14ac:dyDescent="0.35">
      <c r="A42" t="s">
        <v>189</v>
      </c>
      <c r="B42" t="s">
        <v>190</v>
      </c>
      <c r="C42" t="s">
        <v>192</v>
      </c>
      <c r="D42" t="s">
        <v>191</v>
      </c>
      <c r="E42" t="s">
        <v>128</v>
      </c>
      <c r="F42" t="s">
        <v>132</v>
      </c>
      <c r="G42" s="2">
        <v>42823</v>
      </c>
      <c r="H42">
        <v>0</v>
      </c>
      <c r="I42" s="3">
        <f>IF(OR(C42=C43,C42=C41),1,0)</f>
        <v>0</v>
      </c>
      <c r="J42" s="3">
        <f>IF(OR(I42=0,L42=0),1,0)</f>
        <v>1</v>
      </c>
      <c r="K42" s="3">
        <f>1-J42</f>
        <v>0</v>
      </c>
      <c r="L42" s="3" t="str">
        <f>IF(I42=0,"",COUNTIF($C$2:$C42,$C42)-1)</f>
        <v/>
      </c>
      <c r="M42" s="4" t="str">
        <f>IF(ISERROR(IF(L42+1=L43,M43,L42)),"",IF(L42+1=L43,M43,L42))</f>
        <v/>
      </c>
      <c r="N42" s="3" t="str">
        <f>IF(I42=0,"",IF(C42=C41,G42-G41,0))</f>
        <v/>
      </c>
    </row>
    <row r="43" spans="1:14" x14ac:dyDescent="0.35">
      <c r="A43" t="s">
        <v>193</v>
      </c>
      <c r="B43" t="s">
        <v>194</v>
      </c>
      <c r="C43" t="s">
        <v>205</v>
      </c>
      <c r="D43" t="s">
        <v>195</v>
      </c>
      <c r="E43" t="s">
        <v>128</v>
      </c>
      <c r="F43" t="s">
        <v>174</v>
      </c>
      <c r="G43" s="2">
        <v>42824</v>
      </c>
      <c r="H43">
        <v>0</v>
      </c>
      <c r="I43" s="3">
        <f>IF(OR(C43=C44,C43=C42),1,0)</f>
        <v>0</v>
      </c>
      <c r="J43" s="3">
        <f>IF(OR(I43=0,L43=0),1,0)</f>
        <v>1</v>
      </c>
      <c r="K43" s="3">
        <f>1-J43</f>
        <v>0</v>
      </c>
      <c r="L43" s="3" t="str">
        <f>IF(I43=0,"",COUNTIF($C$2:$C43,$C43)-1)</f>
        <v/>
      </c>
      <c r="M43" s="4" t="str">
        <f>IF(ISERROR(IF(L43+1=L44,M44,L43)),"",IF(L43+1=L44,M44,L43))</f>
        <v/>
      </c>
      <c r="N43" s="3" t="str">
        <f>IF(I43=0,"",IF(C43=C42,G43-G42,0))</f>
        <v/>
      </c>
    </row>
    <row r="44" spans="1:14" x14ac:dyDescent="0.35">
      <c r="A44" t="s">
        <v>196</v>
      </c>
      <c r="B44" t="s">
        <v>197</v>
      </c>
      <c r="C44" t="s">
        <v>206</v>
      </c>
      <c r="D44" t="s">
        <v>198</v>
      </c>
      <c r="E44" t="s">
        <v>128</v>
      </c>
      <c r="F44" t="s">
        <v>132</v>
      </c>
      <c r="G44" s="2">
        <v>42825</v>
      </c>
      <c r="H44">
        <v>0</v>
      </c>
      <c r="I44" s="3">
        <f>IF(OR(C44=C45,C44=C43),1,0)</f>
        <v>0</v>
      </c>
      <c r="J44" s="3">
        <f>IF(OR(I44=0,L44=0),1,0)</f>
        <v>1</v>
      </c>
      <c r="K44" s="3">
        <f>1-J44</f>
        <v>0</v>
      </c>
      <c r="L44" s="3" t="str">
        <f>IF(I44=0,"",COUNTIF($C$2:$C44,$C44)-1)</f>
        <v/>
      </c>
      <c r="M44" s="4" t="str">
        <f>IF(ISERROR(IF(L44+1=L45,M45,L44)),"",IF(L44+1=L45,M45,L44))</f>
        <v/>
      </c>
      <c r="N44" s="3" t="str">
        <f>IF(I44=0,"",IF(C44=C43,G44-G43,0))</f>
        <v/>
      </c>
    </row>
    <row r="45" spans="1:14" x14ac:dyDescent="0.35">
      <c r="A45" t="s">
        <v>199</v>
      </c>
      <c r="B45" t="s">
        <v>200</v>
      </c>
      <c r="C45" t="s">
        <v>207</v>
      </c>
      <c r="D45" t="s">
        <v>201</v>
      </c>
      <c r="E45" t="s">
        <v>128</v>
      </c>
      <c r="F45" t="s">
        <v>172</v>
      </c>
      <c r="G45" s="2">
        <v>42826</v>
      </c>
      <c r="H45">
        <v>0</v>
      </c>
      <c r="I45" s="3">
        <f>IF(OR(C45=C46,C45=C44),1,0)</f>
        <v>0</v>
      </c>
      <c r="J45" s="3">
        <f>IF(OR(I45=0,L45=0),1,0)</f>
        <v>1</v>
      </c>
      <c r="K45" s="3">
        <f>1-J45</f>
        <v>0</v>
      </c>
      <c r="L45" s="3" t="str">
        <f>IF(I45=0,"",COUNTIF($C$2:$C45,$C45)-1)</f>
        <v/>
      </c>
      <c r="M45" s="4" t="str">
        <f>IF(ISERROR(IF(L45+1=L46,M46,L45)),"",IF(L45+1=L46,M46,L45))</f>
        <v/>
      </c>
      <c r="N45" s="3" t="str">
        <f>IF(I45=0,"",IF(C45=C44,G45-G44,0))</f>
        <v/>
      </c>
    </row>
    <row r="46" spans="1:14" x14ac:dyDescent="0.35">
      <c r="A46" t="s">
        <v>202</v>
      </c>
      <c r="B46" t="s">
        <v>203</v>
      </c>
      <c r="C46" t="s">
        <v>208</v>
      </c>
      <c r="D46" t="s">
        <v>204</v>
      </c>
      <c r="E46" t="s">
        <v>128</v>
      </c>
      <c r="F46" t="s">
        <v>172</v>
      </c>
      <c r="G46" s="2">
        <v>42827</v>
      </c>
      <c r="H46">
        <v>0</v>
      </c>
      <c r="I46" s="3">
        <f>IF(OR(C46=C47,C46=C45),1,0)</f>
        <v>0</v>
      </c>
      <c r="J46" s="3">
        <f>IF(OR(I46=0,L46=0),1,0)</f>
        <v>1</v>
      </c>
      <c r="K46" s="3">
        <f>1-J46</f>
        <v>0</v>
      </c>
      <c r="L46" s="3" t="str">
        <f>IF(I46=0,"",COUNTIF($C$2:$C46,$C46)-1)</f>
        <v/>
      </c>
      <c r="M46" s="4" t="str">
        <f>IF(ISERROR(IF(L46+1=L47,M47,L46)),"",IF(L46+1=L47,M47,L46))</f>
        <v/>
      </c>
      <c r="N46" s="3" t="str">
        <f>IF(I46=0,"",IF(C46=C45,G46-G45,0))</f>
        <v/>
      </c>
    </row>
    <row r="47" spans="1:14" x14ac:dyDescent="0.35">
      <c r="A47" t="s">
        <v>209</v>
      </c>
      <c r="B47" t="s">
        <v>210</v>
      </c>
      <c r="C47" t="s">
        <v>212</v>
      </c>
      <c r="D47" t="s">
        <v>211</v>
      </c>
      <c r="E47" t="s">
        <v>128</v>
      </c>
      <c r="F47" t="s">
        <v>161</v>
      </c>
      <c r="G47" s="2">
        <v>42828</v>
      </c>
      <c r="H47">
        <v>0</v>
      </c>
      <c r="I47" s="3">
        <f>IF(OR(C47=C48,C47=C46),1,0)</f>
        <v>0</v>
      </c>
      <c r="J47" s="3">
        <f>IF(OR(I47=0,L47=0),1,0)</f>
        <v>1</v>
      </c>
      <c r="K47" s="3">
        <f>1-J47</f>
        <v>0</v>
      </c>
      <c r="L47" s="3" t="str">
        <f>IF(I47=0,"",COUNTIF($C$2:$C47,$C47)-1)</f>
        <v/>
      </c>
      <c r="M47" s="4" t="str">
        <f>IF(ISERROR(IF(L47+1=L48,M48,L47)),"",IF(L47+1=L48,M48,L47))</f>
        <v/>
      </c>
      <c r="N47" s="3" t="str">
        <f>IF(I47=0,"",IF(C47=C46,G47-G46,0))</f>
        <v/>
      </c>
    </row>
    <row r="48" spans="1:14" x14ac:dyDescent="0.35">
      <c r="A48" t="s">
        <v>213</v>
      </c>
      <c r="B48" t="s">
        <v>214</v>
      </c>
      <c r="C48" t="s">
        <v>216</v>
      </c>
      <c r="D48" t="s">
        <v>215</v>
      </c>
      <c r="E48" t="s">
        <v>128</v>
      </c>
      <c r="F48" t="s">
        <v>130</v>
      </c>
      <c r="G48" s="2">
        <v>42829</v>
      </c>
      <c r="H48">
        <v>0</v>
      </c>
      <c r="I48" s="3">
        <f>IF(OR(C48=C49,C48=C47),1,0)</f>
        <v>0</v>
      </c>
      <c r="J48" s="3">
        <f>IF(OR(I48=0,L48=0),1,0)</f>
        <v>1</v>
      </c>
      <c r="K48" s="3">
        <f>1-J48</f>
        <v>0</v>
      </c>
      <c r="L48" s="3" t="str">
        <f>IF(I48=0,"",COUNTIF($C$2:$C48,$C48)-1)</f>
        <v/>
      </c>
      <c r="M48" s="4" t="str">
        <f>IF(ISERROR(IF(L48+1=L49,M49,L48)),"",IF(L48+1=L49,M49,L48))</f>
        <v/>
      </c>
      <c r="N48" s="3" t="str">
        <f>IF(I48=0,"",IF(C48=C47,G48-G47,0))</f>
        <v/>
      </c>
    </row>
    <row r="49" spans="1:14" x14ac:dyDescent="0.35">
      <c r="A49" t="s">
        <v>217</v>
      </c>
      <c r="B49" t="s">
        <v>218</v>
      </c>
      <c r="C49" t="s">
        <v>220</v>
      </c>
      <c r="D49" t="s">
        <v>219</v>
      </c>
      <c r="E49" t="s">
        <v>128</v>
      </c>
      <c r="F49" t="s">
        <v>130</v>
      </c>
      <c r="G49" s="2">
        <v>42830</v>
      </c>
      <c r="H49">
        <v>0</v>
      </c>
      <c r="I49" s="3">
        <f>IF(OR(C49=C50,C49=C48),1,0)</f>
        <v>0</v>
      </c>
      <c r="J49" s="3">
        <f>IF(OR(I49=0,L49=0),1,0)</f>
        <v>1</v>
      </c>
      <c r="K49" s="3">
        <f>1-J49</f>
        <v>0</v>
      </c>
      <c r="L49" s="3" t="str">
        <f>IF(I49=0,"",COUNTIF($C$2:$C49,$C49)-1)</f>
        <v/>
      </c>
      <c r="M49" s="4" t="str">
        <f>IF(ISERROR(IF(L49+1=L50,M50,L49)),"",IF(L49+1=L50,M50,L49))</f>
        <v/>
      </c>
      <c r="N49" s="3" t="str">
        <f>IF(I49=0,"",IF(C49=C48,G49-G48,0))</f>
        <v/>
      </c>
    </row>
    <row r="50" spans="1:14" x14ac:dyDescent="0.35">
      <c r="A50" t="s">
        <v>221</v>
      </c>
      <c r="B50" t="s">
        <v>222</v>
      </c>
      <c r="C50" t="s">
        <v>224</v>
      </c>
      <c r="D50" t="s">
        <v>223</v>
      </c>
      <c r="E50" t="s">
        <v>128</v>
      </c>
      <c r="F50" t="s">
        <v>154</v>
      </c>
      <c r="G50" s="2">
        <v>42831</v>
      </c>
      <c r="H50">
        <v>0</v>
      </c>
      <c r="I50" s="3">
        <f>IF(OR(C50=C51,C50=C49),1,0)</f>
        <v>0</v>
      </c>
      <c r="J50" s="3">
        <f>IF(OR(I50=0,L50=0),1,0)</f>
        <v>1</v>
      </c>
      <c r="K50" s="3">
        <f>1-J50</f>
        <v>0</v>
      </c>
      <c r="L50" s="3" t="str">
        <f>IF(I50=0,"",COUNTIF($C$2:$C50,$C50)-1)</f>
        <v/>
      </c>
      <c r="M50" s="4" t="str">
        <f>IF(ISERROR(IF(L50+1=L51,M51,L50)),"",IF(L50+1=L51,M51,L50))</f>
        <v/>
      </c>
      <c r="N50" s="3" t="str">
        <f>IF(I50=0,"",IF(C50=C49,G50-G49,0))</f>
        <v/>
      </c>
    </row>
    <row r="51" spans="1:14" x14ac:dyDescent="0.35">
      <c r="A51" t="s">
        <v>225</v>
      </c>
      <c r="B51" t="s">
        <v>226</v>
      </c>
      <c r="C51" t="s">
        <v>243</v>
      </c>
      <c r="D51" t="s">
        <v>227</v>
      </c>
      <c r="E51" t="s">
        <v>128</v>
      </c>
      <c r="F51" t="s">
        <v>139</v>
      </c>
      <c r="G51" s="2">
        <v>42835</v>
      </c>
      <c r="H51">
        <v>0</v>
      </c>
      <c r="I51" s="3">
        <f>IF(OR(C51=C52,C51=C50),1,0)</f>
        <v>0</v>
      </c>
      <c r="J51" s="3">
        <f>IF(OR(I51=0,L51=0),1,0)</f>
        <v>1</v>
      </c>
      <c r="K51" s="3">
        <f>1-J51</f>
        <v>0</v>
      </c>
      <c r="L51" s="3" t="str">
        <f>IF(I51=0,"",COUNTIF($C$2:$C51,$C51)-1)</f>
        <v/>
      </c>
      <c r="M51" s="4" t="str">
        <f>IF(ISERROR(IF(L51+1=L52,M52,L51)),"",IF(L51+1=L52,M52,L51))</f>
        <v/>
      </c>
      <c r="N51" s="3" t="str">
        <f>IF(I51=0,"",IF(C51=C50,G51-G50,0))</f>
        <v/>
      </c>
    </row>
    <row r="52" spans="1:14" x14ac:dyDescent="0.35">
      <c r="A52" t="s">
        <v>228</v>
      </c>
      <c r="B52" t="s">
        <v>229</v>
      </c>
      <c r="C52" t="s">
        <v>244</v>
      </c>
      <c r="D52" t="s">
        <v>230</v>
      </c>
      <c r="E52" t="s">
        <v>128</v>
      </c>
      <c r="F52" t="s">
        <v>147</v>
      </c>
      <c r="G52" s="2">
        <v>42836</v>
      </c>
      <c r="H52">
        <v>0</v>
      </c>
      <c r="I52" s="3">
        <f>IF(OR(C52=C53,C52=C51),1,0)</f>
        <v>0</v>
      </c>
      <c r="J52" s="3">
        <f>IF(OR(I52=0,L52=0),1,0)</f>
        <v>1</v>
      </c>
      <c r="K52" s="3">
        <f>1-J52</f>
        <v>0</v>
      </c>
      <c r="L52" s="3" t="str">
        <f>IF(I52=0,"",COUNTIF($C$2:$C52,$C52)-1)</f>
        <v/>
      </c>
      <c r="M52" s="4" t="str">
        <f>IF(ISERROR(IF(L52+1=L53,M53,L52)),"",IF(L52+1=L53,M53,L52))</f>
        <v/>
      </c>
      <c r="N52" s="3" t="str">
        <f>IF(I52=0,"",IF(C52=C51,G52-G51,0))</f>
        <v/>
      </c>
    </row>
    <row r="53" spans="1:14" x14ac:dyDescent="0.35">
      <c r="A53" t="s">
        <v>231</v>
      </c>
      <c r="B53" t="s">
        <v>232</v>
      </c>
      <c r="C53" t="s">
        <v>245</v>
      </c>
      <c r="D53" t="s">
        <v>233</v>
      </c>
      <c r="E53" t="s">
        <v>128</v>
      </c>
      <c r="F53" t="s">
        <v>141</v>
      </c>
      <c r="G53" s="2">
        <v>42837</v>
      </c>
      <c r="H53">
        <v>0</v>
      </c>
      <c r="I53" s="3">
        <f>IF(OR(C53=C54,C53=C52),1,0)</f>
        <v>0</v>
      </c>
      <c r="J53" s="3">
        <f>IF(OR(I53=0,L53=0),1,0)</f>
        <v>1</v>
      </c>
      <c r="K53" s="3">
        <f>1-J53</f>
        <v>0</v>
      </c>
      <c r="L53" s="3" t="str">
        <f>IF(I53=0,"",COUNTIF($C$2:$C53,$C53)-1)</f>
        <v/>
      </c>
      <c r="M53" s="4" t="str">
        <f>IF(ISERROR(IF(L53+1=L54,M54,L53)),"",IF(L53+1=L54,M54,L53))</f>
        <v/>
      </c>
      <c r="N53" s="3" t="str">
        <f>IF(I53=0,"",IF(C53=C52,G53-G52,0))</f>
        <v/>
      </c>
    </row>
    <row r="54" spans="1:14" x14ac:dyDescent="0.35">
      <c r="A54" t="s">
        <v>234</v>
      </c>
      <c r="B54" t="s">
        <v>235</v>
      </c>
      <c r="C54" t="s">
        <v>246</v>
      </c>
      <c r="D54" t="s">
        <v>236</v>
      </c>
      <c r="E54" t="s">
        <v>128</v>
      </c>
      <c r="F54" t="s">
        <v>141</v>
      </c>
      <c r="G54" s="2">
        <v>42838</v>
      </c>
      <c r="H54">
        <v>0</v>
      </c>
      <c r="I54" s="3">
        <f>IF(OR(C54=C55,C54=C53),1,0)</f>
        <v>0</v>
      </c>
      <c r="J54" s="3">
        <f>IF(OR(I54=0,L54=0),1,0)</f>
        <v>1</v>
      </c>
      <c r="K54" s="3">
        <f>1-J54</f>
        <v>0</v>
      </c>
      <c r="L54" s="3" t="str">
        <f>IF(I54=0,"",COUNTIF($C$2:$C54,$C54)-1)</f>
        <v/>
      </c>
      <c r="M54" s="4" t="str">
        <f>IF(ISERROR(IF(L54+1=L55,M55,L54)),"",IF(L54+1=L55,M55,L54))</f>
        <v/>
      </c>
      <c r="N54" s="3" t="str">
        <f>IF(I54=0,"",IF(C54=C53,G54-G53,0))</f>
        <v/>
      </c>
    </row>
    <row r="55" spans="1:14" x14ac:dyDescent="0.35">
      <c r="A55" t="s">
        <v>237</v>
      </c>
      <c r="B55" t="s">
        <v>238</v>
      </c>
      <c r="C55" t="s">
        <v>247</v>
      </c>
      <c r="D55" t="s">
        <v>239</v>
      </c>
      <c r="E55" t="s">
        <v>128</v>
      </c>
      <c r="F55" t="s">
        <v>139</v>
      </c>
      <c r="G55" s="2">
        <v>42839</v>
      </c>
      <c r="H55">
        <v>0</v>
      </c>
      <c r="I55" s="3">
        <f>IF(OR(C55=C56,C55=C54),1,0)</f>
        <v>0</v>
      </c>
      <c r="J55" s="3">
        <f>IF(OR(I55=0,L55=0),1,0)</f>
        <v>1</v>
      </c>
      <c r="K55" s="3">
        <f>1-J55</f>
        <v>0</v>
      </c>
      <c r="L55" s="3" t="str">
        <f>IF(I55=0,"",COUNTIF($C$2:$C55,$C55)-1)</f>
        <v/>
      </c>
      <c r="M55" s="4" t="str">
        <f>IF(ISERROR(IF(L55+1=L56,M56,L55)),"",IF(L55+1=L56,M56,L55))</f>
        <v/>
      </c>
      <c r="N55" s="3" t="str">
        <f>IF(I55=0,"",IF(C55=C54,G55-G54,0))</f>
        <v/>
      </c>
    </row>
    <row r="56" spans="1:14" x14ac:dyDescent="0.35">
      <c r="A56" t="s">
        <v>240</v>
      </c>
      <c r="B56" t="s">
        <v>241</v>
      </c>
      <c r="C56" t="s">
        <v>248</v>
      </c>
      <c r="D56" t="s">
        <v>242</v>
      </c>
      <c r="E56" t="s">
        <v>128</v>
      </c>
      <c r="F56" t="s">
        <v>139</v>
      </c>
      <c r="G56" s="2">
        <v>42840</v>
      </c>
      <c r="H56">
        <v>0</v>
      </c>
      <c r="I56" s="3">
        <f>IF(OR(C56=C57,C56=C55),1,0)</f>
        <v>0</v>
      </c>
      <c r="J56" s="3">
        <f>IF(OR(I56=0,L56=0),1,0)</f>
        <v>1</v>
      </c>
      <c r="K56" s="3">
        <f>1-J56</f>
        <v>0</v>
      </c>
      <c r="L56" s="3" t="str">
        <f>IF(I56=0,"",COUNTIF($C$2:$C56,$C56)-1)</f>
        <v/>
      </c>
      <c r="M56" s="4" t="str">
        <f>IF(ISERROR(IF(L56+1=L57,M57,L56)),"",IF(L56+1=L57,M57,L56))</f>
        <v/>
      </c>
      <c r="N56" s="3" t="str">
        <f>IF(I56=0,"",IF(C56=C55,G56-G55,0))</f>
        <v/>
      </c>
    </row>
    <row r="57" spans="1:14" x14ac:dyDescent="0.35">
      <c r="A57" t="s">
        <v>249</v>
      </c>
      <c r="B57" t="s">
        <v>250</v>
      </c>
      <c r="C57" t="s">
        <v>252</v>
      </c>
      <c r="D57" t="s">
        <v>251</v>
      </c>
      <c r="E57" t="s">
        <v>128</v>
      </c>
      <c r="F57" t="s">
        <v>172</v>
      </c>
      <c r="G57" s="2">
        <v>42842</v>
      </c>
      <c r="H57">
        <v>0</v>
      </c>
      <c r="I57" s="3">
        <f>IF(OR(C57=C58,C57=C56),1,0)</f>
        <v>0</v>
      </c>
      <c r="J57" s="3">
        <f>IF(OR(I57=0,L57=0),1,0)</f>
        <v>1</v>
      </c>
      <c r="K57" s="3">
        <f>1-J57</f>
        <v>0</v>
      </c>
      <c r="L57" s="3" t="str">
        <f>IF(I57=0,"",COUNTIF($C$2:$C57,$C57)-1)</f>
        <v/>
      </c>
      <c r="M57" s="4" t="str">
        <f>IF(ISERROR(IF(L57+1=L58,M58,L57)),"",IF(L57+1=L58,M58,L57))</f>
        <v/>
      </c>
      <c r="N57" s="3" t="str">
        <f>IF(I57=0,"",IF(C57=C56,G57-G56,0))</f>
        <v/>
      </c>
    </row>
    <row r="58" spans="1:14" x14ac:dyDescent="0.35">
      <c r="A58" t="s">
        <v>253</v>
      </c>
      <c r="B58" t="s">
        <v>254</v>
      </c>
      <c r="C58" t="s">
        <v>256</v>
      </c>
      <c r="D58" t="s">
        <v>255</v>
      </c>
      <c r="E58" t="s">
        <v>128</v>
      </c>
      <c r="F58" t="s">
        <v>141</v>
      </c>
      <c r="G58" s="2">
        <v>42843</v>
      </c>
      <c r="H58">
        <v>0</v>
      </c>
      <c r="I58" s="3">
        <f>IF(OR(C58=C59,C58=C57),1,0)</f>
        <v>0</v>
      </c>
      <c r="J58" s="3">
        <f>IF(OR(I58=0,L58=0),1,0)</f>
        <v>1</v>
      </c>
      <c r="K58" s="3">
        <f>1-J58</f>
        <v>0</v>
      </c>
      <c r="L58" s="3" t="str">
        <f>IF(I58=0,"",COUNTIF($C$2:$C58,$C58)-1)</f>
        <v/>
      </c>
      <c r="M58" s="4" t="str">
        <f>IF(ISERROR(IF(L58+1=L59,M59,L58)),"",IF(L58+1=L59,M59,L58))</f>
        <v/>
      </c>
      <c r="N58" s="3" t="str">
        <f>IF(I58=0,"",IF(C58=C57,G58-G57,0))</f>
        <v/>
      </c>
    </row>
    <row r="59" spans="1:14" x14ac:dyDescent="0.35">
      <c r="A59" t="s">
        <v>257</v>
      </c>
      <c r="B59" t="s">
        <v>258</v>
      </c>
      <c r="C59" t="s">
        <v>263</v>
      </c>
      <c r="D59" t="s">
        <v>259</v>
      </c>
      <c r="E59" t="s">
        <v>128</v>
      </c>
      <c r="F59" t="s">
        <v>264</v>
      </c>
      <c r="G59" s="2">
        <v>42845</v>
      </c>
      <c r="H59">
        <v>0</v>
      </c>
      <c r="I59" s="3">
        <f>IF(OR(C59=C60,C59=C58),1,0)</f>
        <v>0</v>
      </c>
      <c r="J59" s="3">
        <f>IF(OR(I59=0,L59=0),1,0)</f>
        <v>1</v>
      </c>
      <c r="K59" s="3">
        <f>1-J59</f>
        <v>0</v>
      </c>
      <c r="L59" s="3" t="str">
        <f>IF(I59=0,"",COUNTIF($C$2:$C59,$C59)-1)</f>
        <v/>
      </c>
      <c r="M59" s="4" t="str">
        <f>IF(ISERROR(IF(L59+1=L60,M60,L59)),"",IF(L59+1=L60,M60,L59))</f>
        <v/>
      </c>
      <c r="N59" s="3" t="str">
        <f>IF(I59=0,"",IF(C59=C58,G59-G58,0))</f>
        <v/>
      </c>
    </row>
    <row r="60" spans="1:14" x14ac:dyDescent="0.35">
      <c r="A60" t="s">
        <v>260</v>
      </c>
      <c r="B60" t="s">
        <v>261</v>
      </c>
      <c r="C60" t="s">
        <v>265</v>
      </c>
      <c r="D60" t="s">
        <v>262</v>
      </c>
      <c r="E60" t="s">
        <v>128</v>
      </c>
      <c r="F60" t="s">
        <v>130</v>
      </c>
      <c r="G60" s="2">
        <v>42846</v>
      </c>
      <c r="H60">
        <v>0</v>
      </c>
      <c r="I60" s="3">
        <f>IF(OR(C60=C61,C60=C59),1,0)</f>
        <v>0</v>
      </c>
      <c r="J60" s="3">
        <f>IF(OR(I60=0,L60=0),1,0)</f>
        <v>1</v>
      </c>
      <c r="K60" s="3">
        <f>1-J60</f>
        <v>0</v>
      </c>
      <c r="L60" s="3" t="str">
        <f>IF(I60=0,"",COUNTIF($C$2:$C60,$C60)-1)</f>
        <v/>
      </c>
      <c r="M60" s="4" t="str">
        <f>IF(ISERROR(IF(L60+1=L61,M61,L60)),"",IF(L60+1=L61,M61,L60))</f>
        <v/>
      </c>
      <c r="N60" s="3" t="str">
        <f>IF(I60=0,"",IF(C60=C59,G60-G59,0))</f>
        <v/>
      </c>
    </row>
    <row r="61" spans="1:14" x14ac:dyDescent="0.35">
      <c r="A61" t="s">
        <v>266</v>
      </c>
      <c r="B61" t="s">
        <v>267</v>
      </c>
      <c r="C61" t="s">
        <v>272</v>
      </c>
      <c r="D61" t="s">
        <v>268</v>
      </c>
      <c r="E61" t="s">
        <v>128</v>
      </c>
      <c r="F61" t="s">
        <v>172</v>
      </c>
      <c r="G61" s="2">
        <v>42849</v>
      </c>
      <c r="H61">
        <v>0</v>
      </c>
      <c r="I61" s="3">
        <f>IF(OR(C61=C62,C61=C60),1,0)</f>
        <v>0</v>
      </c>
      <c r="J61" s="3">
        <f>IF(OR(I61=0,L61=0),1,0)</f>
        <v>1</v>
      </c>
      <c r="K61" s="3">
        <f>1-J61</f>
        <v>0</v>
      </c>
      <c r="L61" s="3" t="str">
        <f>IF(I61=0,"",COUNTIF($C$2:$C61,$C61)-1)</f>
        <v/>
      </c>
      <c r="M61" s="4" t="str">
        <f>IF(ISERROR(IF(L61+1=L62,M62,L61)),"",IF(L61+1=L62,M62,L61))</f>
        <v/>
      </c>
      <c r="N61" s="3" t="str">
        <f>IF(I61=0,"",IF(C61=C60,G61-G60,0))</f>
        <v/>
      </c>
    </row>
    <row r="62" spans="1:14" x14ac:dyDescent="0.35">
      <c r="A62" t="s">
        <v>269</v>
      </c>
      <c r="B62" t="s">
        <v>270</v>
      </c>
      <c r="C62" t="s">
        <v>273</v>
      </c>
      <c r="D62" t="s">
        <v>271</v>
      </c>
      <c r="E62" t="s">
        <v>128</v>
      </c>
      <c r="F62" t="s">
        <v>161</v>
      </c>
      <c r="G62" s="2">
        <v>42851</v>
      </c>
      <c r="H62">
        <v>0</v>
      </c>
      <c r="I62" s="3">
        <f>IF(OR(C62=C63,C62=C61),1,0)</f>
        <v>0</v>
      </c>
      <c r="J62" s="3">
        <f>IF(OR(I62=0,L62=0),1,0)</f>
        <v>1</v>
      </c>
      <c r="K62" s="3">
        <f>1-J62</f>
        <v>0</v>
      </c>
      <c r="L62" s="3" t="str">
        <f>IF(I62=0,"",COUNTIF($C$2:$C62,$C62)-1)</f>
        <v/>
      </c>
      <c r="M62" s="4" t="str">
        <f>IF(ISERROR(IF(L62+1=L63,M63,L62)),"",IF(L62+1=L63,M63,L62))</f>
        <v/>
      </c>
      <c r="N62" s="3" t="str">
        <f>IF(I62=0,"",IF(C62=C61,G62-G61,0))</f>
        <v/>
      </c>
    </row>
    <row r="63" spans="1:14" x14ac:dyDescent="0.35">
      <c r="A63" t="s">
        <v>274</v>
      </c>
      <c r="B63" t="s">
        <v>275</v>
      </c>
      <c r="C63" t="s">
        <v>280</v>
      </c>
      <c r="D63" t="s">
        <v>276</v>
      </c>
      <c r="E63" t="s">
        <v>128</v>
      </c>
      <c r="F63" t="s">
        <v>130</v>
      </c>
      <c r="G63" s="2">
        <v>42853</v>
      </c>
      <c r="H63">
        <v>0</v>
      </c>
      <c r="I63" s="3">
        <f>IF(OR(C63=C64,C63=C62),1,0)</f>
        <v>0</v>
      </c>
      <c r="J63" s="3">
        <f>IF(OR(I63=0,L63=0),1,0)</f>
        <v>1</v>
      </c>
      <c r="K63" s="3">
        <f>1-J63</f>
        <v>0</v>
      </c>
      <c r="L63" s="3" t="str">
        <f>IF(I63=0,"",COUNTIF($C$2:$C63,$C63)-1)</f>
        <v/>
      </c>
      <c r="M63" s="4" t="str">
        <f>IF(ISERROR(IF(L63+1=L64,M64,L63)),"",IF(L63+1=L64,M64,L63))</f>
        <v/>
      </c>
      <c r="N63" s="3" t="str">
        <f>IF(I63=0,"",IF(C63=C62,G63-G62,0))</f>
        <v/>
      </c>
    </row>
    <row r="64" spans="1:14" x14ac:dyDescent="0.35">
      <c r="A64" t="s">
        <v>277</v>
      </c>
      <c r="B64" t="s">
        <v>278</v>
      </c>
      <c r="C64" t="s">
        <v>281</v>
      </c>
      <c r="D64" t="s">
        <v>279</v>
      </c>
      <c r="E64" t="s">
        <v>128</v>
      </c>
      <c r="F64" t="s">
        <v>136</v>
      </c>
      <c r="G64" s="2">
        <v>42856</v>
      </c>
      <c r="H64">
        <v>0</v>
      </c>
      <c r="I64" s="3">
        <f>IF(OR(C64=C65,C64=C63),1,0)</f>
        <v>0</v>
      </c>
      <c r="J64" s="3">
        <f>IF(OR(I64=0,L64=0),1,0)</f>
        <v>1</v>
      </c>
      <c r="K64" s="3">
        <f>1-J64</f>
        <v>0</v>
      </c>
      <c r="L64" s="3" t="str">
        <f>IF(I64=0,"",COUNTIF($C$2:$C64,$C64)-1)</f>
        <v/>
      </c>
      <c r="M64" s="4" t="str">
        <f>IF(ISERROR(IF(L64+1=L65,M65,L64)),"",IF(L64+1=L65,M65,L64))</f>
        <v/>
      </c>
      <c r="N64" s="3" t="str">
        <f>IF(I64=0,"",IF(C64=C63,G64-G63,0))</f>
        <v/>
      </c>
    </row>
    <row r="65" spans="1:14" x14ac:dyDescent="0.35">
      <c r="A65" t="s">
        <v>282</v>
      </c>
      <c r="B65" t="s">
        <v>283</v>
      </c>
      <c r="C65" t="s">
        <v>300</v>
      </c>
      <c r="D65" t="s">
        <v>284</v>
      </c>
      <c r="E65" t="s">
        <v>128</v>
      </c>
      <c r="F65" t="s">
        <v>136</v>
      </c>
      <c r="G65" s="2">
        <v>42860</v>
      </c>
      <c r="H65">
        <v>0</v>
      </c>
      <c r="I65" s="3">
        <f>IF(OR(C65=C66,C65=C64),1,0)</f>
        <v>0</v>
      </c>
      <c r="J65" s="3">
        <f>IF(OR(I65=0,L65=0),1,0)</f>
        <v>1</v>
      </c>
      <c r="K65" s="3">
        <f>1-J65</f>
        <v>0</v>
      </c>
      <c r="L65" s="3" t="str">
        <f>IF(I65=0,"",COUNTIF($C$2:$C65,$C65)-1)</f>
        <v/>
      </c>
      <c r="M65" s="4" t="str">
        <f>IF(ISERROR(IF(L65+1=L66,M66,L65)),"",IF(L65+1=L66,M66,L65))</f>
        <v/>
      </c>
      <c r="N65" s="3" t="str">
        <f>IF(I65=0,"",IF(C65=C64,G65-G64,0))</f>
        <v/>
      </c>
    </row>
    <row r="66" spans="1:14" x14ac:dyDescent="0.35">
      <c r="A66" t="s">
        <v>285</v>
      </c>
      <c r="B66" t="s">
        <v>286</v>
      </c>
      <c r="C66" t="s">
        <v>301</v>
      </c>
      <c r="D66" t="s">
        <v>287</v>
      </c>
      <c r="E66" t="s">
        <v>128</v>
      </c>
      <c r="F66" t="s">
        <v>130</v>
      </c>
      <c r="G66" s="2">
        <v>42863</v>
      </c>
      <c r="H66">
        <v>0</v>
      </c>
      <c r="I66" s="3">
        <f>IF(OR(C66=C67,C66=C65),1,0)</f>
        <v>0</v>
      </c>
      <c r="J66" s="3">
        <f>IF(OR(I66=0,L66=0),1,0)</f>
        <v>1</v>
      </c>
      <c r="K66" s="3">
        <f>1-J66</f>
        <v>0</v>
      </c>
      <c r="L66" s="3" t="str">
        <f>IF(I66=0,"",COUNTIF($C$2:$C66,$C66)-1)</f>
        <v/>
      </c>
      <c r="M66" s="4" t="str">
        <f>IF(ISERROR(IF(L66+1=L67,M67,L66)),"",IF(L66+1=L67,M67,L66))</f>
        <v/>
      </c>
      <c r="N66" s="3" t="str">
        <f>IF(I66=0,"",IF(C66=C65,G66-G65,0))</f>
        <v/>
      </c>
    </row>
    <row r="67" spans="1:14" x14ac:dyDescent="0.35">
      <c r="A67" t="s">
        <v>288</v>
      </c>
      <c r="B67" t="s">
        <v>289</v>
      </c>
      <c r="C67" t="s">
        <v>302</v>
      </c>
      <c r="D67" t="s">
        <v>290</v>
      </c>
      <c r="E67" t="s">
        <v>128</v>
      </c>
      <c r="F67" t="s">
        <v>132</v>
      </c>
      <c r="G67" s="2">
        <v>42864</v>
      </c>
      <c r="H67">
        <v>0</v>
      </c>
      <c r="I67" s="3">
        <f>IF(OR(C67=C68,C67=C66),1,0)</f>
        <v>0</v>
      </c>
      <c r="J67" s="3">
        <f>IF(OR(I67=0,L67=0),1,0)</f>
        <v>1</v>
      </c>
      <c r="K67" s="3">
        <f>1-J67</f>
        <v>0</v>
      </c>
      <c r="L67" s="3" t="str">
        <f>IF(I67=0,"",COUNTIF($C$2:$C67,$C67)-1)</f>
        <v/>
      </c>
      <c r="M67" s="4" t="str">
        <f>IF(ISERROR(IF(L67+1=L68,M68,L67)),"",IF(L67+1=L68,M68,L67))</f>
        <v/>
      </c>
      <c r="N67" s="3" t="str">
        <f>IF(I67=0,"",IF(C67=C66,G67-G66,0))</f>
        <v/>
      </c>
    </row>
    <row r="68" spans="1:14" x14ac:dyDescent="0.35">
      <c r="A68" t="s">
        <v>291</v>
      </c>
      <c r="B68" t="s">
        <v>292</v>
      </c>
      <c r="C68" t="s">
        <v>303</v>
      </c>
      <c r="D68" t="s">
        <v>293</v>
      </c>
      <c r="E68" t="s">
        <v>128</v>
      </c>
      <c r="F68" t="s">
        <v>134</v>
      </c>
      <c r="G68" s="2">
        <v>42865</v>
      </c>
      <c r="H68">
        <v>0</v>
      </c>
      <c r="I68" s="3">
        <f>IF(OR(C68=C69,C68=C67),1,0)</f>
        <v>0</v>
      </c>
      <c r="J68" s="3">
        <f>IF(OR(I68=0,L68=0),1,0)</f>
        <v>1</v>
      </c>
      <c r="K68" s="3">
        <f>1-J68</f>
        <v>0</v>
      </c>
      <c r="L68" s="3" t="str">
        <f>IF(I68=0,"",COUNTIF($C$2:$C68,$C68)-1)</f>
        <v/>
      </c>
      <c r="M68" s="4" t="str">
        <f>IF(ISERROR(IF(L68+1=L69,M69,L68)),"",IF(L68+1=L69,M69,L68))</f>
        <v/>
      </c>
      <c r="N68" s="3" t="str">
        <f>IF(I68=0,"",IF(C68=C67,G68-G67,0))</f>
        <v/>
      </c>
    </row>
    <row r="69" spans="1:14" x14ac:dyDescent="0.35">
      <c r="A69" t="s">
        <v>294</v>
      </c>
      <c r="B69" t="s">
        <v>295</v>
      </c>
      <c r="C69" t="s">
        <v>304</v>
      </c>
      <c r="D69" t="s">
        <v>296</v>
      </c>
      <c r="E69" t="s">
        <v>128</v>
      </c>
      <c r="F69" t="s">
        <v>147</v>
      </c>
      <c r="G69" s="2">
        <v>42865</v>
      </c>
      <c r="H69">
        <v>0</v>
      </c>
      <c r="I69" s="3">
        <f>IF(OR(C69=C70,C69=C68),1,0)</f>
        <v>0</v>
      </c>
      <c r="J69" s="3">
        <f>IF(OR(I69=0,L69=0),1,0)</f>
        <v>1</v>
      </c>
      <c r="K69" s="3">
        <f>1-J69</f>
        <v>0</v>
      </c>
      <c r="L69" s="3" t="str">
        <f>IF(I69=0,"",COUNTIF($C$2:$C69,$C69)-1)</f>
        <v/>
      </c>
      <c r="M69" s="4" t="str">
        <f>IF(ISERROR(IF(L69+1=L70,M70,L69)),"",IF(L69+1=L70,M70,L69))</f>
        <v/>
      </c>
      <c r="N69" s="3" t="str">
        <f>IF(I69=0,"",IF(C69=C68,G69-G68,0))</f>
        <v/>
      </c>
    </row>
    <row r="70" spans="1:14" x14ac:dyDescent="0.35">
      <c r="A70" t="s">
        <v>297</v>
      </c>
      <c r="B70" t="s">
        <v>298</v>
      </c>
      <c r="C70" t="s">
        <v>305</v>
      </c>
      <c r="D70" t="s">
        <v>299</v>
      </c>
      <c r="E70" t="s">
        <v>128</v>
      </c>
      <c r="F70" t="s">
        <v>130</v>
      </c>
      <c r="G70" s="2">
        <v>42865</v>
      </c>
      <c r="H70">
        <v>0</v>
      </c>
      <c r="I70" s="3">
        <f>IF(OR(C70=C71,C70=C69),1,0)</f>
        <v>0</v>
      </c>
      <c r="J70" s="3">
        <f>IF(OR(I70=0,L70=0),1,0)</f>
        <v>1</v>
      </c>
      <c r="K70" s="3">
        <f>1-J70</f>
        <v>0</v>
      </c>
      <c r="L70" s="3" t="str">
        <f>IF(I70=0,"",COUNTIF($C$2:$C70,$C70)-1)</f>
        <v/>
      </c>
      <c r="M70" s="4" t="str">
        <f>IF(ISERROR(IF(L70+1=L71,M71,L70)),"",IF(L70+1=L71,M71,L70))</f>
        <v/>
      </c>
      <c r="N70" s="3" t="str">
        <f>IF(I70=0,"",IF(C70=C69,G70-G69,0))</f>
        <v/>
      </c>
    </row>
    <row r="71" spans="1:14" x14ac:dyDescent="0.35">
      <c r="A71" t="s">
        <v>306</v>
      </c>
      <c r="B71" t="s">
        <v>307</v>
      </c>
      <c r="C71" t="s">
        <v>333</v>
      </c>
      <c r="D71" t="s">
        <v>308</v>
      </c>
      <c r="E71" t="s">
        <v>128</v>
      </c>
      <c r="F71" t="s">
        <v>130</v>
      </c>
      <c r="G71" s="2">
        <v>42867</v>
      </c>
      <c r="H71">
        <v>0</v>
      </c>
      <c r="I71" s="3">
        <f>IF(OR(C71=C72,C71=C70),1,0)</f>
        <v>0</v>
      </c>
      <c r="J71" s="3">
        <f>IF(OR(I71=0,L71=0),1,0)</f>
        <v>1</v>
      </c>
      <c r="K71" s="3">
        <f>1-J71</f>
        <v>0</v>
      </c>
      <c r="L71" s="3" t="str">
        <f>IF(I71=0,"",COUNTIF($C$2:$C71,$C71)-1)</f>
        <v/>
      </c>
      <c r="M71" s="4" t="str">
        <f>IF(ISERROR(IF(L71+1=L72,M72,L71)),"",IF(L71+1=L72,M72,L71))</f>
        <v/>
      </c>
      <c r="N71" s="3" t="str">
        <f>IF(I71=0,"",IF(C71=C70,G71-G70,0))</f>
        <v/>
      </c>
    </row>
    <row r="72" spans="1:14" x14ac:dyDescent="0.35">
      <c r="A72" t="s">
        <v>309</v>
      </c>
      <c r="B72" t="s">
        <v>310</v>
      </c>
      <c r="C72" t="s">
        <v>334</v>
      </c>
      <c r="D72" t="s">
        <v>311</v>
      </c>
      <c r="E72" t="s">
        <v>128</v>
      </c>
      <c r="F72" t="s">
        <v>159</v>
      </c>
      <c r="G72" s="2">
        <v>42867</v>
      </c>
      <c r="H72">
        <v>0</v>
      </c>
      <c r="I72" s="3">
        <f>IF(OR(C72=C73,C72=C71),1,0)</f>
        <v>0</v>
      </c>
      <c r="J72" s="3">
        <f>IF(OR(I72=0,L72=0),1,0)</f>
        <v>1</v>
      </c>
      <c r="K72" s="3">
        <f>1-J72</f>
        <v>0</v>
      </c>
      <c r="L72" s="3" t="str">
        <f>IF(I72=0,"",COUNTIF($C$2:$C72,$C72)-1)</f>
        <v/>
      </c>
      <c r="M72" s="4" t="str">
        <f>IF(ISERROR(IF(L72+1=L73,M73,L72)),"",IF(L72+1=L73,M73,L72))</f>
        <v/>
      </c>
      <c r="N72" s="3" t="str">
        <f>IF(I72=0,"",IF(C72=C71,G72-G71,0))</f>
        <v/>
      </c>
    </row>
    <row r="73" spans="1:14" x14ac:dyDescent="0.35">
      <c r="A73" t="s">
        <v>312</v>
      </c>
      <c r="B73" t="s">
        <v>313</v>
      </c>
      <c r="C73" t="s">
        <v>335</v>
      </c>
      <c r="D73" t="s">
        <v>314</v>
      </c>
      <c r="E73" t="s">
        <v>128</v>
      </c>
      <c r="F73" t="s">
        <v>132</v>
      </c>
      <c r="G73" s="2">
        <v>42870</v>
      </c>
      <c r="H73">
        <v>0</v>
      </c>
      <c r="I73" s="3">
        <f>IF(OR(C73=C74,C73=C72),1,0)</f>
        <v>0</v>
      </c>
      <c r="J73" s="3">
        <f>IF(OR(I73=0,L73=0),1,0)</f>
        <v>1</v>
      </c>
      <c r="K73" s="3">
        <f>1-J73</f>
        <v>0</v>
      </c>
      <c r="L73" s="3" t="str">
        <f>IF(I73=0,"",COUNTIF($C$2:$C73,$C73)-1)</f>
        <v/>
      </c>
      <c r="M73" s="4" t="str">
        <f>IF(ISERROR(IF(L73+1=L74,M74,L73)),"",IF(L73+1=L74,M74,L73))</f>
        <v/>
      </c>
      <c r="N73" s="3" t="str">
        <f>IF(I73=0,"",IF(C73=C72,G73-G72,0))</f>
        <v/>
      </c>
    </row>
    <row r="74" spans="1:14" x14ac:dyDescent="0.35">
      <c r="A74" t="s">
        <v>315</v>
      </c>
      <c r="B74" t="s">
        <v>316</v>
      </c>
      <c r="C74" t="s">
        <v>336</v>
      </c>
      <c r="D74" t="s">
        <v>317</v>
      </c>
      <c r="E74" t="s">
        <v>128</v>
      </c>
      <c r="F74" t="s">
        <v>130</v>
      </c>
      <c r="G74" s="2">
        <v>42870</v>
      </c>
      <c r="H74">
        <v>0</v>
      </c>
      <c r="I74" s="3">
        <f>IF(OR(C74=C75,C74=C73),1,0)</f>
        <v>0</v>
      </c>
      <c r="J74" s="3">
        <f>IF(OR(I74=0,L74=0),1,0)</f>
        <v>1</v>
      </c>
      <c r="K74" s="3">
        <f>1-J74</f>
        <v>0</v>
      </c>
      <c r="L74" s="3" t="str">
        <f>IF(I74=0,"",COUNTIF($C$2:$C74,$C74)-1)</f>
        <v/>
      </c>
      <c r="M74" s="4" t="str">
        <f>IF(ISERROR(IF(L74+1=L75,M75,L74)),"",IF(L74+1=L75,M75,L74))</f>
        <v/>
      </c>
      <c r="N74" s="3" t="str">
        <f>IF(I74=0,"",IF(C74=C73,G74-G73,0))</f>
        <v/>
      </c>
    </row>
    <row r="75" spans="1:14" x14ac:dyDescent="0.35">
      <c r="A75" t="s">
        <v>318</v>
      </c>
      <c r="B75" t="s">
        <v>319</v>
      </c>
      <c r="C75" t="s">
        <v>337</v>
      </c>
      <c r="D75" t="s">
        <v>320</v>
      </c>
      <c r="E75" t="s">
        <v>128</v>
      </c>
      <c r="F75" t="s">
        <v>161</v>
      </c>
      <c r="G75" s="2">
        <v>42870</v>
      </c>
      <c r="H75">
        <v>0</v>
      </c>
      <c r="I75" s="3">
        <f>IF(OR(C75=C76,C75=C74),1,0)</f>
        <v>0</v>
      </c>
      <c r="J75" s="3">
        <f>IF(OR(I75=0,L75=0),1,0)</f>
        <v>1</v>
      </c>
      <c r="K75" s="3">
        <f>1-J75</f>
        <v>0</v>
      </c>
      <c r="L75" s="3" t="str">
        <f>IF(I75=0,"",COUNTIF($C$2:$C75,$C75)-1)</f>
        <v/>
      </c>
      <c r="M75" s="4" t="str">
        <f>IF(ISERROR(IF(L75+1=L76,M76,L75)),"",IF(L75+1=L76,M76,L75))</f>
        <v/>
      </c>
      <c r="N75" s="3" t="str">
        <f>IF(I75=0,"",IF(C75=C74,G75-G74,0))</f>
        <v/>
      </c>
    </row>
    <row r="76" spans="1:14" x14ac:dyDescent="0.35">
      <c r="A76" t="s">
        <v>321</v>
      </c>
      <c r="B76" t="s">
        <v>322</v>
      </c>
      <c r="C76" t="s">
        <v>338</v>
      </c>
      <c r="D76" t="s">
        <v>323</v>
      </c>
      <c r="E76" t="s">
        <v>128</v>
      </c>
      <c r="F76" t="s">
        <v>147</v>
      </c>
      <c r="G76" s="2">
        <v>42871</v>
      </c>
      <c r="H76">
        <v>0</v>
      </c>
      <c r="I76" s="3">
        <f>IF(OR(C76=C77,C76=C75),1,0)</f>
        <v>0</v>
      </c>
      <c r="J76" s="3">
        <f>IF(OR(I76=0,L76=0),1,0)</f>
        <v>1</v>
      </c>
      <c r="K76" s="3">
        <f>1-J76</f>
        <v>0</v>
      </c>
      <c r="L76" s="3" t="str">
        <f>IF(I76=0,"",COUNTIF($C$2:$C76,$C76)-1)</f>
        <v/>
      </c>
      <c r="M76" s="4" t="str">
        <f>IF(ISERROR(IF(L76+1=L77,M77,L76)),"",IF(L76+1=L77,M77,L76))</f>
        <v/>
      </c>
      <c r="N76" s="3" t="str">
        <f>IF(I76=0,"",IF(C76=C75,G76-G75,0))</f>
        <v/>
      </c>
    </row>
    <row r="77" spans="1:14" x14ac:dyDescent="0.35">
      <c r="A77" t="s">
        <v>324</v>
      </c>
      <c r="B77" t="s">
        <v>325</v>
      </c>
      <c r="C77" t="s">
        <v>339</v>
      </c>
      <c r="D77" t="s">
        <v>326</v>
      </c>
      <c r="E77" t="s">
        <v>128</v>
      </c>
      <c r="F77" t="s">
        <v>130</v>
      </c>
      <c r="G77" s="2">
        <v>42871</v>
      </c>
      <c r="H77">
        <v>0</v>
      </c>
      <c r="I77" s="3">
        <f>IF(OR(C77=C78,C77=C76),1,0)</f>
        <v>0</v>
      </c>
      <c r="J77" s="3">
        <f>IF(OR(I77=0,L77=0),1,0)</f>
        <v>1</v>
      </c>
      <c r="K77" s="3">
        <f>1-J77</f>
        <v>0</v>
      </c>
      <c r="L77" s="3" t="str">
        <f>IF(I77=0,"",COUNTIF($C$2:$C77,$C77)-1)</f>
        <v/>
      </c>
      <c r="M77" s="4" t="str">
        <f>IF(ISERROR(IF(L77+1=L78,M78,L77)),"",IF(L77+1=L78,M78,L77))</f>
        <v/>
      </c>
      <c r="N77" s="3" t="str">
        <f>IF(I77=0,"",IF(C77=C76,G77-G76,0))</f>
        <v/>
      </c>
    </row>
    <row r="78" spans="1:14" x14ac:dyDescent="0.35">
      <c r="A78" t="s">
        <v>327</v>
      </c>
      <c r="B78" t="s">
        <v>328</v>
      </c>
      <c r="C78" t="s">
        <v>340</v>
      </c>
      <c r="D78" t="s">
        <v>329</v>
      </c>
      <c r="E78" t="s">
        <v>128</v>
      </c>
      <c r="F78" t="s">
        <v>132</v>
      </c>
      <c r="G78" s="2">
        <v>42872</v>
      </c>
      <c r="H78">
        <v>0</v>
      </c>
      <c r="I78" s="3">
        <f>IF(OR(C78=C79,C78=C77),1,0)</f>
        <v>0</v>
      </c>
      <c r="J78" s="3">
        <f>IF(OR(I78=0,L78=0),1,0)</f>
        <v>1</v>
      </c>
      <c r="K78" s="3">
        <f>1-J78</f>
        <v>0</v>
      </c>
      <c r="L78" s="3" t="str">
        <f>IF(I78=0,"",COUNTIF($C$2:$C78,$C78)-1)</f>
        <v/>
      </c>
      <c r="M78" s="4" t="str">
        <f>IF(ISERROR(IF(L78+1=L79,M79,L78)),"",IF(L78+1=L79,M79,L78))</f>
        <v/>
      </c>
      <c r="N78" s="3" t="str">
        <f>IF(I78=0,"",IF(C78=C77,G78-G77,0))</f>
        <v/>
      </c>
    </row>
    <row r="79" spans="1:14" x14ac:dyDescent="0.35">
      <c r="A79" t="s">
        <v>330</v>
      </c>
      <c r="B79" t="s">
        <v>331</v>
      </c>
      <c r="C79" t="s">
        <v>341</v>
      </c>
      <c r="D79" t="s">
        <v>332</v>
      </c>
      <c r="E79" t="s">
        <v>128</v>
      </c>
      <c r="F79" t="s">
        <v>130</v>
      </c>
      <c r="G79" s="2">
        <v>42872</v>
      </c>
      <c r="H79">
        <v>0</v>
      </c>
      <c r="I79" s="3">
        <f>IF(OR(C79=C80,C79=C78),1,0)</f>
        <v>0</v>
      </c>
      <c r="J79" s="3">
        <f>IF(OR(I79=0,L79=0),1,0)</f>
        <v>1</v>
      </c>
      <c r="K79" s="3">
        <f>1-J79</f>
        <v>0</v>
      </c>
      <c r="L79" s="3" t="str">
        <f>IF(I79=0,"",COUNTIF($C$2:$C79,$C79)-1)</f>
        <v/>
      </c>
      <c r="M79" s="4" t="str">
        <f>IF(ISERROR(IF(L79+1=L80,M80,L79)),"",IF(L79+1=L80,M80,L79))</f>
        <v/>
      </c>
      <c r="N79" s="3" t="str">
        <f>IF(I79=0,"",IF(C79=C78,G79-G78,0))</f>
        <v/>
      </c>
    </row>
    <row r="80" spans="1:14" x14ac:dyDescent="0.35">
      <c r="A80" t="s">
        <v>342</v>
      </c>
      <c r="B80" t="s">
        <v>343</v>
      </c>
      <c r="C80" t="s">
        <v>369</v>
      </c>
      <c r="D80" t="s">
        <v>344</v>
      </c>
      <c r="E80" t="s">
        <v>128</v>
      </c>
      <c r="F80" t="s">
        <v>159</v>
      </c>
      <c r="G80" s="2">
        <v>42873</v>
      </c>
      <c r="H80">
        <v>0</v>
      </c>
      <c r="I80" s="3">
        <f>IF(OR(C80=C81,C80=C79),1,0)</f>
        <v>0</v>
      </c>
      <c r="J80" s="3">
        <f>IF(OR(I80=0,L80=0),1,0)</f>
        <v>1</v>
      </c>
      <c r="K80" s="3">
        <f>1-J80</f>
        <v>0</v>
      </c>
      <c r="L80" s="3" t="str">
        <f>IF(I80=0,"",COUNTIF($C$2:$C80,$C80)-1)</f>
        <v/>
      </c>
      <c r="M80" s="4" t="str">
        <f>IF(ISERROR(IF(L80+1=L81,M81,L80)),"",IF(L80+1=L81,M81,L80))</f>
        <v/>
      </c>
      <c r="N80" s="3" t="str">
        <f>IF(I80=0,"",IF(C80=C79,G80-G79,0))</f>
        <v/>
      </c>
    </row>
    <row r="81" spans="1:14" x14ac:dyDescent="0.35">
      <c r="A81" t="s">
        <v>345</v>
      </c>
      <c r="B81" t="s">
        <v>346</v>
      </c>
      <c r="C81" t="s">
        <v>370</v>
      </c>
      <c r="D81" t="s">
        <v>347</v>
      </c>
      <c r="E81" t="s">
        <v>128</v>
      </c>
      <c r="F81" t="s">
        <v>159</v>
      </c>
      <c r="G81" s="2">
        <v>42874</v>
      </c>
      <c r="H81">
        <v>0</v>
      </c>
      <c r="I81" s="3">
        <f>IF(OR(C81=C82,C81=C80),1,0)</f>
        <v>0</v>
      </c>
      <c r="J81" s="3">
        <f>IF(OR(I81=0,L81=0),1,0)</f>
        <v>1</v>
      </c>
      <c r="K81" s="3">
        <f>1-J81</f>
        <v>0</v>
      </c>
      <c r="L81" s="3" t="str">
        <f>IF(I81=0,"",COUNTIF($C$2:$C81,$C81)-1)</f>
        <v/>
      </c>
      <c r="M81" s="4" t="str">
        <f>IF(ISERROR(IF(L81+1=L82,M82,L81)),"",IF(L81+1=L82,M82,L81))</f>
        <v/>
      </c>
      <c r="N81" s="3" t="str">
        <f>IF(I81=0,"",IF(C81=C80,G81-G80,0))</f>
        <v/>
      </c>
    </row>
    <row r="82" spans="1:14" x14ac:dyDescent="0.35">
      <c r="A82" t="s">
        <v>348</v>
      </c>
      <c r="B82" t="s">
        <v>349</v>
      </c>
      <c r="C82" t="s">
        <v>371</v>
      </c>
      <c r="D82" t="s">
        <v>350</v>
      </c>
      <c r="E82" t="s">
        <v>128</v>
      </c>
      <c r="F82" t="s">
        <v>161</v>
      </c>
      <c r="G82" s="2">
        <v>42874</v>
      </c>
      <c r="H82">
        <v>0</v>
      </c>
      <c r="I82" s="3">
        <f>IF(OR(C82=C83,C82=C81),1,0)</f>
        <v>0</v>
      </c>
      <c r="J82" s="3">
        <f>IF(OR(I82=0,L82=0),1,0)</f>
        <v>1</v>
      </c>
      <c r="K82" s="3">
        <f>1-J82</f>
        <v>0</v>
      </c>
      <c r="L82" s="3" t="str">
        <f>IF(I82=0,"",COUNTIF($C$2:$C82,$C82)-1)</f>
        <v/>
      </c>
      <c r="M82" s="4" t="str">
        <f>IF(ISERROR(IF(L82+1=L83,M83,L82)),"",IF(L82+1=L83,M83,L82))</f>
        <v/>
      </c>
      <c r="N82" s="3" t="str">
        <f>IF(I82=0,"",IF(C82=C81,G82-G81,0))</f>
        <v/>
      </c>
    </row>
    <row r="83" spans="1:14" x14ac:dyDescent="0.35">
      <c r="A83" t="s">
        <v>351</v>
      </c>
      <c r="B83" t="s">
        <v>352</v>
      </c>
      <c r="C83" t="s">
        <v>372</v>
      </c>
      <c r="D83" t="s">
        <v>353</v>
      </c>
      <c r="E83" t="s">
        <v>128</v>
      </c>
      <c r="F83" t="s">
        <v>264</v>
      </c>
      <c r="G83" s="2">
        <v>42874</v>
      </c>
      <c r="H83">
        <v>0</v>
      </c>
      <c r="I83" s="3">
        <f>IF(OR(C83=C84,C83=C82),1,0)</f>
        <v>0</v>
      </c>
      <c r="J83" s="3">
        <f>IF(OR(I83=0,L83=0),1,0)</f>
        <v>1</v>
      </c>
      <c r="K83" s="3">
        <f>1-J83</f>
        <v>0</v>
      </c>
      <c r="L83" s="3" t="str">
        <f>IF(I83=0,"",COUNTIF($C$2:$C83,$C83)-1)</f>
        <v/>
      </c>
      <c r="M83" s="4" t="str">
        <f>IF(ISERROR(IF(L83+1=L84,M84,L83)),"",IF(L83+1=L84,M84,L83))</f>
        <v/>
      </c>
      <c r="N83" s="3" t="str">
        <f>IF(I83=0,"",IF(C83=C82,G83-G82,0))</f>
        <v/>
      </c>
    </row>
    <row r="84" spans="1:14" x14ac:dyDescent="0.35">
      <c r="A84" t="s">
        <v>354</v>
      </c>
      <c r="B84" t="s">
        <v>355</v>
      </c>
      <c r="C84" t="s">
        <v>373</v>
      </c>
      <c r="D84" t="s">
        <v>356</v>
      </c>
      <c r="E84" t="s">
        <v>128</v>
      </c>
      <c r="F84" t="s">
        <v>130</v>
      </c>
      <c r="G84" s="2">
        <v>42877</v>
      </c>
      <c r="H84">
        <v>0</v>
      </c>
      <c r="I84" s="3">
        <f>IF(OR(C84=C85,C84=C83),1,0)</f>
        <v>0</v>
      </c>
      <c r="J84" s="3">
        <f>IF(OR(I84=0,L84=0),1,0)</f>
        <v>1</v>
      </c>
      <c r="K84" s="3">
        <f>1-J84</f>
        <v>0</v>
      </c>
      <c r="L84" s="3" t="str">
        <f>IF(I84=0,"",COUNTIF($C$2:$C84,$C84)-1)</f>
        <v/>
      </c>
      <c r="M84" s="4" t="str">
        <f>IF(ISERROR(IF(L84+1=L85,M85,L84)),"",IF(L84+1=L85,M85,L84))</f>
        <v/>
      </c>
      <c r="N84" s="3" t="str">
        <f>IF(I84=0,"",IF(C84=C83,G84-G83,0))</f>
        <v/>
      </c>
    </row>
    <row r="85" spans="1:14" x14ac:dyDescent="0.35">
      <c r="A85" t="s">
        <v>357</v>
      </c>
      <c r="B85" t="s">
        <v>358</v>
      </c>
      <c r="C85" t="s">
        <v>374</v>
      </c>
      <c r="D85" t="s">
        <v>359</v>
      </c>
      <c r="E85" t="s">
        <v>128</v>
      </c>
      <c r="F85" t="s">
        <v>147</v>
      </c>
      <c r="G85" s="2">
        <v>42877</v>
      </c>
      <c r="H85">
        <v>0</v>
      </c>
      <c r="I85" s="3">
        <f>IF(OR(C85=C86,C85=C84),1,0)</f>
        <v>0</v>
      </c>
      <c r="J85" s="3">
        <f>IF(OR(I85=0,L85=0),1,0)</f>
        <v>1</v>
      </c>
      <c r="K85" s="3">
        <f>1-J85</f>
        <v>0</v>
      </c>
      <c r="L85" s="3" t="str">
        <f>IF(I85=0,"",COUNTIF($C$2:$C85,$C85)-1)</f>
        <v/>
      </c>
      <c r="M85" s="4" t="str">
        <f>IF(ISERROR(IF(L85+1=L86,M86,L85)),"",IF(L85+1=L86,M86,L85))</f>
        <v/>
      </c>
      <c r="N85" s="3" t="str">
        <f>IF(I85=0,"",IF(C85=C84,G85-G84,0))</f>
        <v/>
      </c>
    </row>
    <row r="86" spans="1:14" x14ac:dyDescent="0.35">
      <c r="A86" t="s">
        <v>360</v>
      </c>
      <c r="B86" t="s">
        <v>361</v>
      </c>
      <c r="C86" t="s">
        <v>375</v>
      </c>
      <c r="D86" t="s">
        <v>362</v>
      </c>
      <c r="E86" t="s">
        <v>128</v>
      </c>
      <c r="F86" t="s">
        <v>174</v>
      </c>
      <c r="G86" s="2">
        <v>42878</v>
      </c>
      <c r="H86">
        <v>0</v>
      </c>
      <c r="I86" s="3">
        <f>IF(OR(C86=C87,C86=C85),1,0)</f>
        <v>0</v>
      </c>
      <c r="J86" s="3">
        <f>IF(OR(I86=0,L86=0),1,0)</f>
        <v>1</v>
      </c>
      <c r="K86" s="3">
        <f>1-J86</f>
        <v>0</v>
      </c>
      <c r="L86" s="3" t="str">
        <f>IF(I86=0,"",COUNTIF($C$2:$C86,$C86)-1)</f>
        <v/>
      </c>
      <c r="M86" s="4" t="str">
        <f>IF(ISERROR(IF(L86+1=L87,M87,L86)),"",IF(L86+1=L87,M87,L86))</f>
        <v/>
      </c>
      <c r="N86" s="3" t="str">
        <f>IF(I86=0,"",IF(C86=C85,G86-G85,0))</f>
        <v/>
      </c>
    </row>
    <row r="87" spans="1:14" x14ac:dyDescent="0.35">
      <c r="A87" t="s">
        <v>363</v>
      </c>
      <c r="B87" t="s">
        <v>364</v>
      </c>
      <c r="C87" t="s">
        <v>376</v>
      </c>
      <c r="D87" t="s">
        <v>365</v>
      </c>
      <c r="E87" t="s">
        <v>128</v>
      </c>
      <c r="F87" t="s">
        <v>161</v>
      </c>
      <c r="G87" s="2">
        <v>42878</v>
      </c>
      <c r="H87">
        <v>0</v>
      </c>
      <c r="I87" s="3">
        <f>IF(OR(C87=C88,C87=C86),1,0)</f>
        <v>0</v>
      </c>
      <c r="J87" s="3">
        <f>IF(OR(I87=0,L87=0),1,0)</f>
        <v>1</v>
      </c>
      <c r="K87" s="3">
        <f>1-J87</f>
        <v>0</v>
      </c>
      <c r="L87" s="3" t="str">
        <f>IF(I87=0,"",COUNTIF($C$2:$C87,$C87)-1)</f>
        <v/>
      </c>
      <c r="M87" s="4" t="str">
        <f>IF(ISERROR(IF(L87+1=L88,M88,L87)),"",IF(L87+1=L88,M88,L87))</f>
        <v/>
      </c>
      <c r="N87" s="3" t="str">
        <f>IF(I87=0,"",IF(C87=C86,G87-G86,0))</f>
        <v/>
      </c>
    </row>
    <row r="88" spans="1:14" x14ac:dyDescent="0.35">
      <c r="A88" t="s">
        <v>366</v>
      </c>
      <c r="B88" t="s">
        <v>367</v>
      </c>
      <c r="C88" t="s">
        <v>377</v>
      </c>
      <c r="D88" t="s">
        <v>368</v>
      </c>
      <c r="E88" t="s">
        <v>128</v>
      </c>
      <c r="F88" t="s">
        <v>130</v>
      </c>
      <c r="G88" s="2">
        <v>42878</v>
      </c>
      <c r="H88">
        <v>0</v>
      </c>
      <c r="I88" s="3">
        <f>IF(OR(C88=C89,C88=C87),1,0)</f>
        <v>0</v>
      </c>
      <c r="J88" s="3">
        <f>IF(OR(I88=0,L88=0),1,0)</f>
        <v>1</v>
      </c>
      <c r="K88" s="3">
        <f>1-J88</f>
        <v>0</v>
      </c>
      <c r="L88" s="3" t="str">
        <f>IF(I88=0,"",COUNTIF($C$2:$C88,$C88)-1)</f>
        <v/>
      </c>
      <c r="M88" s="4" t="str">
        <f>IF(ISERROR(IF(L88+1=L89,M89,L88)),"",IF(L88+1=L89,M89,L88))</f>
        <v/>
      </c>
      <c r="N88" s="3" t="str">
        <f>IF(I88=0,"",IF(C88=C87,G88-G87,0))</f>
        <v/>
      </c>
    </row>
    <row r="89" spans="1:14" x14ac:dyDescent="0.35">
      <c r="A89" t="s">
        <v>378</v>
      </c>
      <c r="B89" t="s">
        <v>379</v>
      </c>
      <c r="C89" t="s">
        <v>392</v>
      </c>
      <c r="D89" t="s">
        <v>380</v>
      </c>
      <c r="E89" t="s">
        <v>128</v>
      </c>
      <c r="F89" t="s">
        <v>161</v>
      </c>
      <c r="G89" s="2">
        <v>42895</v>
      </c>
      <c r="H89">
        <v>0</v>
      </c>
      <c r="I89" s="3">
        <f>IF(OR(C89=C90,C89=C88),1,0)</f>
        <v>0</v>
      </c>
      <c r="J89" s="3">
        <f>IF(OR(I89=0,L89=0),1,0)</f>
        <v>1</v>
      </c>
      <c r="K89" s="3">
        <f>1-J89</f>
        <v>0</v>
      </c>
      <c r="L89" s="3" t="str">
        <f>IF(I89=0,"",COUNTIF($C$2:$C89,$C89)-1)</f>
        <v/>
      </c>
      <c r="M89" s="4" t="str">
        <f>IF(ISERROR(IF(L89+1=L90,M90,L89)),"",IF(L89+1=L90,M90,L89))</f>
        <v/>
      </c>
      <c r="N89" s="3" t="str">
        <f>IF(I89=0,"",IF(C89=C88,G89-G88,0))</f>
        <v/>
      </c>
    </row>
    <row r="90" spans="1:14" x14ac:dyDescent="0.35">
      <c r="A90" t="s">
        <v>381</v>
      </c>
      <c r="B90" t="s">
        <v>382</v>
      </c>
      <c r="C90" t="s">
        <v>393</v>
      </c>
      <c r="D90" t="s">
        <v>383</v>
      </c>
      <c r="E90" t="s">
        <v>128</v>
      </c>
      <c r="F90" t="s">
        <v>172</v>
      </c>
      <c r="G90" s="2">
        <v>42895</v>
      </c>
      <c r="H90">
        <v>0</v>
      </c>
      <c r="I90" s="3">
        <f>IF(OR(C90=C91,C90=C89),1,0)</f>
        <v>0</v>
      </c>
      <c r="J90" s="3">
        <f>IF(OR(I90=0,L90=0),1,0)</f>
        <v>1</v>
      </c>
      <c r="K90" s="3">
        <f>1-J90</f>
        <v>0</v>
      </c>
      <c r="L90" s="3" t="str">
        <f>IF(I90=0,"",COUNTIF($C$2:$C90,$C90)-1)</f>
        <v/>
      </c>
      <c r="M90" s="4" t="str">
        <f>IF(ISERROR(IF(L90+1=L91,M91,L90)),"",IF(L90+1=L91,M91,L90))</f>
        <v/>
      </c>
      <c r="N90" s="3" t="str">
        <f>IF(I90=0,"",IF(C90=C89,G90-G89,0))</f>
        <v/>
      </c>
    </row>
    <row r="91" spans="1:14" x14ac:dyDescent="0.35">
      <c r="A91" t="s">
        <v>384</v>
      </c>
      <c r="B91" t="s">
        <v>385</v>
      </c>
      <c r="C91" t="s">
        <v>394</v>
      </c>
      <c r="D91" t="s">
        <v>386</v>
      </c>
      <c r="E91" t="s">
        <v>128</v>
      </c>
      <c r="F91" t="s">
        <v>132</v>
      </c>
      <c r="G91" s="2">
        <v>42898</v>
      </c>
      <c r="H91">
        <v>0</v>
      </c>
      <c r="I91" s="3">
        <f>IF(OR(C91=C92,C91=C90),1,0)</f>
        <v>0</v>
      </c>
      <c r="J91" s="3">
        <f>IF(OR(I91=0,L91=0),1,0)</f>
        <v>1</v>
      </c>
      <c r="K91" s="3">
        <f>1-J91</f>
        <v>0</v>
      </c>
      <c r="L91" s="3" t="str">
        <f>IF(I91=0,"",COUNTIF($C$2:$C91,$C91)-1)</f>
        <v/>
      </c>
      <c r="M91" s="4" t="str">
        <f>IF(ISERROR(IF(L91+1=L92,M92,L91)),"",IF(L91+1=L92,M92,L91))</f>
        <v/>
      </c>
      <c r="N91" s="3" t="str">
        <f>IF(I91=0,"",IF(C91=C90,G91-G90,0))</f>
        <v/>
      </c>
    </row>
    <row r="92" spans="1:14" x14ac:dyDescent="0.35">
      <c r="A92" t="s">
        <v>387</v>
      </c>
      <c r="B92" t="s">
        <v>388</v>
      </c>
      <c r="C92" t="s">
        <v>395</v>
      </c>
      <c r="D92" t="s">
        <v>389</v>
      </c>
      <c r="E92" t="s">
        <v>128</v>
      </c>
      <c r="F92" t="s">
        <v>141</v>
      </c>
      <c r="G92" s="2">
        <v>42899</v>
      </c>
      <c r="H92">
        <v>0</v>
      </c>
      <c r="I92" s="3">
        <f>IF(OR(C92=C93,C92=C91),1,0)</f>
        <v>0</v>
      </c>
      <c r="J92" s="3">
        <f>IF(OR(I92=0,L92=0),1,0)</f>
        <v>1</v>
      </c>
      <c r="K92" s="3">
        <f>1-J92</f>
        <v>0</v>
      </c>
      <c r="L92" s="3" t="str">
        <f>IF(I92=0,"",COUNTIF($C$2:$C92,$C92)-1)</f>
        <v/>
      </c>
      <c r="M92" s="4" t="str">
        <f>IF(ISERROR(IF(L92+1=L93,M93,L92)),"",IF(L92+1=L93,M93,L92))</f>
        <v/>
      </c>
      <c r="N92" s="3" t="str">
        <f>IF(I92=0,"",IF(C92=C91,G92-G91,0))</f>
        <v/>
      </c>
    </row>
    <row r="93" spans="1:14" x14ac:dyDescent="0.35">
      <c r="A93" t="s">
        <v>390</v>
      </c>
      <c r="B93" t="s">
        <v>391</v>
      </c>
      <c r="C93" t="s">
        <v>396</v>
      </c>
      <c r="D93" t="s">
        <v>251</v>
      </c>
      <c r="E93" t="s">
        <v>128</v>
      </c>
      <c r="F93" t="s">
        <v>172</v>
      </c>
      <c r="G93" s="2">
        <v>42899</v>
      </c>
      <c r="H93">
        <v>0</v>
      </c>
      <c r="I93" s="3">
        <f>IF(OR(C93=C94,C93=C92),1,0)</f>
        <v>0</v>
      </c>
      <c r="J93" s="3">
        <f>IF(OR(I93=0,L93=0),1,0)</f>
        <v>1</v>
      </c>
      <c r="K93" s="3">
        <f>1-J93</f>
        <v>0</v>
      </c>
      <c r="L93" s="3" t="str">
        <f>IF(I93=0,"",COUNTIF($C$2:$C93,$C93)-1)</f>
        <v/>
      </c>
      <c r="M93" s="4" t="str">
        <f>IF(ISERROR(IF(L93+1=L94,M94,L93)),"",IF(L93+1=L94,M94,L93))</f>
        <v/>
      </c>
      <c r="N93" s="3" t="str">
        <f>IF(I93=0,"",IF(C93=C92,G93-G92,0))</f>
        <v/>
      </c>
    </row>
    <row r="94" spans="1:14" x14ac:dyDescent="0.35">
      <c r="A94" t="s">
        <v>397</v>
      </c>
      <c r="B94" t="s">
        <v>398</v>
      </c>
      <c r="C94" t="s">
        <v>406</v>
      </c>
      <c r="D94" t="s">
        <v>399</v>
      </c>
      <c r="E94" t="s">
        <v>128</v>
      </c>
      <c r="F94" t="s">
        <v>172</v>
      </c>
      <c r="G94" s="2">
        <v>42901</v>
      </c>
      <c r="H94">
        <v>0</v>
      </c>
      <c r="I94" s="3">
        <f>IF(OR(C94=C95,C94=C93),1,0)</f>
        <v>0</v>
      </c>
      <c r="J94" s="3">
        <f>IF(OR(I94=0,L94=0),1,0)</f>
        <v>1</v>
      </c>
      <c r="K94" s="3">
        <f>1-J94</f>
        <v>0</v>
      </c>
      <c r="L94" s="3" t="str">
        <f>IF(I94=0,"",COUNTIF($C$2:$C94,$C94)-1)</f>
        <v/>
      </c>
      <c r="M94" s="4" t="str">
        <f>IF(ISERROR(IF(L94+1=L95,M95,L94)),"",IF(L94+1=L95,M95,L94))</f>
        <v/>
      </c>
      <c r="N94" s="3" t="str">
        <f>IF(I94=0,"",IF(C94=C93,G94-G93,0))</f>
        <v/>
      </c>
    </row>
    <row r="95" spans="1:14" x14ac:dyDescent="0.35">
      <c r="A95" t="s">
        <v>400</v>
      </c>
      <c r="B95" t="s">
        <v>401</v>
      </c>
      <c r="C95" t="s">
        <v>407</v>
      </c>
      <c r="D95" t="s">
        <v>402</v>
      </c>
      <c r="E95" t="s">
        <v>128</v>
      </c>
      <c r="F95" t="s">
        <v>134</v>
      </c>
      <c r="G95" s="2">
        <v>42906</v>
      </c>
      <c r="H95">
        <v>0</v>
      </c>
      <c r="I95" s="3">
        <f>IF(OR(C95=C96,C95=C94),1,0)</f>
        <v>0</v>
      </c>
      <c r="J95" s="3">
        <f>IF(OR(I95=0,L95=0),1,0)</f>
        <v>1</v>
      </c>
      <c r="K95" s="3">
        <f>1-J95</f>
        <v>0</v>
      </c>
      <c r="L95" s="3" t="str">
        <f>IF(I95=0,"",COUNTIF($C$2:$C95,$C95)-1)</f>
        <v/>
      </c>
      <c r="M95" s="4" t="str">
        <f>IF(ISERROR(IF(L95+1=L96,M96,L95)),"",IF(L95+1=L96,M96,L95))</f>
        <v/>
      </c>
      <c r="N95" s="3" t="str">
        <f>IF(I95=0,"",IF(C95=C94,G95-G94,0))</f>
        <v/>
      </c>
    </row>
    <row r="96" spans="1:14" x14ac:dyDescent="0.35">
      <c r="A96" t="s">
        <v>403</v>
      </c>
      <c r="B96" t="s">
        <v>404</v>
      </c>
      <c r="C96" t="s">
        <v>408</v>
      </c>
      <c r="D96" t="s">
        <v>405</v>
      </c>
      <c r="E96" t="s">
        <v>128</v>
      </c>
      <c r="F96" t="s">
        <v>130</v>
      </c>
      <c r="G96" s="2">
        <v>42907</v>
      </c>
      <c r="H96">
        <v>0</v>
      </c>
      <c r="I96" s="3">
        <f>IF(OR(C96=C97,C96=C95),1,0)</f>
        <v>0</v>
      </c>
      <c r="J96" s="3">
        <f>IF(OR(I96=0,L96=0),1,0)</f>
        <v>1</v>
      </c>
      <c r="K96" s="3">
        <f>1-J96</f>
        <v>0</v>
      </c>
      <c r="L96" s="3" t="str">
        <f>IF(I96=0,"",COUNTIF($C$2:$C96,$C96)-1)</f>
        <v/>
      </c>
      <c r="M96" s="4" t="str">
        <f>IF(ISERROR(IF(L96+1=L97,M97,L96)),"",IF(L96+1=L97,M97,L96))</f>
        <v/>
      </c>
      <c r="N96" s="3" t="str">
        <f>IF(I96=0,"",IF(C96=C95,G96-G95,0))</f>
        <v/>
      </c>
    </row>
    <row r="97" spans="1:14" x14ac:dyDescent="0.35">
      <c r="A97" t="s">
        <v>409</v>
      </c>
      <c r="B97" t="s">
        <v>410</v>
      </c>
      <c r="C97" t="s">
        <v>415</v>
      </c>
      <c r="D97" t="s">
        <v>411</v>
      </c>
      <c r="E97" t="s">
        <v>128</v>
      </c>
      <c r="F97" t="s">
        <v>141</v>
      </c>
      <c r="G97" s="2">
        <v>42908</v>
      </c>
      <c r="H97">
        <v>0</v>
      </c>
      <c r="I97" s="3">
        <f>IF(OR(C97=C98,C97=C96),1,0)</f>
        <v>0</v>
      </c>
      <c r="J97" s="3">
        <f>IF(OR(I97=0,L97=0),1,0)</f>
        <v>1</v>
      </c>
      <c r="K97" s="3">
        <f>1-J97</f>
        <v>0</v>
      </c>
      <c r="L97" s="3" t="str">
        <f>IF(I97=0,"",COUNTIF($C$2:$C97,$C97)-1)</f>
        <v/>
      </c>
      <c r="M97" s="4" t="str">
        <f>IF(ISERROR(IF(L97+1=L98,M98,L97)),"",IF(L97+1=L98,M98,L97))</f>
        <v/>
      </c>
      <c r="N97" s="3" t="str">
        <f>IF(I97=0,"",IF(C97=C96,G97-G96,0))</f>
        <v/>
      </c>
    </row>
    <row r="98" spans="1:14" x14ac:dyDescent="0.35">
      <c r="A98" t="s">
        <v>412</v>
      </c>
      <c r="B98" t="s">
        <v>413</v>
      </c>
      <c r="C98" t="s">
        <v>416</v>
      </c>
      <c r="D98" t="s">
        <v>414</v>
      </c>
      <c r="E98" t="s">
        <v>128</v>
      </c>
      <c r="F98" t="s">
        <v>172</v>
      </c>
      <c r="G98" s="2">
        <v>42912</v>
      </c>
      <c r="H98">
        <v>0</v>
      </c>
      <c r="I98" s="3">
        <f>IF(OR(C98=C99,C98=C97),1,0)</f>
        <v>0</v>
      </c>
      <c r="J98" s="3">
        <f>IF(OR(I98=0,L98=0),1,0)</f>
        <v>1</v>
      </c>
      <c r="K98" s="3">
        <f>1-J98</f>
        <v>0</v>
      </c>
      <c r="L98" s="3" t="str">
        <f>IF(I98=0,"",COUNTIF($C$2:$C98,$C98)-1)</f>
        <v/>
      </c>
      <c r="M98" s="4" t="str">
        <f>IF(ISERROR(IF(L98+1=L99,M99,L98)),"",IF(L98+1=L99,M99,L98))</f>
        <v/>
      </c>
      <c r="N98" s="3" t="str">
        <f>IF(I98=0,"",IF(C98=C97,G98-G97,0))</f>
        <v/>
      </c>
    </row>
    <row r="99" spans="1:14" x14ac:dyDescent="0.35">
      <c r="A99" t="s">
        <v>417</v>
      </c>
      <c r="B99" t="s">
        <v>418</v>
      </c>
      <c r="C99" t="s">
        <v>423</v>
      </c>
      <c r="D99" t="s">
        <v>419</v>
      </c>
      <c r="E99" t="s">
        <v>128</v>
      </c>
      <c r="F99" t="s">
        <v>174</v>
      </c>
      <c r="G99" s="2">
        <v>42916</v>
      </c>
      <c r="H99">
        <v>0</v>
      </c>
      <c r="I99" s="3">
        <f>IF(OR(C99=C100,C99=C98),1,0)</f>
        <v>0</v>
      </c>
      <c r="J99" s="3">
        <f>IF(OR(I99=0,L99=0),1,0)</f>
        <v>1</v>
      </c>
      <c r="K99" s="3">
        <f>1-J99</f>
        <v>0</v>
      </c>
      <c r="L99" s="3" t="str">
        <f>IF(I99=0,"",COUNTIF($C$2:$C99,$C99)-1)</f>
        <v/>
      </c>
      <c r="M99" s="4" t="str">
        <f>IF(ISERROR(IF(L99+1=L100,M100,L99)),"",IF(L99+1=L100,M100,L99))</f>
        <v/>
      </c>
      <c r="N99" s="3" t="str">
        <f>IF(I99=0,"",IF(C99=C98,G99-G98,0))</f>
        <v/>
      </c>
    </row>
    <row r="100" spans="1:14" x14ac:dyDescent="0.35">
      <c r="A100" t="s">
        <v>420</v>
      </c>
      <c r="B100" t="s">
        <v>421</v>
      </c>
      <c r="C100" t="s">
        <v>424</v>
      </c>
      <c r="D100" t="s">
        <v>422</v>
      </c>
      <c r="E100" t="s">
        <v>128</v>
      </c>
      <c r="F100" s="5" t="s">
        <v>151</v>
      </c>
      <c r="G100" s="2">
        <v>42923</v>
      </c>
      <c r="H100">
        <v>0</v>
      </c>
      <c r="I100" s="3">
        <f>IF(OR(C100=C101,C100=C99),1,0)</f>
        <v>0</v>
      </c>
      <c r="J100" s="3">
        <f>IF(OR(I100=0,L100=0),1,0)</f>
        <v>1</v>
      </c>
      <c r="K100" s="3">
        <f>1-J100</f>
        <v>0</v>
      </c>
      <c r="L100" s="3" t="str">
        <f>IF(I100=0,"",COUNTIF($C$2:$C100,$C100)-1)</f>
        <v/>
      </c>
      <c r="M100" s="4" t="str">
        <f>IF(ISERROR(IF(L100+1=L101,M101,L100)),"",IF(L100+1=L101,M101,L100))</f>
        <v/>
      </c>
      <c r="N100" s="3" t="str">
        <f>IF(I100=0,"",IF(C100=C99,G100-G99,0))</f>
        <v/>
      </c>
    </row>
    <row r="101" spans="1:14" x14ac:dyDescent="0.35">
      <c r="A101" t="s">
        <v>425</v>
      </c>
      <c r="B101" t="s">
        <v>426</v>
      </c>
      <c r="C101" t="s">
        <v>428</v>
      </c>
      <c r="D101" t="s">
        <v>427</v>
      </c>
      <c r="E101" t="s">
        <v>128</v>
      </c>
      <c r="F101" s="5" t="s">
        <v>130</v>
      </c>
      <c r="G101" s="2">
        <v>42926</v>
      </c>
      <c r="H101">
        <v>0</v>
      </c>
      <c r="I101" s="3">
        <f>IF(OR(C101=C102,C101=C100),1,0)</f>
        <v>0</v>
      </c>
      <c r="J101" s="3">
        <f>IF(OR(I101=0,L101=0),1,0)</f>
        <v>1</v>
      </c>
      <c r="K101" s="3">
        <f>1-J101</f>
        <v>0</v>
      </c>
      <c r="L101" s="3" t="str">
        <f>IF(I101=0,"",COUNTIF($C$2:$C101,$C101)-1)</f>
        <v/>
      </c>
      <c r="M101" s="4" t="str">
        <f>IF(ISERROR(IF(L101+1=L102,M102,L101)),"",IF(L101+1=L102,M102,L101))</f>
        <v/>
      </c>
      <c r="N101" s="3" t="str">
        <f>IF(I101=0,"",IF(C101=C100,G101-G100,0))</f>
        <v/>
      </c>
    </row>
    <row r="102" spans="1:14" x14ac:dyDescent="0.35">
      <c r="A102" t="s">
        <v>429</v>
      </c>
      <c r="B102" t="s">
        <v>430</v>
      </c>
      <c r="C102" t="s">
        <v>432</v>
      </c>
      <c r="D102" t="s">
        <v>431</v>
      </c>
      <c r="E102" t="s">
        <v>128</v>
      </c>
      <c r="F102" t="s">
        <v>174</v>
      </c>
      <c r="G102" s="2">
        <v>42935</v>
      </c>
      <c r="H102">
        <v>0</v>
      </c>
      <c r="I102" s="3">
        <f>IF(OR(C102=C103,C102=C101),1,0)</f>
        <v>0</v>
      </c>
      <c r="J102" s="3">
        <f>IF(OR(I102=0,L102=0),1,0)</f>
        <v>1</v>
      </c>
      <c r="K102" s="3">
        <f>1-J102</f>
        <v>0</v>
      </c>
      <c r="L102" s="3" t="str">
        <f>IF(I102=0,"",COUNTIF($C$2:$C102,$C102)-1)</f>
        <v/>
      </c>
      <c r="M102" s="4" t="str">
        <f>IF(ISERROR(IF(L102+1=L103,M103,L102)),"",IF(L102+1=L103,M103,L102))</f>
        <v/>
      </c>
      <c r="N102" s="3" t="str">
        <f>IF(I102=0,"",IF(C102=C101,G102-G101,0))</f>
        <v/>
      </c>
    </row>
    <row r="103" spans="1:14" x14ac:dyDescent="0.35">
      <c r="A103" t="s">
        <v>433</v>
      </c>
      <c r="B103" t="s">
        <v>434</v>
      </c>
      <c r="C103" t="s">
        <v>436</v>
      </c>
      <c r="D103" t="s">
        <v>435</v>
      </c>
      <c r="E103" t="s">
        <v>128</v>
      </c>
      <c r="F103" t="s">
        <v>151</v>
      </c>
      <c r="G103" s="2">
        <v>42955</v>
      </c>
      <c r="H103">
        <v>0</v>
      </c>
      <c r="I103" s="3">
        <f>IF(OR(C103=C104,C103=C102),1,0)</f>
        <v>0</v>
      </c>
      <c r="J103" s="3">
        <f>IF(OR(I103=0,L103=0),1,0)</f>
        <v>1</v>
      </c>
      <c r="K103" s="3">
        <f>1-J103</f>
        <v>0</v>
      </c>
      <c r="L103" s="3" t="str">
        <f>IF(I103=0,"",COUNTIF($C$2:$C103,$C103)-1)</f>
        <v/>
      </c>
      <c r="M103" s="4" t="str">
        <f>IF(ISERROR(IF(L103+1=L104,M104,L103)),"",IF(L103+1=L104,M104,L103))</f>
        <v/>
      </c>
      <c r="N103" s="3" t="str">
        <f>IF(I103=0,"",IF(C103=C102,G103-G102,0))</f>
        <v/>
      </c>
    </row>
    <row r="104" spans="1:14" x14ac:dyDescent="0.35">
      <c r="A104" t="s">
        <v>437</v>
      </c>
      <c r="B104" t="s">
        <v>438</v>
      </c>
      <c r="C104" t="s">
        <v>440</v>
      </c>
      <c r="D104" t="s">
        <v>439</v>
      </c>
      <c r="E104" t="s">
        <v>128</v>
      </c>
      <c r="F104" t="s">
        <v>161</v>
      </c>
      <c r="G104" s="2">
        <v>42956</v>
      </c>
      <c r="H104">
        <v>0</v>
      </c>
      <c r="I104" s="3">
        <f>IF(OR(C104=C105,C104=C103),1,0)</f>
        <v>0</v>
      </c>
      <c r="J104" s="3">
        <f>IF(OR(I104=0,L104=0),1,0)</f>
        <v>1</v>
      </c>
      <c r="K104" s="3">
        <f>1-J104</f>
        <v>0</v>
      </c>
      <c r="L104" s="3" t="str">
        <f>IF(I104=0,"",COUNTIF($C$2:$C104,$C104)-1)</f>
        <v/>
      </c>
      <c r="M104" s="4" t="str">
        <f>IF(ISERROR(IF(L104+1=L105,M105,L104)),"",IF(L104+1=L105,M105,L104))</f>
        <v/>
      </c>
      <c r="N104" s="3" t="str">
        <f>IF(I104=0,"",IF(C104=C103,G104-G103,0))</f>
        <v/>
      </c>
    </row>
    <row r="105" spans="1:14" x14ac:dyDescent="0.35">
      <c r="A105" t="s">
        <v>441</v>
      </c>
      <c r="B105" t="s">
        <v>442</v>
      </c>
      <c r="C105" t="s">
        <v>453</v>
      </c>
      <c r="D105" t="s">
        <v>443</v>
      </c>
      <c r="E105" t="s">
        <v>128</v>
      </c>
      <c r="F105" t="s">
        <v>151</v>
      </c>
      <c r="G105" s="2">
        <v>42958</v>
      </c>
      <c r="H105">
        <v>0</v>
      </c>
      <c r="I105" s="3">
        <f>IF(OR(C105=C106,C105=C104),1,0)</f>
        <v>0</v>
      </c>
      <c r="J105" s="3">
        <f>IF(OR(I105=0,L105=0),1,0)</f>
        <v>1</v>
      </c>
      <c r="K105" s="3">
        <f>1-J105</f>
        <v>0</v>
      </c>
      <c r="L105" s="3" t="str">
        <f>IF(I105=0,"",COUNTIF($C$2:$C105,$C105)-1)</f>
        <v/>
      </c>
      <c r="M105" s="4" t="str">
        <f>IF(ISERROR(IF(L105+1=L106,M106,L105)),"",IF(L105+1=L106,M106,L105))</f>
        <v/>
      </c>
      <c r="N105" s="3" t="str">
        <f>IF(I105=0,"",IF(C105=C104,G105-G104,0))</f>
        <v/>
      </c>
    </row>
    <row r="106" spans="1:14" x14ac:dyDescent="0.35">
      <c r="A106" t="s">
        <v>444</v>
      </c>
      <c r="B106" t="s">
        <v>445</v>
      </c>
      <c r="C106" t="s">
        <v>454</v>
      </c>
      <c r="D106" t="s">
        <v>446</v>
      </c>
      <c r="E106" t="s">
        <v>128</v>
      </c>
      <c r="F106" t="s">
        <v>134</v>
      </c>
      <c r="G106" s="2">
        <v>42959</v>
      </c>
      <c r="H106">
        <v>0</v>
      </c>
      <c r="I106" s="3">
        <f>IF(OR(C106=C107,C106=C105),1,0)</f>
        <v>0</v>
      </c>
      <c r="J106" s="3">
        <f>IF(OR(I106=0,L106=0),1,0)</f>
        <v>1</v>
      </c>
      <c r="K106" s="3">
        <f>1-J106</f>
        <v>0</v>
      </c>
      <c r="L106" s="3" t="str">
        <f>IF(I106=0,"",COUNTIF($C$2:$C106,$C106)-1)</f>
        <v/>
      </c>
      <c r="M106" s="4" t="str">
        <f>IF(ISERROR(IF(L106+1=L107,M107,L106)),"",IF(L106+1=L107,M107,L106))</f>
        <v/>
      </c>
      <c r="N106" s="3" t="str">
        <f>IF(I106=0,"",IF(C106=C105,G106-G105,0))</f>
        <v/>
      </c>
    </row>
    <row r="107" spans="1:14" x14ac:dyDescent="0.35">
      <c r="A107" t="s">
        <v>447</v>
      </c>
      <c r="B107" t="s">
        <v>448</v>
      </c>
      <c r="C107" t="s">
        <v>455</v>
      </c>
      <c r="D107" t="s">
        <v>449</v>
      </c>
      <c r="E107" t="s">
        <v>128</v>
      </c>
      <c r="F107" s="5" t="s">
        <v>457</v>
      </c>
      <c r="G107" s="2">
        <v>42959</v>
      </c>
      <c r="H107">
        <v>0</v>
      </c>
      <c r="I107" s="3">
        <f>IF(OR(C107=C108,C107=C106),1,0)</f>
        <v>0</v>
      </c>
      <c r="J107" s="3">
        <f>IF(OR(I107=0,L107=0),1,0)</f>
        <v>1</v>
      </c>
      <c r="K107" s="3">
        <f>1-J107</f>
        <v>0</v>
      </c>
      <c r="L107" s="3" t="str">
        <f>IF(I107=0,"",COUNTIF($C$2:$C107,$C107)-1)</f>
        <v/>
      </c>
      <c r="M107" s="4" t="str">
        <f>IF(ISERROR(IF(L107+1=L108,M108,L107)),"",IF(L107+1=L108,M108,L107))</f>
        <v/>
      </c>
      <c r="N107" s="3" t="str">
        <f>IF(I107=0,"",IF(C107=C106,G107-G106,0))</f>
        <v/>
      </c>
    </row>
    <row r="108" spans="1:14" x14ac:dyDescent="0.35">
      <c r="A108" t="s">
        <v>450</v>
      </c>
      <c r="B108" t="s">
        <v>451</v>
      </c>
      <c r="C108" t="s">
        <v>456</v>
      </c>
      <c r="D108" t="s">
        <v>452</v>
      </c>
      <c r="E108" t="s">
        <v>128</v>
      </c>
      <c r="F108" t="s">
        <v>151</v>
      </c>
      <c r="G108" s="2">
        <v>42961</v>
      </c>
      <c r="H108">
        <v>0</v>
      </c>
      <c r="I108" s="3">
        <f>IF(OR(C108=C109,C108=C107),1,0)</f>
        <v>0</v>
      </c>
      <c r="J108" s="3">
        <f>IF(OR(I108=0,L108=0),1,0)</f>
        <v>1</v>
      </c>
      <c r="K108" s="3">
        <f>1-J108</f>
        <v>0</v>
      </c>
      <c r="L108" s="3" t="str">
        <f>IF(I108=0,"",COUNTIF($C$2:$C108,$C108)-1)</f>
        <v/>
      </c>
      <c r="M108" s="4" t="str">
        <f>IF(ISERROR(IF(L108+1=L109,M109,L108)),"",IF(L108+1=L109,M109,L108))</f>
        <v/>
      </c>
      <c r="N108" s="3" t="str">
        <f>IF(I108=0,"",IF(C108=C107,G108-G107,0))</f>
        <v/>
      </c>
    </row>
    <row r="109" spans="1:14" x14ac:dyDescent="0.35">
      <c r="A109" t="s">
        <v>458</v>
      </c>
      <c r="B109" t="s">
        <v>459</v>
      </c>
      <c r="C109" t="s">
        <v>467</v>
      </c>
      <c r="D109" t="s">
        <v>460</v>
      </c>
      <c r="E109" t="s">
        <v>128</v>
      </c>
      <c r="F109" t="s">
        <v>151</v>
      </c>
      <c r="G109" s="2">
        <v>42964</v>
      </c>
      <c r="H109">
        <v>0</v>
      </c>
      <c r="I109" s="3">
        <f>IF(OR(C109=C110,C109=C108),1,0)</f>
        <v>0</v>
      </c>
      <c r="J109" s="3">
        <f>IF(OR(I109=0,L109=0),1,0)</f>
        <v>1</v>
      </c>
      <c r="K109" s="3">
        <f>1-J109</f>
        <v>0</v>
      </c>
      <c r="L109" s="3" t="str">
        <f>IF(I109=0,"",COUNTIF($C$2:$C109,$C109)-1)</f>
        <v/>
      </c>
      <c r="M109" s="4" t="str">
        <f>IF(ISERROR(IF(L109+1=L110,M110,L109)),"",IF(L109+1=L110,M110,L109))</f>
        <v/>
      </c>
      <c r="N109" s="3" t="str">
        <f>IF(I109=0,"",IF(C109=C108,G109-G108,0))</f>
        <v/>
      </c>
    </row>
    <row r="110" spans="1:14" x14ac:dyDescent="0.35">
      <c r="A110" t="s">
        <v>461</v>
      </c>
      <c r="B110" t="s">
        <v>462</v>
      </c>
      <c r="C110" t="s">
        <v>468</v>
      </c>
      <c r="D110" t="s">
        <v>463</v>
      </c>
      <c r="E110" t="s">
        <v>128</v>
      </c>
      <c r="F110" s="5" t="s">
        <v>130</v>
      </c>
      <c r="G110" s="2">
        <v>42964</v>
      </c>
      <c r="H110">
        <v>0</v>
      </c>
      <c r="I110" s="3">
        <f>IF(OR(C110=C111,C110=C109),1,0)</f>
        <v>0</v>
      </c>
      <c r="J110" s="3">
        <f>IF(OR(I110=0,L110=0),1,0)</f>
        <v>1</v>
      </c>
      <c r="K110" s="3">
        <f>1-J110</f>
        <v>0</v>
      </c>
      <c r="L110" s="3" t="str">
        <f>IF(I110=0,"",COUNTIF($C$2:$C110,$C110)-1)</f>
        <v/>
      </c>
      <c r="M110" s="4" t="str">
        <f>IF(ISERROR(IF(L110+1=L111,M111,L110)),"",IF(L110+1=L111,M111,L110))</f>
        <v/>
      </c>
      <c r="N110" s="3" t="str">
        <f>IF(I110=0,"",IF(C110=C109,G110-G109,0))</f>
        <v/>
      </c>
    </row>
    <row r="111" spans="1:14" x14ac:dyDescent="0.35">
      <c r="A111" t="s">
        <v>464</v>
      </c>
      <c r="B111" t="s">
        <v>465</v>
      </c>
      <c r="C111" t="s">
        <v>469</v>
      </c>
      <c r="D111" t="s">
        <v>466</v>
      </c>
      <c r="E111" t="s">
        <v>128</v>
      </c>
      <c r="F111" s="5" t="s">
        <v>161</v>
      </c>
      <c r="G111" s="2">
        <v>42969</v>
      </c>
      <c r="H111">
        <v>0</v>
      </c>
      <c r="I111" s="3">
        <f>IF(OR(C111=C112,C111=C110),1,0)</f>
        <v>0</v>
      </c>
      <c r="J111" s="3">
        <f>IF(OR(I111=0,L111=0),1,0)</f>
        <v>1</v>
      </c>
      <c r="K111" s="3">
        <f>1-J111</f>
        <v>0</v>
      </c>
      <c r="L111" s="3" t="str">
        <f>IF(I111=0,"",COUNTIF($C$2:$C111,$C111)-1)</f>
        <v/>
      </c>
      <c r="M111" s="4" t="str">
        <f>IF(ISERROR(IF(L111+1=L112,M112,L111)),"",IF(L111+1=L112,M112,L111))</f>
        <v/>
      </c>
      <c r="N111" s="3" t="str">
        <f>IF(I111=0,"",IF(C111=C110,G111-G110,0))</f>
        <v/>
      </c>
    </row>
    <row r="112" spans="1:14" x14ac:dyDescent="0.35">
      <c r="A112" t="s">
        <v>470</v>
      </c>
      <c r="B112" t="s">
        <v>471</v>
      </c>
      <c r="C112" t="s">
        <v>473</v>
      </c>
      <c r="D112" t="s">
        <v>472</v>
      </c>
      <c r="E112" t="s">
        <v>128</v>
      </c>
      <c r="F112" s="5" t="s">
        <v>130</v>
      </c>
      <c r="G112" s="2">
        <v>42971</v>
      </c>
      <c r="H112">
        <v>0</v>
      </c>
      <c r="I112" s="3">
        <f>IF(OR(C112=C113,C112=C111),1,0)</f>
        <v>0</v>
      </c>
      <c r="J112" s="3">
        <f>IF(OR(I112=0,L112=0),1,0)</f>
        <v>1</v>
      </c>
      <c r="K112" s="3">
        <f>1-J112</f>
        <v>0</v>
      </c>
      <c r="L112" s="3" t="str">
        <f>IF(I112=0,"",COUNTIF($C$2:$C112,$C112)-1)</f>
        <v/>
      </c>
      <c r="M112" s="4" t="str">
        <f>IF(ISERROR(IF(L112+1=L113,M113,L112)),"",IF(L112+1=L113,M113,L112))</f>
        <v/>
      </c>
      <c r="N112" s="3" t="str">
        <f>IF(I112=0,"",IF(C112=C111,G112-G111,0))</f>
        <v/>
      </c>
    </row>
  </sheetData>
  <autoFilter ref="A1:N39" xr:uid="{00000000-0009-0000-0000-000000000000}">
    <sortState ref="A2:N111">
      <sortCondition ref="G1:G39"/>
    </sortState>
  </autoFilter>
  <conditionalFormatting sqref="C1:C1048576">
    <cfRule type="duplicateValues" dxfId="1" priority="2"/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Galvis</dc:creator>
  <cp:lastModifiedBy>Marco Galvis</cp:lastModifiedBy>
  <dcterms:created xsi:type="dcterms:W3CDTF">2017-03-27T23:37:31Z</dcterms:created>
  <dcterms:modified xsi:type="dcterms:W3CDTF">2017-08-31T22:56:30Z</dcterms:modified>
</cp:coreProperties>
</file>