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 Galvis\Documents\Dashboard Data Update\"/>
    </mc:Choice>
  </mc:AlternateContent>
  <bookViews>
    <workbookView xWindow="0" yWindow="0" windowWidth="19200" windowHeight="6950" xr2:uid="{00000000-000D-0000-FFFF-FFFF00000000}"/>
  </bookViews>
  <sheets>
    <sheet name="Sheet1" sheetId="1" r:id="rId1"/>
  </sheets>
  <definedNames>
    <definedName name="_xlnm._FilterDatabase" localSheetId="0" hidden="1">Sheet1!$A$1:$Q$30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3" i="1" l="1"/>
  <c r="L74" i="1"/>
  <c r="O74" i="1"/>
  <c r="Q74" i="1"/>
  <c r="L75" i="1"/>
  <c r="L76" i="1"/>
  <c r="M76" i="1"/>
  <c r="N76" i="1" s="1"/>
  <c r="O76" i="1"/>
  <c r="P76" i="1" s="1"/>
  <c r="Q76" i="1"/>
  <c r="O75" i="1" l="1"/>
  <c r="P75" i="1" s="1"/>
  <c r="M74" i="1"/>
  <c r="N74" i="1" s="1"/>
  <c r="O73" i="1"/>
  <c r="P73" i="1" s="1"/>
  <c r="Q75" i="1"/>
  <c r="Q73" i="1"/>
  <c r="M73" i="1" l="1"/>
  <c r="N73" i="1" s="1"/>
  <c r="M75" i="1"/>
  <c r="N75" i="1" s="1"/>
  <c r="P74" i="1"/>
  <c r="L72" i="1" l="1"/>
  <c r="O72" i="1" l="1"/>
  <c r="P72" i="1" s="1"/>
  <c r="Q72" i="1"/>
  <c r="M72" i="1" l="1"/>
  <c r="N72" i="1" s="1"/>
  <c r="L69" i="1" l="1"/>
  <c r="L70" i="1"/>
  <c r="O70" i="1" s="1"/>
  <c r="L71" i="1"/>
  <c r="O71" i="1" l="1"/>
  <c r="P71" i="1" s="1"/>
  <c r="Q70" i="1"/>
  <c r="M70" i="1"/>
  <c r="N70" i="1" s="1"/>
  <c r="O69" i="1"/>
  <c r="P69" i="1" s="1"/>
  <c r="Q71" i="1"/>
  <c r="Q69" i="1"/>
  <c r="M69" i="1" l="1"/>
  <c r="N69" i="1" s="1"/>
  <c r="P70" i="1"/>
  <c r="M71" i="1"/>
  <c r="N71" i="1" s="1"/>
  <c r="L68" i="1" l="1"/>
  <c r="O68" i="1" l="1"/>
  <c r="P68" i="1" s="1"/>
  <c r="Q68" i="1"/>
  <c r="L66" i="1"/>
  <c r="L67" i="1"/>
  <c r="O67" i="1" s="1"/>
  <c r="M68" i="1" l="1"/>
  <c r="N68" i="1" s="1"/>
  <c r="Q67" i="1"/>
  <c r="P67" i="1"/>
  <c r="M67" i="1"/>
  <c r="N67" i="1" s="1"/>
  <c r="M66" i="1"/>
  <c r="N66" i="1" s="1"/>
  <c r="O66" i="1"/>
  <c r="P66" i="1" s="1"/>
  <c r="Q66" i="1"/>
  <c r="L63" i="1"/>
  <c r="L64" i="1"/>
  <c r="O64" i="1"/>
  <c r="Q64" i="1"/>
  <c r="L65" i="1"/>
  <c r="M64" i="1" l="1"/>
  <c r="N64" i="1" s="1"/>
  <c r="O63" i="1"/>
  <c r="P63" i="1" s="1"/>
  <c r="O65" i="1"/>
  <c r="P65" i="1" s="1"/>
  <c r="Q65" i="1"/>
  <c r="Q63" i="1"/>
  <c r="M63" i="1" l="1"/>
  <c r="N63" i="1" s="1"/>
  <c r="M65" i="1"/>
  <c r="N65" i="1" s="1"/>
  <c r="P64" i="1"/>
  <c r="L36" i="1" l="1"/>
  <c r="M36" i="1" s="1"/>
  <c r="N36" i="1" s="1"/>
  <c r="O36" i="1"/>
  <c r="P36" i="1" s="1"/>
  <c r="L37" i="1"/>
  <c r="O37" i="1" s="1"/>
  <c r="Q37" i="1"/>
  <c r="L38" i="1"/>
  <c r="M38" i="1" s="1"/>
  <c r="N38" i="1" s="1"/>
  <c r="O38" i="1"/>
  <c r="P38" i="1" s="1"/>
  <c r="L39" i="1"/>
  <c r="O39" i="1" s="1"/>
  <c r="Q39" i="1"/>
  <c r="L40" i="1"/>
  <c r="M40" i="1" s="1"/>
  <c r="N40" i="1" s="1"/>
  <c r="O40" i="1"/>
  <c r="P40" i="1" s="1"/>
  <c r="L41" i="1"/>
  <c r="O41" i="1" s="1"/>
  <c r="Q41" i="1"/>
  <c r="L42" i="1"/>
  <c r="M42" i="1" s="1"/>
  <c r="N42" i="1" s="1"/>
  <c r="O42" i="1"/>
  <c r="P42" i="1" s="1"/>
  <c r="L43" i="1"/>
  <c r="O43" i="1" s="1"/>
  <c r="Q43" i="1"/>
  <c r="L44" i="1"/>
  <c r="M44" i="1" s="1"/>
  <c r="N44" i="1" s="1"/>
  <c r="O44" i="1"/>
  <c r="P44" i="1" s="1"/>
  <c r="L45" i="1"/>
  <c r="O45" i="1" s="1"/>
  <c r="Q45" i="1"/>
  <c r="L46" i="1"/>
  <c r="M46" i="1" s="1"/>
  <c r="N46" i="1" s="1"/>
  <c r="O46" i="1"/>
  <c r="P46" i="1" s="1"/>
  <c r="L47" i="1"/>
  <c r="O47" i="1" s="1"/>
  <c r="Q47" i="1"/>
  <c r="L48" i="1"/>
  <c r="M48" i="1" s="1"/>
  <c r="N48" i="1" s="1"/>
  <c r="O48" i="1"/>
  <c r="P48" i="1" s="1"/>
  <c r="L49" i="1"/>
  <c r="O49" i="1" s="1"/>
  <c r="Q49" i="1"/>
  <c r="L50" i="1"/>
  <c r="M50" i="1" s="1"/>
  <c r="N50" i="1" s="1"/>
  <c r="O50" i="1"/>
  <c r="P50" i="1" s="1"/>
  <c r="L51" i="1"/>
  <c r="O51" i="1" s="1"/>
  <c r="Q51" i="1"/>
  <c r="L52" i="1"/>
  <c r="M52" i="1" s="1"/>
  <c r="N52" i="1" s="1"/>
  <c r="O52" i="1"/>
  <c r="P52" i="1" s="1"/>
  <c r="L53" i="1"/>
  <c r="O53" i="1" s="1"/>
  <c r="Q53" i="1"/>
  <c r="L54" i="1"/>
  <c r="M54" i="1" s="1"/>
  <c r="N54" i="1" s="1"/>
  <c r="O54" i="1"/>
  <c r="P54" i="1" s="1"/>
  <c r="L55" i="1"/>
  <c r="O55" i="1" s="1"/>
  <c r="Q55" i="1"/>
  <c r="L56" i="1"/>
  <c r="M56" i="1" s="1"/>
  <c r="N56" i="1" s="1"/>
  <c r="O56" i="1"/>
  <c r="P56" i="1" s="1"/>
  <c r="L57" i="1"/>
  <c r="O57" i="1" s="1"/>
  <c r="Q57" i="1"/>
  <c r="L58" i="1"/>
  <c r="M58" i="1" s="1"/>
  <c r="N58" i="1" s="1"/>
  <c r="O58" i="1"/>
  <c r="P58" i="1" s="1"/>
  <c r="L59" i="1"/>
  <c r="O59" i="1" s="1"/>
  <c r="Q59" i="1"/>
  <c r="L60" i="1"/>
  <c r="M60" i="1" s="1"/>
  <c r="N60" i="1" s="1"/>
  <c r="O60" i="1"/>
  <c r="P60" i="1" s="1"/>
  <c r="L61" i="1"/>
  <c r="O61" i="1" s="1"/>
  <c r="Q61" i="1"/>
  <c r="L62" i="1"/>
  <c r="O62" i="1"/>
  <c r="P62" i="1" s="1"/>
  <c r="L31" i="1"/>
  <c r="O31" i="1"/>
  <c r="L32" i="1"/>
  <c r="O32" i="1" s="1"/>
  <c r="L33" i="1"/>
  <c r="O33" i="1"/>
  <c r="L34" i="1"/>
  <c r="O34" i="1" s="1"/>
  <c r="L35" i="1"/>
  <c r="O35" i="1"/>
  <c r="M62" i="1" l="1"/>
  <c r="N62" i="1" s="1"/>
  <c r="P61" i="1"/>
  <c r="M61" i="1"/>
  <c r="N61" i="1" s="1"/>
  <c r="P59" i="1"/>
  <c r="M59" i="1"/>
  <c r="N59" i="1" s="1"/>
  <c r="M57" i="1"/>
  <c r="N57" i="1" s="1"/>
  <c r="P57" i="1"/>
  <c r="P55" i="1"/>
  <c r="M55" i="1"/>
  <c r="N55" i="1" s="1"/>
  <c r="P53" i="1"/>
  <c r="M53" i="1"/>
  <c r="N53" i="1" s="1"/>
  <c r="P51" i="1"/>
  <c r="M51" i="1"/>
  <c r="N51" i="1" s="1"/>
  <c r="P49" i="1"/>
  <c r="M49" i="1"/>
  <c r="N49" i="1" s="1"/>
  <c r="P47" i="1"/>
  <c r="M47" i="1"/>
  <c r="N47" i="1" s="1"/>
  <c r="P45" i="1"/>
  <c r="M45" i="1"/>
  <c r="N45" i="1" s="1"/>
  <c r="P43" i="1"/>
  <c r="M43" i="1"/>
  <c r="N43" i="1" s="1"/>
  <c r="P41" i="1"/>
  <c r="M41" i="1"/>
  <c r="N41" i="1" s="1"/>
  <c r="P39" i="1"/>
  <c r="M39" i="1"/>
  <c r="N39" i="1" s="1"/>
  <c r="P37" i="1"/>
  <c r="M37" i="1"/>
  <c r="N37" i="1" s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M35" i="1"/>
  <c r="N35" i="1" s="1"/>
  <c r="M31" i="1"/>
  <c r="N31" i="1" s="1"/>
  <c r="M33" i="1"/>
  <c r="N33" i="1" s="1"/>
  <c r="Q34" i="1"/>
  <c r="Q32" i="1"/>
  <c r="P34" i="1"/>
  <c r="M34" i="1"/>
  <c r="N34" i="1" s="1"/>
  <c r="M32" i="1"/>
  <c r="N32" i="1" s="1"/>
  <c r="P32" i="1"/>
  <c r="P35" i="1"/>
  <c r="P33" i="1"/>
  <c r="P31" i="1"/>
  <c r="Q35" i="1"/>
  <c r="Q33" i="1"/>
  <c r="Q31" i="1"/>
  <c r="L28" i="1"/>
  <c r="Q28" i="1" s="1"/>
  <c r="L29" i="1"/>
  <c r="O29" i="1" s="1"/>
  <c r="L30" i="1"/>
  <c r="O30" i="1" s="1"/>
  <c r="P30" i="1" s="1"/>
  <c r="Q29" i="1" l="1"/>
  <c r="O28" i="1"/>
  <c r="Q30" i="1"/>
  <c r="P29" i="1"/>
  <c r="M29" i="1"/>
  <c r="N29" i="1" s="1"/>
  <c r="P28" i="1"/>
  <c r="M30" i="1"/>
  <c r="N30" i="1" s="1"/>
  <c r="M28" i="1"/>
  <c r="N28" i="1" s="1"/>
  <c r="L27" i="1"/>
  <c r="O27" i="1" s="1"/>
  <c r="P27" i="1" s="1"/>
  <c r="L23" i="1"/>
  <c r="O23" i="1" s="1"/>
  <c r="L24" i="1"/>
  <c r="O24" i="1" s="1"/>
  <c r="L25" i="1"/>
  <c r="L26" i="1"/>
  <c r="O26" i="1" s="1"/>
  <c r="M26" i="1" s="1"/>
  <c r="N26" i="1" s="1"/>
  <c r="L19" i="1"/>
  <c r="O19" i="1" s="1"/>
  <c r="L20" i="1"/>
  <c r="O20" i="1" s="1"/>
  <c r="L21" i="1"/>
  <c r="O21" i="1" s="1"/>
  <c r="L22" i="1"/>
  <c r="O22" i="1" s="1"/>
  <c r="L18" i="1"/>
  <c r="O18" i="1" s="1"/>
  <c r="M18" i="1" s="1"/>
  <c r="N18" i="1" s="1"/>
  <c r="L17" i="1"/>
  <c r="O17" i="1" s="1"/>
  <c r="L15" i="1"/>
  <c r="Q15" i="1" s="1"/>
  <c r="L16" i="1"/>
  <c r="O16" i="1" s="1"/>
  <c r="L14" i="1"/>
  <c r="O14" i="1"/>
  <c r="M14" i="1" s="1"/>
  <c r="N14" i="1" s="1"/>
  <c r="Q14" i="1"/>
  <c r="L3" i="1"/>
  <c r="O3" i="1" s="1"/>
  <c r="M3" i="1" s="1"/>
  <c r="N3" i="1" s="1"/>
  <c r="L4" i="1"/>
  <c r="O4" i="1" s="1"/>
  <c r="Q4" i="1"/>
  <c r="L5" i="1"/>
  <c r="O5" i="1"/>
  <c r="L6" i="1"/>
  <c r="O6" i="1" s="1"/>
  <c r="L7" i="1"/>
  <c r="L8" i="1"/>
  <c r="O8" i="1" s="1"/>
  <c r="L9" i="1"/>
  <c r="O9" i="1" s="1"/>
  <c r="L10" i="1"/>
  <c r="Q10" i="1" s="1"/>
  <c r="L11" i="1"/>
  <c r="O11" i="1" s="1"/>
  <c r="L12" i="1"/>
  <c r="Q12" i="1" s="1"/>
  <c r="L13" i="1"/>
  <c r="Q13" i="1" s="1"/>
  <c r="L2" i="1"/>
  <c r="Q2" i="1" s="1"/>
  <c r="O13" i="1"/>
  <c r="P13" i="1" s="1"/>
  <c r="Q9" i="1"/>
  <c r="Q5" i="1"/>
  <c r="Q3" i="1"/>
  <c r="Q19" i="1" l="1"/>
  <c r="Q6" i="1"/>
  <c r="P21" i="1"/>
  <c r="Q27" i="1"/>
  <c r="O2" i="1"/>
  <c r="Q11" i="1"/>
  <c r="Q23" i="1"/>
  <c r="P4" i="1"/>
  <c r="M4" i="1"/>
  <c r="N4" i="1" s="1"/>
  <c r="M13" i="1"/>
  <c r="N13" i="1" s="1"/>
  <c r="O12" i="1"/>
  <c r="P12" i="1" s="1"/>
  <c r="M11" i="1"/>
  <c r="N11" i="1" s="1"/>
  <c r="Q18" i="1"/>
  <c r="P2" i="1"/>
  <c r="Q26" i="1"/>
  <c r="P17" i="1"/>
  <c r="O10" i="1"/>
  <c r="P10" i="1" s="1"/>
  <c r="M5" i="1"/>
  <c r="N5" i="1" s="1"/>
  <c r="Q16" i="1"/>
  <c r="M21" i="1"/>
  <c r="N21" i="1" s="1"/>
  <c r="P8" i="1"/>
  <c r="P5" i="1"/>
  <c r="P18" i="1"/>
  <c r="P22" i="1"/>
  <c r="M22" i="1"/>
  <c r="N22" i="1" s="1"/>
  <c r="M24" i="1"/>
  <c r="N24" i="1" s="1"/>
  <c r="M16" i="1"/>
  <c r="N16" i="1" s="1"/>
  <c r="P16" i="1"/>
  <c r="M9" i="1"/>
  <c r="N9" i="1" s="1"/>
  <c r="M23" i="1"/>
  <c r="N23" i="1" s="1"/>
  <c r="P23" i="1"/>
  <c r="M20" i="1"/>
  <c r="N20" i="1" s="1"/>
  <c r="P20" i="1"/>
  <c r="M6" i="1"/>
  <c r="N6" i="1" s="1"/>
  <c r="P19" i="1"/>
  <c r="O15" i="1"/>
  <c r="Q21" i="1"/>
  <c r="M2" i="1"/>
  <c r="N2" i="1" s="1"/>
  <c r="M10" i="1"/>
  <c r="N10" i="1" s="1"/>
  <c r="P3" i="1"/>
  <c r="Q8" i="1"/>
  <c r="M17" i="1"/>
  <c r="N17" i="1" s="1"/>
  <c r="M19" i="1"/>
  <c r="N19" i="1" s="1"/>
  <c r="Q20" i="1"/>
  <c r="Q22" i="1"/>
  <c r="Q24" i="1"/>
  <c r="M27" i="1"/>
  <c r="N27" i="1" s="1"/>
  <c r="O7" i="1"/>
  <c r="P7" i="1" s="1"/>
  <c r="Q7" i="1"/>
  <c r="M8" i="1"/>
  <c r="N8" i="1" s="1"/>
  <c r="M15" i="1"/>
  <c r="N15" i="1" s="1"/>
  <c r="Q17" i="1"/>
  <c r="Q25" i="1"/>
  <c r="O25" i="1"/>
  <c r="P25" i="1" s="1"/>
  <c r="P26" i="1"/>
  <c r="P11" i="1" l="1"/>
  <c r="P6" i="1"/>
  <c r="P9" i="1"/>
  <c r="M12" i="1"/>
  <c r="N12" i="1" s="1"/>
  <c r="P24" i="1"/>
  <c r="M7" i="1"/>
  <c r="N7" i="1" s="1"/>
  <c r="P15" i="1"/>
  <c r="P14" i="1"/>
  <c r="M25" i="1"/>
  <c r="N25" i="1" s="1"/>
</calcChain>
</file>

<file path=xl/sharedStrings.xml><?xml version="1.0" encoding="utf-8"?>
<sst xmlns="http://schemas.openxmlformats.org/spreadsheetml/2006/main" count="542" uniqueCount="254">
  <si>
    <t>status_id</t>
  </si>
  <si>
    <t>permalink</t>
  </si>
  <si>
    <t>post_type</t>
  </si>
  <si>
    <t>video_repost_sharetext</t>
  </si>
  <si>
    <t>created_time</t>
  </si>
  <si>
    <t>date</t>
  </si>
  <si>
    <t>sponsored</t>
  </si>
  <si>
    <t>video_meme</t>
  </si>
  <si>
    <t>series</t>
  </si>
  <si>
    <t>category</t>
  </si>
  <si>
    <t>format</t>
  </si>
  <si>
    <t>reposted</t>
  </si>
  <si>
    <t>original</t>
  </si>
  <si>
    <t>repost</t>
  </si>
  <si>
    <t>repost_order</t>
  </si>
  <si>
    <t>times_repost</t>
  </si>
  <si>
    <t>days_bet_repost</t>
  </si>
  <si>
    <t>150424302108405_188831398267695</t>
  </si>
  <si>
    <t>https://www.facebook.com/150424302108405_188831398267695</t>
  </si>
  <si>
    <t>video</t>
  </si>
  <si>
    <t>Petty Level: 1000</t>
  </si>
  <si>
    <t>150424302108405_190772544740247</t>
  </si>
  <si>
    <t>https://www.facebook.com/150424302108405_190772544740247</t>
  </si>
  <si>
    <t>The proper way to address your homies.</t>
  </si>
  <si>
    <t>150424302108405_193114587839376</t>
  </si>
  <si>
    <t>https://www.facebook.com/150424302108405_193114587839376</t>
  </si>
  <si>
    <t>Can I be real with you? I still do this.</t>
  </si>
  <si>
    <t>150424302108405_194618137689021</t>
  </si>
  <si>
    <t>https://www.facebook.com/150424302108405_194618137689021</t>
  </si>
  <si>
    <t>Talk about a pot luck!</t>
  </si>
  <si>
    <t>150424302108405_196576717493163</t>
  </si>
  <si>
    <t>https://www.facebook.com/150424302108405_196576717493163</t>
  </si>
  <si>
    <t>Share to see what your friends think.</t>
  </si>
  <si>
    <t>150424302108405_198616547289180</t>
  </si>
  <si>
    <t>https://www.facebook.com/150424302108405_198616547289180</t>
  </si>
  <si>
    <t>The last mexi-CAN.</t>
  </si>
  <si>
    <t>150424302108405_200116233805878</t>
  </si>
  <si>
    <t>https://www.facebook.com/150424302108405_200116233805878</t>
  </si>
  <si>
    <t>If only this were real.</t>
  </si>
  <si>
    <t>150424302108405_201681656982669</t>
  </si>
  <si>
    <t>https://www.facebook.com/150424302108405_201681656982669</t>
  </si>
  <si>
    <t>VapoRub literally fixes everything</t>
  </si>
  <si>
    <t>150424302108405_204290263388475</t>
  </si>
  <si>
    <t>https://www.facebook.com/150424302108405_204290263388475</t>
  </si>
  <si>
    <t>Be careful who you reject.</t>
  </si>
  <si>
    <t>150424302108405_206228923194609</t>
  </si>
  <si>
    <t>https://www.facebook.com/150424302108405_206228923194609</t>
  </si>
  <si>
    <t>A well balanced diet</t>
  </si>
  <si>
    <t>150424302108405_208625549621613</t>
  </si>
  <si>
    <t>https://www.facebook.com/150424302108405_208625549621613</t>
  </si>
  <si>
    <t>They had no idea what they were getting into.</t>
  </si>
  <si>
    <t>150424302108405_210110956139739</t>
  </si>
  <si>
    <t>https://www.facebook.com/150424302108405_210110956139739</t>
  </si>
  <si>
    <t>I'm watching, how bout Y'all?</t>
  </si>
  <si>
    <t>Sketch</t>
  </si>
  <si>
    <t>Sex &amp; Relationships</t>
  </si>
  <si>
    <t>Square</t>
  </si>
  <si>
    <t>NA</t>
  </si>
  <si>
    <t>Other</t>
  </si>
  <si>
    <t>Food &amp; Beverages</t>
  </si>
  <si>
    <t>High Cuisine</t>
  </si>
  <si>
    <t>Regular</t>
  </si>
  <si>
    <t>Latino Culture</t>
  </si>
  <si>
    <t>Video Memes</t>
  </si>
  <si>
    <t>Music</t>
  </si>
  <si>
    <t>150424302108405_212165085934326</t>
  </si>
  <si>
    <t>https://www.facebook.com/150424302108405_212165085934326</t>
  </si>
  <si>
    <t>A cop, playing soccer?!</t>
  </si>
  <si>
    <t>Pranks</t>
  </si>
  <si>
    <t>Sports</t>
  </si>
  <si>
    <t>150424302108405_212661402551361</t>
  </si>
  <si>
    <t>https://www.facebook.com/150424302108405_212661402551361</t>
  </si>
  <si>
    <t>You know how we get down! (Lowriders Movie)</t>
  </si>
  <si>
    <t>150424302108405_213201589164009</t>
  </si>
  <si>
    <t>https://www.facebook.com/150424302108405_213201589164009</t>
  </si>
  <si>
    <t>The elotero needs to sell elote pizza!</t>
  </si>
  <si>
    <t>150424302108405_216788778805290</t>
  </si>
  <si>
    <t>https://www.facebook.com/150424302108405_216788778805290</t>
  </si>
  <si>
    <t>The science behind men.</t>
  </si>
  <si>
    <t>150424302108405_217459602071541</t>
  </si>
  <si>
    <t>https://www.facebook.com/150424302108405_217459602071541</t>
  </si>
  <si>
    <t>We really made this! Download the keyboard here: http://bit.ly/GifEmojiKeyboard</t>
  </si>
  <si>
    <t>We Are Mitú Share</t>
  </si>
  <si>
    <t>150424302108405_220238001793701</t>
  </si>
  <si>
    <t>https://www.facebook.com/150424302108405_220238001793701</t>
  </si>
  <si>
    <t>"This would definitely snap me out of a hangover."</t>
  </si>
  <si>
    <t>150424302108405_221734914977343</t>
  </si>
  <si>
    <t>https://www.facebook.com/150424302108405_221734914977343</t>
  </si>
  <si>
    <t>When you really aren't about that life.</t>
  </si>
  <si>
    <t>150424302108405_222387644912070</t>
  </si>
  <si>
    <t>https://www.facebook.com/150424302108405_222387644912070</t>
  </si>
  <si>
    <t>Here's to everyone that made it through lent.</t>
  </si>
  <si>
    <t>150424302108405_223680684782766</t>
  </si>
  <si>
    <t>https://www.facebook.com/150424302108405_223680684782766</t>
  </si>
  <si>
    <t>#BallinOnABudget</t>
  </si>
  <si>
    <t>Beauty &amp; Fashion</t>
  </si>
  <si>
    <t>150424302108405_226153887868779</t>
  </si>
  <si>
    <t>https://www.facebook.com/150424302108405_226153887868779</t>
  </si>
  <si>
    <t>This Latino band is playing Coachella and breaking down walls. (Chicano Batman)</t>
  </si>
  <si>
    <t>150424302108405_226925891124912</t>
  </si>
  <si>
    <t>https://www.facebook.com/150424302108405_226925891124912</t>
  </si>
  <si>
    <t>We need your opinion!</t>
  </si>
  <si>
    <t>150424302108405_226926894458145</t>
  </si>
  <si>
    <t>https://www.facebook.com/150424302108405_226926894458145</t>
  </si>
  <si>
    <t>150424302108405_229183864232448</t>
  </si>
  <si>
    <t>https://www.facebook.com/150424302108405_229183864232448</t>
  </si>
  <si>
    <t>150424302108405_230527037431464</t>
  </si>
  <si>
    <t>https://www.facebook.com/150424302108405_230527037431464</t>
  </si>
  <si>
    <t>Why order pepperoni? When you can have grasshoppers!</t>
  </si>
  <si>
    <t>Latinos Try</t>
  </si>
  <si>
    <t>150424302108405_230213257462842</t>
  </si>
  <si>
    <t>https://www.facebook.com/150424302108405_230213257462842</t>
  </si>
  <si>
    <t>I still do this even if my GF is home.</t>
  </si>
  <si>
    <t>150424302108405_232941933856641</t>
  </si>
  <si>
    <t>https://www.facebook.com/150424302108405_232941933856641</t>
  </si>
  <si>
    <t>Has this really ever happened though? Special shout-out and thanks to the super talented Jay Mendoza! Follow him on his Facebook page for more hilarious latin content.</t>
  </si>
  <si>
    <t>150424302108405_234379387046229</t>
  </si>
  <si>
    <t>https://www.facebook.com/150424302108405_234379387046229</t>
  </si>
  <si>
    <t>The constipation was unreal.</t>
  </si>
  <si>
    <t>150424302108405_236251186859049</t>
  </si>
  <si>
    <t>https://www.facebook.com/150424302108405_236251186859049</t>
  </si>
  <si>
    <t>If you're not first, you're last.</t>
  </si>
  <si>
    <t>The truth behind action scenes.</t>
  </si>
  <si>
    <t>TV &amp; Movies</t>
  </si>
  <si>
    <t>150424302108405_238004596683708</t>
  </si>
  <si>
    <t>https://www.facebook.com/150424302108405_238004596683708</t>
  </si>
  <si>
    <t>150424302108405_238361223314712</t>
  </si>
  <si>
    <t>https://www.facebook.com/150424302108405_238361223314712</t>
  </si>
  <si>
    <t>Tag someone who needs to see this. (Shout outs to the amazing Salice Rose's Diary . Go follow her now for more of her content!)</t>
  </si>
  <si>
    <t>150424302108405_238008003350034</t>
  </si>
  <si>
    <t>https://www.facebook.com/150424302108405_238008003350034</t>
  </si>
  <si>
    <t>Only true 2000's kids will understand.</t>
  </si>
  <si>
    <t>150424302108405_240358576448310</t>
  </si>
  <si>
    <t>https://www.facebook.com/150424302108405_240358576448310</t>
  </si>
  <si>
    <t>Don't be cheap, leave a light on.</t>
  </si>
  <si>
    <t>150424302108405_241564236327744</t>
  </si>
  <si>
    <t>https://www.facebook.com/150424302108405_241564236327744</t>
  </si>
  <si>
    <t>Sometimes it does get a little awkward.</t>
  </si>
  <si>
    <t>150424302108405_244696969347804</t>
  </si>
  <si>
    <t>https://www.facebook.com/150424302108405_244696969347804</t>
  </si>
  <si>
    <t>Not the elote! Please tell me, not the elote!</t>
  </si>
  <si>
    <t>150424302108405_246910929126408</t>
  </si>
  <si>
    <t>https://www.facebook.com/150424302108405_246910929126408</t>
  </si>
  <si>
    <t>When bae is DTE (down to eat).</t>
  </si>
  <si>
    <t>Mexican Horror Story</t>
  </si>
  <si>
    <t>150424302108405_250440885440079</t>
  </si>
  <si>
    <t>https://www.facebook.com/150424302108405_250440885440079</t>
  </si>
  <si>
    <t>Tag a friend who lie's too much. lol</t>
  </si>
  <si>
    <t>Family &amp; Friends</t>
  </si>
  <si>
    <t>150424302108405_251521771998657</t>
  </si>
  <si>
    <t>https://www.facebook.com/150424302108405_251521771998657</t>
  </si>
  <si>
    <t>The new Despacito parody is fire!</t>
  </si>
  <si>
    <t>150424302108405_251526881998146</t>
  </si>
  <si>
    <t>https://www.facebook.com/150424302108405_251526881998146</t>
  </si>
  <si>
    <t>150424302108405_253512305132937</t>
  </si>
  <si>
    <t>https://www.facebook.com/150424302108405_253512305132937</t>
  </si>
  <si>
    <t>150424302108405_254109468406554</t>
  </si>
  <si>
    <t>https://www.facebook.com/150424302108405_254109468406554</t>
  </si>
  <si>
    <t>Tag a sneakerhead you want to troll.</t>
  </si>
  <si>
    <t>150424302108405_255062708311230</t>
  </si>
  <si>
    <t>https://www.facebook.com/150424302108405_255062708311230</t>
  </si>
  <si>
    <t>If I showed this to my mom she would kill me.</t>
  </si>
  <si>
    <t>150424302108405_256444434839724</t>
  </si>
  <si>
    <t>https://www.facebook.com/150424302108405_256444434839724</t>
  </si>
  <si>
    <t>"Belt buckle con Alacran Compadre!" (Check out the new special on Netflix!)</t>
  </si>
  <si>
    <t>150424302108405_257997831351051</t>
  </si>
  <si>
    <t>https://www.facebook.com/150424302108405_257997831351051</t>
  </si>
  <si>
    <t>Tag someone who shouldn't shave.</t>
  </si>
  <si>
    <t>150424302108405_258449131305921</t>
  </si>
  <si>
    <t>https://www.facebook.com/150424302108405_258449131305921</t>
  </si>
  <si>
    <t>150424302108405_259307384553429</t>
  </si>
  <si>
    <t>https://www.facebook.com/150424302108405_259307384553429</t>
  </si>
  <si>
    <t>Somebody get Rosetta Stone for my guy here.</t>
  </si>
  <si>
    <t>150424302108405_259913214492846</t>
  </si>
  <si>
    <t>https://www.facebook.com/150424302108405_259913214492846</t>
  </si>
  <si>
    <t>150424302108405_261122467705254</t>
  </si>
  <si>
    <t>https://www.facebook.com/150424302108405_261122467705254</t>
  </si>
  <si>
    <t>150424302108405_262181254266042</t>
  </si>
  <si>
    <t>https://www.facebook.com/150424302108405_262181254266042</t>
  </si>
  <si>
    <t>150424302108405_262182494265918</t>
  </si>
  <si>
    <t>https://www.facebook.com/150424302108405_262182494265918</t>
  </si>
  <si>
    <t>150424302108405_262189687598532</t>
  </si>
  <si>
    <t>https://www.facebook.com/150424302108405_262189687598532</t>
  </si>
  <si>
    <t>150424302108405_265725110578323</t>
  </si>
  <si>
    <t>https://www.facebook.com/150424302108405_265725110578323</t>
  </si>
  <si>
    <t>Tag somebody who owes you Feria! (Check out the new special on Netflix!)</t>
  </si>
  <si>
    <t>150424302108405_266674243816743</t>
  </si>
  <si>
    <t>https://www.facebook.com/150424302108405_266674243816743</t>
  </si>
  <si>
    <t>The origin story of Spider-man, err, I mean Paletero-Man.</t>
  </si>
  <si>
    <t>Chingo Bling Netflix</t>
  </si>
  <si>
    <t>Paletero Man</t>
  </si>
  <si>
    <t>150424302108405_267086173775550</t>
  </si>
  <si>
    <t>https://www.facebook.com/150424302108405_267086173775550</t>
  </si>
  <si>
    <t>150424302108405_268126257004875</t>
  </si>
  <si>
    <t>https://www.facebook.com/150424302108405_268126257004875</t>
  </si>
  <si>
    <t>We hit our coworker with random objects because why not?</t>
  </si>
  <si>
    <t>150424302108405_268505756966925</t>
  </si>
  <si>
    <t>https://www.facebook.com/150424302108405_268505756966925</t>
  </si>
  <si>
    <t>Jump shot? or Knuckle shot?</t>
  </si>
  <si>
    <t>150424302108405_269115970239237</t>
  </si>
  <si>
    <t>https://www.facebook.com/150424302108405_269115970239237</t>
  </si>
  <si>
    <t>If you haven’t made a Cup O’ Noodles like this, don’t talk to me.</t>
  </si>
  <si>
    <t>150424302108405_272990919851742</t>
  </si>
  <si>
    <t>https://www.facebook.com/150424302108405_272990919851742</t>
  </si>
  <si>
    <t>What should they cover next?!</t>
  </si>
  <si>
    <t>150424302108405_273442793139888</t>
  </si>
  <si>
    <t>https://www.facebook.com/150424302108405_273442793139888</t>
  </si>
  <si>
    <t>Who else remembers this movie?</t>
  </si>
  <si>
    <t>150424302108405_274260043058163</t>
  </si>
  <si>
    <t>https://www.facebook.com/150424302108405_274260043058163</t>
  </si>
  <si>
    <t>Tag a friend who can sing!</t>
  </si>
  <si>
    <t>150424302108405_276205356196965</t>
  </si>
  <si>
    <t>https://www.facebook.com/150424302108405_276205356196965</t>
  </si>
  <si>
    <t>This is how you end up sleeping on the couch.</t>
  </si>
  <si>
    <t>150424302108405_276677916149709</t>
  </si>
  <si>
    <t>https://www.facebook.com/150424302108405_276677916149709</t>
  </si>
  <si>
    <t>Sneaker history 45 years in the making</t>
  </si>
  <si>
    <t>150424302108405_276306252853542</t>
  </si>
  <si>
    <t>https://www.facebook.com/150424302108405_276306252853542</t>
  </si>
  <si>
    <t>150424302108405_279329905884510</t>
  </si>
  <si>
    <t>https://www.facebook.com/150424302108405_279329905884510</t>
  </si>
  <si>
    <t>Guys are more dramatic then girls, tbh.</t>
  </si>
  <si>
    <t>150424302108405_279983092485858</t>
  </si>
  <si>
    <t>https://www.facebook.com/150424302108405_279983092485858</t>
  </si>
  <si>
    <t>150424302108405_280779639072870</t>
  </si>
  <si>
    <t>https://www.facebook.com/150424302108405_280779639072870</t>
  </si>
  <si>
    <t>Catch me on the next FIFA!</t>
  </si>
  <si>
    <t>150424302108405_281854945632006</t>
  </si>
  <si>
    <t>https://www.facebook.com/150424302108405_281854945632006</t>
  </si>
  <si>
    <t>Danny's never changed a tire, help this bad hombre change a tire.</t>
  </si>
  <si>
    <t>150424302108405_281861298964704</t>
  </si>
  <si>
    <t>https://www.facebook.com/150424302108405_281861298964704</t>
  </si>
  <si>
    <t>We're back! Help Danny Change a Tire!</t>
  </si>
  <si>
    <t>150424302108405_281868412297326</t>
  </si>
  <si>
    <t>https://www.facebook.com/150424302108405_281868412297326</t>
  </si>
  <si>
    <t>Third time's the charm! Help Danny or Soak Him!</t>
  </si>
  <si>
    <t>Live</t>
  </si>
  <si>
    <t>150424302108405_285770155240485</t>
  </si>
  <si>
    <t>https://www.facebook.com/150424302108405_285770155240485</t>
  </si>
  <si>
    <t>Mexicans have their Tequila, Peruvians have their Pisco!</t>
  </si>
  <si>
    <t>150424302108405_286189585198542</t>
  </si>
  <si>
    <t>https://www.facebook.com/150424302108405_286189585198542</t>
  </si>
  <si>
    <t>Not even Hollywood can stop us.</t>
  </si>
  <si>
    <t>150424302108405_286934908457343</t>
  </si>
  <si>
    <t>https://www.facebook.com/150424302108405_286934908457343</t>
  </si>
  <si>
    <t>Blow THIS!</t>
  </si>
  <si>
    <t>150424302108405_286995341784633</t>
  </si>
  <si>
    <t>https://www.facebook.com/150424302108405_286995341784633</t>
  </si>
  <si>
    <t>"I have scars that tell the untold recollections of my youth"</t>
  </si>
  <si>
    <t>150424302108405_288357964981704</t>
  </si>
  <si>
    <t>https://www.facebook.com/150424302108405_288357964981704</t>
  </si>
  <si>
    <t>These dogs have great taste buds.</t>
  </si>
  <si>
    <t>Celebrity &amp; Gossip</t>
  </si>
  <si>
    <t>Animals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</si>
</sst>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topLeftCell="A62" workbookViewId="0">
      <selection activeCell="A75" sqref="A75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 t="s">
        <v>17</v>
      </c>
      <c r="B2" t="s">
        <v>18</v>
      </c>
      <c r="C2" t="s">
        <v>19</v>
      </c>
      <c r="D2" t="s">
        <v>20</v>
      </c>
      <c r="E2" s="1">
        <v>42781.666666666664</v>
      </c>
      <c r="F2" s="2">
        <v>42781</v>
      </c>
      <c r="G2">
        <v>0</v>
      </c>
      <c r="H2">
        <v>0</v>
      </c>
      <c r="I2" t="s">
        <v>54</v>
      </c>
      <c r="J2" t="s">
        <v>55</v>
      </c>
      <c r="K2" t="s">
        <v>56</v>
      </c>
      <c r="L2">
        <f t="shared" ref="L2:L30" si="0">IF(OR(D2=D1,D2=D3),1,0)</f>
        <v>0</v>
      </c>
      <c r="M2">
        <f t="shared" ref="M2:M30" si="1">IF(OR(L2=0,O2=0),1,0)</f>
        <v>1</v>
      </c>
      <c r="N2">
        <f t="shared" ref="N2:N30" si="2">1-M2</f>
        <v>0</v>
      </c>
      <c r="O2" t="str">
        <f>IF(L2=0,"",COUNTIF($D$2:$D2,$D2)-1)</f>
        <v/>
      </c>
      <c r="P2" t="str">
        <f t="shared" ref="P2:P30" si="3">IF(ISERROR(IF(O2+1=O3,P3,O2)),"",IF(O2+1=O3,P3,O2))</f>
        <v/>
      </c>
      <c r="Q2" t="str">
        <f t="shared" ref="Q2:Q30" si="4">IF(L2=0,"",IF(D2=D1,ROUND(F2-F1,0),0))</f>
        <v/>
      </c>
    </row>
    <row r="3" spans="1:17" x14ac:dyDescent="0.35">
      <c r="A3" t="s">
        <v>21</v>
      </c>
      <c r="B3" t="s">
        <v>22</v>
      </c>
      <c r="C3" t="s">
        <v>19</v>
      </c>
      <c r="D3" t="s">
        <v>23</v>
      </c>
      <c r="E3" s="1">
        <v>42785.458333333336</v>
      </c>
      <c r="F3" s="2">
        <v>42785</v>
      </c>
      <c r="G3">
        <v>0</v>
      </c>
      <c r="H3">
        <v>0</v>
      </c>
      <c r="I3" t="s">
        <v>57</v>
      </c>
      <c r="J3" t="s">
        <v>58</v>
      </c>
      <c r="K3" t="s">
        <v>56</v>
      </c>
      <c r="L3">
        <f t="shared" si="0"/>
        <v>0</v>
      </c>
      <c r="M3">
        <f t="shared" si="1"/>
        <v>1</v>
      </c>
      <c r="N3">
        <f t="shared" si="2"/>
        <v>0</v>
      </c>
      <c r="O3" t="str">
        <f>IF(L3=0,"",COUNTIF($D$2:$D3,$D3)-1)</f>
        <v/>
      </c>
      <c r="P3" t="str">
        <f t="shared" si="3"/>
        <v/>
      </c>
      <c r="Q3" t="str">
        <f t="shared" si="4"/>
        <v/>
      </c>
    </row>
    <row r="4" spans="1:17" x14ac:dyDescent="0.35">
      <c r="A4" t="s">
        <v>24</v>
      </c>
      <c r="B4" t="s">
        <v>25</v>
      </c>
      <c r="C4" t="s">
        <v>19</v>
      </c>
      <c r="D4" t="s">
        <v>26</v>
      </c>
      <c r="E4" s="1">
        <v>42788.666666666664</v>
      </c>
      <c r="F4" s="2">
        <v>42788</v>
      </c>
      <c r="G4">
        <v>0</v>
      </c>
      <c r="H4">
        <v>0</v>
      </c>
      <c r="I4" t="s">
        <v>57</v>
      </c>
      <c r="J4" t="s">
        <v>59</v>
      </c>
      <c r="K4" t="s">
        <v>56</v>
      </c>
      <c r="L4">
        <f t="shared" si="0"/>
        <v>0</v>
      </c>
      <c r="M4">
        <f t="shared" si="1"/>
        <v>1</v>
      </c>
      <c r="N4">
        <f t="shared" si="2"/>
        <v>0</v>
      </c>
      <c r="O4" t="str">
        <f>IF(L4=0,"",COUNTIF($D$2:$D4,$D4)-1)</f>
        <v/>
      </c>
      <c r="P4" t="str">
        <f t="shared" si="3"/>
        <v/>
      </c>
      <c r="Q4" t="str">
        <f t="shared" si="4"/>
        <v/>
      </c>
    </row>
    <row r="5" spans="1:17" x14ac:dyDescent="0.35">
      <c r="A5" t="s">
        <v>27</v>
      </c>
      <c r="B5" t="s">
        <v>28</v>
      </c>
      <c r="C5" t="s">
        <v>19</v>
      </c>
      <c r="D5" t="s">
        <v>29</v>
      </c>
      <c r="E5" s="1">
        <v>42792.458333333336</v>
      </c>
      <c r="F5" s="2">
        <v>42792</v>
      </c>
      <c r="G5">
        <v>0</v>
      </c>
      <c r="H5">
        <v>0</v>
      </c>
      <c r="I5" t="s">
        <v>60</v>
      </c>
      <c r="J5" t="s">
        <v>59</v>
      </c>
      <c r="K5" t="s">
        <v>61</v>
      </c>
      <c r="L5">
        <f t="shared" si="0"/>
        <v>0</v>
      </c>
      <c r="M5">
        <f t="shared" si="1"/>
        <v>1</v>
      </c>
      <c r="N5">
        <f t="shared" si="2"/>
        <v>0</v>
      </c>
      <c r="O5" t="str">
        <f>IF(L5=0,"",COUNTIF($D$2:$D5,$D5)-1)</f>
        <v/>
      </c>
      <c r="P5" t="str">
        <f t="shared" si="3"/>
        <v/>
      </c>
      <c r="Q5" t="str">
        <f t="shared" si="4"/>
        <v/>
      </c>
    </row>
    <row r="6" spans="1:17" x14ac:dyDescent="0.35">
      <c r="A6" t="s">
        <v>30</v>
      </c>
      <c r="B6" t="s">
        <v>31</v>
      </c>
      <c r="C6" t="s">
        <v>19</v>
      </c>
      <c r="D6" t="s">
        <v>32</v>
      </c>
      <c r="E6" s="1">
        <v>42795.668055555558</v>
      </c>
      <c r="F6" s="2">
        <v>42795</v>
      </c>
      <c r="G6">
        <v>0</v>
      </c>
      <c r="H6">
        <v>0</v>
      </c>
      <c r="I6" t="s">
        <v>57</v>
      </c>
      <c r="J6" t="s">
        <v>59</v>
      </c>
      <c r="K6" t="s">
        <v>56</v>
      </c>
      <c r="L6">
        <f t="shared" si="0"/>
        <v>0</v>
      </c>
      <c r="M6">
        <f t="shared" si="1"/>
        <v>1</v>
      </c>
      <c r="N6">
        <f t="shared" si="2"/>
        <v>0</v>
      </c>
      <c r="O6" t="str">
        <f>IF(L6=0,"",COUNTIF($D$2:$D6,$D6)-1)</f>
        <v/>
      </c>
      <c r="P6" t="str">
        <f t="shared" si="3"/>
        <v/>
      </c>
      <c r="Q6" t="str">
        <f t="shared" si="4"/>
        <v/>
      </c>
    </row>
    <row r="7" spans="1:17" x14ac:dyDescent="0.35">
      <c r="A7" t="s">
        <v>33</v>
      </c>
      <c r="B7" t="s">
        <v>34</v>
      </c>
      <c r="C7" t="s">
        <v>19</v>
      </c>
      <c r="D7" t="s">
        <v>35</v>
      </c>
      <c r="E7" s="1">
        <v>42799.458333333336</v>
      </c>
      <c r="F7" s="2">
        <v>42799</v>
      </c>
      <c r="G7">
        <v>0</v>
      </c>
      <c r="H7">
        <v>0</v>
      </c>
      <c r="I7" t="s">
        <v>54</v>
      </c>
      <c r="J7" t="s">
        <v>59</v>
      </c>
      <c r="K7" t="s">
        <v>56</v>
      </c>
      <c r="L7">
        <f t="shared" si="0"/>
        <v>0</v>
      </c>
      <c r="M7">
        <f t="shared" si="1"/>
        <v>1</v>
      </c>
      <c r="N7">
        <f t="shared" si="2"/>
        <v>0</v>
      </c>
      <c r="O7" t="str">
        <f>IF(L7=0,"",COUNTIF($D$2:$D7,$D7)-1)</f>
        <v/>
      </c>
      <c r="P7" t="str">
        <f t="shared" si="3"/>
        <v/>
      </c>
      <c r="Q7" t="str">
        <f t="shared" si="4"/>
        <v/>
      </c>
    </row>
    <row r="8" spans="1:17" x14ac:dyDescent="0.35">
      <c r="A8" t="s">
        <v>36</v>
      </c>
      <c r="B8" t="s">
        <v>37</v>
      </c>
      <c r="C8" t="s">
        <v>19</v>
      </c>
      <c r="D8" t="s">
        <v>38</v>
      </c>
      <c r="E8" s="1">
        <v>42802.666666666664</v>
      </c>
      <c r="F8" s="2">
        <v>42802</v>
      </c>
      <c r="G8">
        <v>0</v>
      </c>
      <c r="H8">
        <v>0</v>
      </c>
      <c r="I8" t="s">
        <v>54</v>
      </c>
      <c r="J8" t="s">
        <v>62</v>
      </c>
      <c r="K8" t="s">
        <v>56</v>
      </c>
      <c r="L8">
        <f t="shared" si="0"/>
        <v>0</v>
      </c>
      <c r="M8">
        <f t="shared" si="1"/>
        <v>1</v>
      </c>
      <c r="N8">
        <f t="shared" si="2"/>
        <v>0</v>
      </c>
      <c r="O8" t="str">
        <f>IF(L8=0,"",COUNTIF($D$2:$D8,$D8)-1)</f>
        <v/>
      </c>
      <c r="P8" t="str">
        <f t="shared" si="3"/>
        <v/>
      </c>
      <c r="Q8" t="str">
        <f t="shared" si="4"/>
        <v/>
      </c>
    </row>
    <row r="9" spans="1:17" x14ac:dyDescent="0.35">
      <c r="A9" t="s">
        <v>39</v>
      </c>
      <c r="B9" t="s">
        <v>40</v>
      </c>
      <c r="C9" t="s">
        <v>19</v>
      </c>
      <c r="D9" t="s">
        <v>41</v>
      </c>
      <c r="E9" s="1">
        <v>42805.666666666664</v>
      </c>
      <c r="F9" s="2">
        <v>42805</v>
      </c>
      <c r="G9">
        <v>0</v>
      </c>
      <c r="H9">
        <v>0</v>
      </c>
      <c r="I9" t="s">
        <v>54</v>
      </c>
      <c r="J9" t="s">
        <v>62</v>
      </c>
      <c r="K9" t="s">
        <v>56</v>
      </c>
      <c r="L9">
        <f t="shared" si="0"/>
        <v>0</v>
      </c>
      <c r="M9">
        <f t="shared" si="1"/>
        <v>1</v>
      </c>
      <c r="N9">
        <f t="shared" si="2"/>
        <v>0</v>
      </c>
      <c r="O9" t="str">
        <f>IF(L9=0,"",COUNTIF($D$2:$D9,$D9)-1)</f>
        <v/>
      </c>
      <c r="P9" t="str">
        <f t="shared" si="3"/>
        <v/>
      </c>
      <c r="Q9" t="str">
        <f t="shared" si="4"/>
        <v/>
      </c>
    </row>
    <row r="10" spans="1:17" x14ac:dyDescent="0.35">
      <c r="A10" t="s">
        <v>42</v>
      </c>
      <c r="B10" t="s">
        <v>43</v>
      </c>
      <c r="C10" t="s">
        <v>19</v>
      </c>
      <c r="D10" t="s">
        <v>44</v>
      </c>
      <c r="E10" s="1">
        <v>42809.666666666664</v>
      </c>
      <c r="F10" s="2">
        <v>42809</v>
      </c>
      <c r="G10">
        <v>0</v>
      </c>
      <c r="H10">
        <v>0</v>
      </c>
      <c r="I10" t="s">
        <v>68</v>
      </c>
      <c r="J10" t="s">
        <v>55</v>
      </c>
      <c r="K10" t="s">
        <v>56</v>
      </c>
      <c r="L10">
        <f t="shared" si="0"/>
        <v>0</v>
      </c>
      <c r="M10">
        <f t="shared" si="1"/>
        <v>1</v>
      </c>
      <c r="N10">
        <f t="shared" si="2"/>
        <v>0</v>
      </c>
      <c r="O10" t="str">
        <f>IF(L10=0,"",COUNTIF($D$2:$D10,$D10)-1)</f>
        <v/>
      </c>
      <c r="P10" t="str">
        <f t="shared" si="3"/>
        <v/>
      </c>
      <c r="Q10" t="str">
        <f t="shared" si="4"/>
        <v/>
      </c>
    </row>
    <row r="11" spans="1:17" x14ac:dyDescent="0.35">
      <c r="A11" t="s">
        <v>45</v>
      </c>
      <c r="B11" t="s">
        <v>46</v>
      </c>
      <c r="C11" t="s">
        <v>19</v>
      </c>
      <c r="D11" t="s">
        <v>47</v>
      </c>
      <c r="E11" s="1">
        <v>42813.666666666664</v>
      </c>
      <c r="F11" s="2">
        <v>42813</v>
      </c>
      <c r="G11">
        <v>0</v>
      </c>
      <c r="H11">
        <v>0</v>
      </c>
      <c r="I11" t="s">
        <v>57</v>
      </c>
      <c r="J11" t="s">
        <v>59</v>
      </c>
      <c r="K11" t="s">
        <v>56</v>
      </c>
      <c r="L11">
        <f t="shared" si="0"/>
        <v>0</v>
      </c>
      <c r="M11">
        <f t="shared" si="1"/>
        <v>1</v>
      </c>
      <c r="N11">
        <f t="shared" si="2"/>
        <v>0</v>
      </c>
      <c r="O11" t="str">
        <f>IF(L11=0,"",COUNTIF($D$2:$D11,$D11)-1)</f>
        <v/>
      </c>
      <c r="P11" t="str">
        <f t="shared" si="3"/>
        <v/>
      </c>
      <c r="Q11" t="str">
        <f t="shared" si="4"/>
        <v/>
      </c>
    </row>
    <row r="12" spans="1:17" x14ac:dyDescent="0.35">
      <c r="A12" t="s">
        <v>48</v>
      </c>
      <c r="B12" t="s">
        <v>49</v>
      </c>
      <c r="C12" t="s">
        <v>19</v>
      </c>
      <c r="D12" t="s">
        <v>50</v>
      </c>
      <c r="E12" s="1">
        <v>42816.458333333336</v>
      </c>
      <c r="F12" s="2">
        <v>42816</v>
      </c>
      <c r="G12">
        <v>0</v>
      </c>
      <c r="H12">
        <v>0</v>
      </c>
      <c r="I12" t="s">
        <v>57</v>
      </c>
      <c r="J12" t="s">
        <v>59</v>
      </c>
      <c r="K12" t="s">
        <v>56</v>
      </c>
      <c r="L12">
        <f t="shared" si="0"/>
        <v>0</v>
      </c>
      <c r="M12">
        <f t="shared" si="1"/>
        <v>1</v>
      </c>
      <c r="N12">
        <f t="shared" si="2"/>
        <v>0</v>
      </c>
      <c r="O12" t="str">
        <f>IF(L12=0,"",COUNTIF($D$2:$D12,$D12)-1)</f>
        <v/>
      </c>
      <c r="P12" t="str">
        <f t="shared" si="3"/>
        <v/>
      </c>
      <c r="Q12" t="str">
        <f t="shared" si="4"/>
        <v/>
      </c>
    </row>
    <row r="13" spans="1:17" x14ac:dyDescent="0.35">
      <c r="A13" t="s">
        <v>51</v>
      </c>
      <c r="B13" t="s">
        <v>52</v>
      </c>
      <c r="C13" t="s">
        <v>19</v>
      </c>
      <c r="D13" t="s">
        <v>53</v>
      </c>
      <c r="E13" s="1">
        <v>42820.666666666664</v>
      </c>
      <c r="F13" s="2">
        <v>42820</v>
      </c>
      <c r="G13">
        <v>0</v>
      </c>
      <c r="H13">
        <v>1</v>
      </c>
      <c r="I13" t="s">
        <v>63</v>
      </c>
      <c r="J13" t="s">
        <v>64</v>
      </c>
      <c r="K13" t="s">
        <v>56</v>
      </c>
      <c r="L13">
        <f t="shared" si="0"/>
        <v>0</v>
      </c>
      <c r="M13">
        <f t="shared" si="1"/>
        <v>1</v>
      </c>
      <c r="N13">
        <f t="shared" si="2"/>
        <v>0</v>
      </c>
      <c r="O13" t="str">
        <f>IF(L13=0,"",COUNTIF($D$2:$D13,$D13)-1)</f>
        <v/>
      </c>
      <c r="P13" t="str">
        <f t="shared" si="3"/>
        <v/>
      </c>
      <c r="Q13" t="str">
        <f t="shared" si="4"/>
        <v/>
      </c>
    </row>
    <row r="14" spans="1:17" x14ac:dyDescent="0.35">
      <c r="A14" t="s">
        <v>65</v>
      </c>
      <c r="B14" t="s">
        <v>66</v>
      </c>
      <c r="C14" t="s">
        <v>19</v>
      </c>
      <c r="D14" t="s">
        <v>67</v>
      </c>
      <c r="E14" s="1">
        <v>42823.666666666664</v>
      </c>
      <c r="F14" s="2">
        <v>42823</v>
      </c>
      <c r="G14">
        <v>0</v>
      </c>
      <c r="H14">
        <v>0</v>
      </c>
      <c r="I14" t="s">
        <v>68</v>
      </c>
      <c r="J14" t="s">
        <v>69</v>
      </c>
      <c r="K14" t="s">
        <v>56</v>
      </c>
      <c r="L14">
        <f t="shared" si="0"/>
        <v>0</v>
      </c>
      <c r="M14">
        <f t="shared" si="1"/>
        <v>1</v>
      </c>
      <c r="N14">
        <f t="shared" si="2"/>
        <v>0</v>
      </c>
      <c r="O14" t="str">
        <f>IF(L14=0,"",COUNTIF($D$2:$D14,$D14)-1)</f>
        <v/>
      </c>
      <c r="P14" t="str">
        <f t="shared" si="3"/>
        <v/>
      </c>
      <c r="Q14" t="str">
        <f t="shared" si="4"/>
        <v/>
      </c>
    </row>
    <row r="15" spans="1:17" x14ac:dyDescent="0.35">
      <c r="A15" t="s">
        <v>70</v>
      </c>
      <c r="B15" t="s">
        <v>71</v>
      </c>
      <c r="C15" t="s">
        <v>19</v>
      </c>
      <c r="D15" t="s">
        <v>72</v>
      </c>
      <c r="E15" s="1">
        <v>42824.458333333336</v>
      </c>
      <c r="F15" s="2">
        <v>42824</v>
      </c>
      <c r="G15">
        <v>0</v>
      </c>
      <c r="H15">
        <v>1</v>
      </c>
      <c r="I15" t="s">
        <v>63</v>
      </c>
      <c r="J15" t="s">
        <v>55</v>
      </c>
      <c r="K15" t="s">
        <v>56</v>
      </c>
      <c r="L15">
        <f t="shared" si="0"/>
        <v>0</v>
      </c>
      <c r="M15">
        <f t="shared" si="1"/>
        <v>1</v>
      </c>
      <c r="N15">
        <f t="shared" si="2"/>
        <v>0</v>
      </c>
      <c r="O15" t="str">
        <f>IF(L15=0,"",COUNTIF($D$2:$D15,$D15)-1)</f>
        <v/>
      </c>
      <c r="P15" t="str">
        <f t="shared" si="3"/>
        <v/>
      </c>
      <c r="Q15" t="str">
        <f t="shared" si="4"/>
        <v/>
      </c>
    </row>
    <row r="16" spans="1:17" x14ac:dyDescent="0.35">
      <c r="A16" t="s">
        <v>73</v>
      </c>
      <c r="B16" t="s">
        <v>74</v>
      </c>
      <c r="C16" t="s">
        <v>19</v>
      </c>
      <c r="D16" t="s">
        <v>75</v>
      </c>
      <c r="E16" s="1">
        <v>42827.670428240737</v>
      </c>
      <c r="F16" s="2">
        <v>42827</v>
      </c>
      <c r="G16">
        <v>0</v>
      </c>
      <c r="H16">
        <v>0</v>
      </c>
      <c r="I16" t="s">
        <v>57</v>
      </c>
      <c r="J16" t="s">
        <v>59</v>
      </c>
      <c r="K16" t="s">
        <v>56</v>
      </c>
      <c r="L16">
        <f t="shared" si="0"/>
        <v>0</v>
      </c>
      <c r="M16">
        <f t="shared" si="1"/>
        <v>1</v>
      </c>
      <c r="N16">
        <f t="shared" si="2"/>
        <v>0</v>
      </c>
      <c r="O16" t="str">
        <f>IF(L16=0,"",COUNTIF($D$2:$D16,$D16)-1)</f>
        <v/>
      </c>
      <c r="P16" t="str">
        <f t="shared" si="3"/>
        <v/>
      </c>
      <c r="Q16" t="str">
        <f t="shared" si="4"/>
        <v/>
      </c>
    </row>
    <row r="17" spans="1:17" x14ac:dyDescent="0.35">
      <c r="A17" t="s">
        <v>76</v>
      </c>
      <c r="B17" t="s">
        <v>77</v>
      </c>
      <c r="C17" t="s">
        <v>19</v>
      </c>
      <c r="D17" t="s">
        <v>78</v>
      </c>
      <c r="E17" s="1">
        <v>42830.666666666664</v>
      </c>
      <c r="F17" s="2">
        <v>42830</v>
      </c>
      <c r="G17">
        <v>0</v>
      </c>
      <c r="H17">
        <v>0</v>
      </c>
      <c r="I17" t="s">
        <v>57</v>
      </c>
      <c r="J17" t="s">
        <v>58</v>
      </c>
      <c r="K17" t="s">
        <v>56</v>
      </c>
      <c r="L17">
        <f t="shared" si="0"/>
        <v>0</v>
      </c>
      <c r="M17">
        <f t="shared" si="1"/>
        <v>1</v>
      </c>
      <c r="N17">
        <f t="shared" si="2"/>
        <v>0</v>
      </c>
      <c r="O17" t="str">
        <f>IF(L17=0,"",COUNTIF($D$2:$D17,$D17)-1)</f>
        <v/>
      </c>
      <c r="P17" t="str">
        <f t="shared" si="3"/>
        <v/>
      </c>
      <c r="Q17" t="str">
        <f t="shared" si="4"/>
        <v/>
      </c>
    </row>
    <row r="18" spans="1:17" x14ac:dyDescent="0.35">
      <c r="A18" t="s">
        <v>79</v>
      </c>
      <c r="B18" t="s">
        <v>80</v>
      </c>
      <c r="C18" t="s">
        <v>19</v>
      </c>
      <c r="D18" t="s">
        <v>81</v>
      </c>
      <c r="E18" s="1">
        <v>42831.701874999999</v>
      </c>
      <c r="F18" s="2">
        <v>42831</v>
      </c>
      <c r="G18">
        <v>0</v>
      </c>
      <c r="H18">
        <v>0</v>
      </c>
      <c r="I18" t="s">
        <v>82</v>
      </c>
      <c r="J18" t="s">
        <v>58</v>
      </c>
      <c r="K18" t="s">
        <v>56</v>
      </c>
      <c r="L18">
        <f t="shared" si="0"/>
        <v>0</v>
      </c>
      <c r="M18">
        <f t="shared" si="1"/>
        <v>1</v>
      </c>
      <c r="N18">
        <f t="shared" si="2"/>
        <v>0</v>
      </c>
      <c r="O18" t="str">
        <f>IF(L18=0,"",COUNTIF($D$2:$D18,$D18)-1)</f>
        <v/>
      </c>
      <c r="P18" t="str">
        <f t="shared" si="3"/>
        <v/>
      </c>
      <c r="Q18" t="str">
        <f t="shared" si="4"/>
        <v/>
      </c>
    </row>
    <row r="19" spans="1:17" x14ac:dyDescent="0.35">
      <c r="A19" t="s">
        <v>83</v>
      </c>
      <c r="B19" t="s">
        <v>84</v>
      </c>
      <c r="C19" t="s">
        <v>19</v>
      </c>
      <c r="D19" t="s">
        <v>85</v>
      </c>
      <c r="E19" s="1">
        <v>42834.666666666664</v>
      </c>
      <c r="F19" s="2">
        <v>42834</v>
      </c>
      <c r="G19">
        <v>0</v>
      </c>
      <c r="H19">
        <v>0</v>
      </c>
      <c r="I19" t="s">
        <v>57</v>
      </c>
      <c r="J19" t="s">
        <v>59</v>
      </c>
      <c r="K19" t="s">
        <v>56</v>
      </c>
      <c r="L19">
        <f t="shared" si="0"/>
        <v>0</v>
      </c>
      <c r="M19">
        <f t="shared" si="1"/>
        <v>1</v>
      </c>
      <c r="N19">
        <f t="shared" si="2"/>
        <v>0</v>
      </c>
      <c r="O19" t="str">
        <f>IF(L19=0,"",COUNTIF($D$2:$D19,$D19)-1)</f>
        <v/>
      </c>
      <c r="P19" t="str">
        <f t="shared" si="3"/>
        <v/>
      </c>
      <c r="Q19" t="str">
        <f t="shared" si="4"/>
        <v/>
      </c>
    </row>
    <row r="20" spans="1:17" x14ac:dyDescent="0.35">
      <c r="A20" t="s">
        <v>86</v>
      </c>
      <c r="B20" t="s">
        <v>87</v>
      </c>
      <c r="C20" t="s">
        <v>19</v>
      </c>
      <c r="D20" t="s">
        <v>88</v>
      </c>
      <c r="E20" s="1">
        <v>42837.291666666664</v>
      </c>
      <c r="F20" s="2">
        <v>42837</v>
      </c>
      <c r="G20">
        <v>0</v>
      </c>
      <c r="H20">
        <v>0</v>
      </c>
      <c r="I20" t="s">
        <v>57</v>
      </c>
      <c r="J20" t="s">
        <v>64</v>
      </c>
      <c r="K20" t="s">
        <v>56</v>
      </c>
      <c r="L20">
        <f t="shared" si="0"/>
        <v>0</v>
      </c>
      <c r="M20">
        <f t="shared" si="1"/>
        <v>1</v>
      </c>
      <c r="N20">
        <f t="shared" si="2"/>
        <v>0</v>
      </c>
      <c r="O20" t="str">
        <f>IF(L20=0,"",COUNTIF($D$2:$D20,$D20)-1)</f>
        <v/>
      </c>
      <c r="P20" t="str">
        <f t="shared" si="3"/>
        <v/>
      </c>
      <c r="Q20" t="str">
        <f t="shared" si="4"/>
        <v/>
      </c>
    </row>
    <row r="21" spans="1:17" x14ac:dyDescent="0.35">
      <c r="A21" t="s">
        <v>89</v>
      </c>
      <c r="B21" t="s">
        <v>90</v>
      </c>
      <c r="C21" t="s">
        <v>19</v>
      </c>
      <c r="D21" t="s">
        <v>91</v>
      </c>
      <c r="E21" s="1">
        <v>42838.291666666664</v>
      </c>
      <c r="F21" s="2">
        <v>42838</v>
      </c>
      <c r="G21">
        <v>0</v>
      </c>
      <c r="H21">
        <v>0</v>
      </c>
      <c r="I21" t="s">
        <v>57</v>
      </c>
      <c r="J21" t="s">
        <v>59</v>
      </c>
      <c r="K21" t="s">
        <v>56</v>
      </c>
      <c r="L21">
        <f t="shared" si="0"/>
        <v>0</v>
      </c>
      <c r="M21">
        <f t="shared" si="1"/>
        <v>1</v>
      </c>
      <c r="N21">
        <f t="shared" si="2"/>
        <v>0</v>
      </c>
      <c r="O21" t="str">
        <f>IF(L21=0,"",COUNTIF($D$2:$D21,$D21)-1)</f>
        <v/>
      </c>
      <c r="P21" t="str">
        <f t="shared" si="3"/>
        <v/>
      </c>
      <c r="Q21" t="str">
        <f t="shared" si="4"/>
        <v/>
      </c>
    </row>
    <row r="22" spans="1:17" x14ac:dyDescent="0.35">
      <c r="A22" t="s">
        <v>92</v>
      </c>
      <c r="B22" t="s">
        <v>93</v>
      </c>
      <c r="C22" t="s">
        <v>19</v>
      </c>
      <c r="D22" t="s">
        <v>94</v>
      </c>
      <c r="E22" s="1">
        <v>42841.458333333336</v>
      </c>
      <c r="F22" s="2">
        <v>42841</v>
      </c>
      <c r="G22">
        <v>0</v>
      </c>
      <c r="H22">
        <v>0</v>
      </c>
      <c r="I22" t="s">
        <v>57</v>
      </c>
      <c r="J22" t="s">
        <v>95</v>
      </c>
      <c r="K22" t="s">
        <v>56</v>
      </c>
      <c r="L22">
        <f t="shared" si="0"/>
        <v>0</v>
      </c>
      <c r="M22">
        <f t="shared" si="1"/>
        <v>1</v>
      </c>
      <c r="N22">
        <f t="shared" si="2"/>
        <v>0</v>
      </c>
      <c r="O22" t="str">
        <f>IF(L22=0,"",COUNTIF($D$2:$D22,$D22)-1)</f>
        <v/>
      </c>
      <c r="P22" t="str">
        <f t="shared" si="3"/>
        <v/>
      </c>
      <c r="Q22" t="str">
        <f t="shared" si="4"/>
        <v/>
      </c>
    </row>
    <row r="23" spans="1:17" x14ac:dyDescent="0.35">
      <c r="A23" t="s">
        <v>96</v>
      </c>
      <c r="B23" t="s">
        <v>97</v>
      </c>
      <c r="C23" t="s">
        <v>19</v>
      </c>
      <c r="D23" t="s">
        <v>98</v>
      </c>
      <c r="E23" s="1">
        <v>42844.458333333336</v>
      </c>
      <c r="F23" s="2">
        <v>42844</v>
      </c>
      <c r="G23">
        <v>0</v>
      </c>
      <c r="H23">
        <v>0</v>
      </c>
      <c r="I23" t="s">
        <v>57</v>
      </c>
      <c r="J23" t="s">
        <v>64</v>
      </c>
      <c r="K23" t="s">
        <v>56</v>
      </c>
      <c r="L23">
        <f t="shared" si="0"/>
        <v>0</v>
      </c>
      <c r="M23">
        <f t="shared" si="1"/>
        <v>1</v>
      </c>
      <c r="N23">
        <f t="shared" si="2"/>
        <v>0</v>
      </c>
      <c r="O23" t="str">
        <f>IF(L23=0,"",COUNTIF($D$2:$D23,$D23)-1)</f>
        <v/>
      </c>
      <c r="P23" t="str">
        <f t="shared" si="3"/>
        <v/>
      </c>
      <c r="Q23" t="str">
        <f t="shared" si="4"/>
        <v/>
      </c>
    </row>
    <row r="24" spans="1:17" x14ac:dyDescent="0.35">
      <c r="A24" t="s">
        <v>99</v>
      </c>
      <c r="B24" t="s">
        <v>100</v>
      </c>
      <c r="C24" t="s">
        <v>19</v>
      </c>
      <c r="D24" t="s">
        <v>101</v>
      </c>
      <c r="E24" s="1">
        <v>42844.833333333336</v>
      </c>
      <c r="F24" s="2">
        <v>42844</v>
      </c>
      <c r="G24">
        <v>0</v>
      </c>
      <c r="H24">
        <v>0</v>
      </c>
      <c r="I24" t="s">
        <v>57</v>
      </c>
      <c r="J24" t="s">
        <v>58</v>
      </c>
      <c r="K24" t="s">
        <v>56</v>
      </c>
      <c r="L24">
        <f t="shared" si="0"/>
        <v>0</v>
      </c>
      <c r="M24">
        <f t="shared" si="1"/>
        <v>1</v>
      </c>
      <c r="N24">
        <f t="shared" si="2"/>
        <v>0</v>
      </c>
      <c r="O24" t="str">
        <f>IF(L24=0,"",COUNTIF($D$2:$D24,$D24)-1)</f>
        <v/>
      </c>
      <c r="P24" t="str">
        <f t="shared" si="3"/>
        <v/>
      </c>
      <c r="Q24" t="str">
        <f t="shared" si="4"/>
        <v/>
      </c>
    </row>
    <row r="25" spans="1:17" x14ac:dyDescent="0.35">
      <c r="A25" t="s">
        <v>102</v>
      </c>
      <c r="B25" t="s">
        <v>103</v>
      </c>
      <c r="C25" t="s">
        <v>19</v>
      </c>
      <c r="D25" t="s">
        <v>29</v>
      </c>
      <c r="E25" s="1">
        <v>42845.833333333336</v>
      </c>
      <c r="F25" s="2">
        <v>42845</v>
      </c>
      <c r="G25">
        <v>0</v>
      </c>
      <c r="H25">
        <v>0</v>
      </c>
      <c r="I25" t="s">
        <v>60</v>
      </c>
      <c r="J25" t="s">
        <v>59</v>
      </c>
      <c r="K25" t="s">
        <v>61</v>
      </c>
      <c r="L25">
        <f t="shared" si="0"/>
        <v>0</v>
      </c>
      <c r="M25">
        <f t="shared" si="1"/>
        <v>1</v>
      </c>
      <c r="N25">
        <f t="shared" si="2"/>
        <v>0</v>
      </c>
      <c r="O25" t="str">
        <f>IF(L25=0,"",COUNTIF($D$2:$D25,$D25)-1)</f>
        <v/>
      </c>
      <c r="P25" t="str">
        <f t="shared" si="3"/>
        <v/>
      </c>
      <c r="Q25" t="str">
        <f t="shared" si="4"/>
        <v/>
      </c>
    </row>
    <row r="26" spans="1:17" x14ac:dyDescent="0.35">
      <c r="A26" t="s">
        <v>104</v>
      </c>
      <c r="B26" t="s">
        <v>105</v>
      </c>
      <c r="C26" t="s">
        <v>19</v>
      </c>
      <c r="D26" t="s">
        <v>20</v>
      </c>
      <c r="E26" s="1">
        <v>42848.666666666664</v>
      </c>
      <c r="F26" s="2">
        <v>42848</v>
      </c>
      <c r="G26">
        <v>0</v>
      </c>
      <c r="H26">
        <v>0</v>
      </c>
      <c r="I26" t="s">
        <v>54</v>
      </c>
      <c r="J26" t="s">
        <v>55</v>
      </c>
      <c r="K26" t="s">
        <v>56</v>
      </c>
      <c r="L26">
        <f t="shared" si="0"/>
        <v>0</v>
      </c>
      <c r="M26">
        <f t="shared" si="1"/>
        <v>1</v>
      </c>
      <c r="N26">
        <f t="shared" si="2"/>
        <v>0</v>
      </c>
      <c r="O26" t="str">
        <f>IF(L26=0,"",COUNTIF($D$2:$D26,$D26)-1)</f>
        <v/>
      </c>
      <c r="P26" t="str">
        <f t="shared" si="3"/>
        <v/>
      </c>
      <c r="Q26" t="str">
        <f t="shared" si="4"/>
        <v/>
      </c>
    </row>
    <row r="27" spans="1:17" x14ac:dyDescent="0.35">
      <c r="A27" t="s">
        <v>106</v>
      </c>
      <c r="B27" t="s">
        <v>107</v>
      </c>
      <c r="C27" t="s">
        <v>19</v>
      </c>
      <c r="D27" t="s">
        <v>108</v>
      </c>
      <c r="E27" s="1">
        <v>42851.458333333336</v>
      </c>
      <c r="F27" s="2">
        <v>42851</v>
      </c>
      <c r="G27">
        <v>0</v>
      </c>
      <c r="H27">
        <v>0</v>
      </c>
      <c r="I27" t="s">
        <v>109</v>
      </c>
      <c r="J27" t="s">
        <v>62</v>
      </c>
      <c r="K27" t="s">
        <v>56</v>
      </c>
      <c r="L27">
        <f t="shared" si="0"/>
        <v>0</v>
      </c>
      <c r="M27">
        <f t="shared" si="1"/>
        <v>1</v>
      </c>
      <c r="N27">
        <f t="shared" si="2"/>
        <v>0</v>
      </c>
      <c r="O27" t="str">
        <f>IF(L27=0,"",COUNTIF($D$2:$D27,$D27)-1)</f>
        <v/>
      </c>
      <c r="P27" t="str">
        <f t="shared" si="3"/>
        <v/>
      </c>
      <c r="Q27" t="str">
        <f t="shared" si="4"/>
        <v/>
      </c>
    </row>
    <row r="28" spans="1:17" x14ac:dyDescent="0.35">
      <c r="A28" t="s">
        <v>110</v>
      </c>
      <c r="B28" t="s">
        <v>111</v>
      </c>
      <c r="C28" t="s">
        <v>19</v>
      </c>
      <c r="D28" t="s">
        <v>112</v>
      </c>
      <c r="E28" s="1">
        <v>42853.833333333336</v>
      </c>
      <c r="F28" s="2">
        <v>42853</v>
      </c>
      <c r="G28">
        <v>0</v>
      </c>
      <c r="H28">
        <v>0</v>
      </c>
      <c r="I28" t="s">
        <v>54</v>
      </c>
      <c r="J28" t="s">
        <v>55</v>
      </c>
      <c r="K28" t="s">
        <v>56</v>
      </c>
      <c r="L28">
        <f t="shared" si="0"/>
        <v>0</v>
      </c>
      <c r="M28">
        <f t="shared" si="1"/>
        <v>1</v>
      </c>
      <c r="N28">
        <f t="shared" si="2"/>
        <v>0</v>
      </c>
      <c r="O28" t="str">
        <f>IF(L28=0,"",COUNTIF($D$2:$D28,$D28)-1)</f>
        <v/>
      </c>
      <c r="P28" t="str">
        <f t="shared" si="3"/>
        <v/>
      </c>
      <c r="Q28" t="str">
        <f t="shared" si="4"/>
        <v/>
      </c>
    </row>
    <row r="29" spans="1:17" x14ac:dyDescent="0.35">
      <c r="A29" t="s">
        <v>113</v>
      </c>
      <c r="B29" t="s">
        <v>114</v>
      </c>
      <c r="C29" t="s">
        <v>19</v>
      </c>
      <c r="D29" t="s">
        <v>115</v>
      </c>
      <c r="E29" s="1">
        <v>42855.463437500002</v>
      </c>
      <c r="F29" s="2">
        <v>42855</v>
      </c>
      <c r="G29">
        <v>0</v>
      </c>
      <c r="H29">
        <v>0</v>
      </c>
      <c r="I29" t="s">
        <v>54</v>
      </c>
      <c r="J29" t="s">
        <v>55</v>
      </c>
      <c r="K29" t="s">
        <v>56</v>
      </c>
      <c r="L29">
        <f t="shared" si="0"/>
        <v>0</v>
      </c>
      <c r="M29">
        <f t="shared" si="1"/>
        <v>1</v>
      </c>
      <c r="N29">
        <f t="shared" si="2"/>
        <v>0</v>
      </c>
      <c r="O29" t="str">
        <f>IF(L29=0,"",COUNTIF($D$2:$D29,$D29)-1)</f>
        <v/>
      </c>
      <c r="P29" t="str">
        <f t="shared" si="3"/>
        <v/>
      </c>
      <c r="Q29" t="str">
        <f t="shared" si="4"/>
        <v/>
      </c>
    </row>
    <row r="30" spans="1:17" x14ac:dyDescent="0.35">
      <c r="A30" t="s">
        <v>116</v>
      </c>
      <c r="B30" t="s">
        <v>117</v>
      </c>
      <c r="C30" t="s">
        <v>19</v>
      </c>
      <c r="D30" t="s">
        <v>118</v>
      </c>
      <c r="E30" s="1">
        <v>42858.668854166666</v>
      </c>
      <c r="F30" s="2">
        <v>42858</v>
      </c>
      <c r="G30">
        <v>0</v>
      </c>
      <c r="H30">
        <v>0</v>
      </c>
      <c r="I30" t="s">
        <v>57</v>
      </c>
      <c r="J30" t="s">
        <v>59</v>
      </c>
      <c r="K30" t="s">
        <v>56</v>
      </c>
      <c r="L30">
        <f t="shared" si="0"/>
        <v>0</v>
      </c>
      <c r="M30">
        <f t="shared" si="1"/>
        <v>1</v>
      </c>
      <c r="N30">
        <f t="shared" si="2"/>
        <v>0</v>
      </c>
      <c r="O30" t="str">
        <f>IF(L30=0,"",COUNTIF($D$2:$D30,$D30)-1)</f>
        <v/>
      </c>
      <c r="P30" t="str">
        <f t="shared" si="3"/>
        <v/>
      </c>
      <c r="Q30" t="str">
        <f t="shared" si="4"/>
        <v/>
      </c>
    </row>
    <row r="31" spans="1:17" x14ac:dyDescent="0.35">
      <c r="A31" t="s">
        <v>119</v>
      </c>
      <c r="B31" t="s">
        <v>120</v>
      </c>
      <c r="C31" t="s">
        <v>19</v>
      </c>
      <c r="D31" t="s">
        <v>121</v>
      </c>
      <c r="E31" s="1">
        <v>42862.667361111111</v>
      </c>
      <c r="F31" s="2">
        <v>42862</v>
      </c>
      <c r="G31">
        <v>0</v>
      </c>
      <c r="H31">
        <v>0</v>
      </c>
      <c r="I31" t="s">
        <v>54</v>
      </c>
      <c r="J31" t="s">
        <v>58</v>
      </c>
      <c r="K31" t="s">
        <v>56</v>
      </c>
      <c r="L31">
        <f t="shared" ref="L31:L35" si="5">IF(OR(D31=D30,D31=D32),1,0)</f>
        <v>0</v>
      </c>
      <c r="M31">
        <f t="shared" ref="M31:M35" si="6">IF(OR(L31=0,O31=0),1,0)</f>
        <v>1</v>
      </c>
      <c r="N31">
        <f t="shared" ref="N31:N35" si="7">1-M31</f>
        <v>0</v>
      </c>
      <c r="O31" t="str">
        <f>IF(L31=0,"",COUNTIF($D$2:$D31,$D31)-1)</f>
        <v/>
      </c>
      <c r="P31" t="str">
        <f t="shared" ref="P31:P35" si="8">IF(ISERROR(IF(O31+1=O32,P32,O31)),"",IF(O31+1=O32,P32,O31))</f>
        <v/>
      </c>
      <c r="Q31" t="str">
        <f t="shared" ref="Q31:Q35" si="9">IF(L31=0,"",IF(D31=D30,ROUND(F31-F30,0),0))</f>
        <v/>
      </c>
    </row>
    <row r="32" spans="1:17" x14ac:dyDescent="0.35">
      <c r="A32" t="s">
        <v>124</v>
      </c>
      <c r="B32" t="s">
        <v>125</v>
      </c>
      <c r="C32" t="s">
        <v>19</v>
      </c>
      <c r="D32" t="s">
        <v>122</v>
      </c>
      <c r="E32" s="1">
        <v>42867.666666666664</v>
      </c>
      <c r="F32" s="2">
        <v>42867</v>
      </c>
      <c r="G32">
        <v>0</v>
      </c>
      <c r="H32">
        <v>0</v>
      </c>
      <c r="I32" t="s">
        <v>54</v>
      </c>
      <c r="J32" t="s">
        <v>123</v>
      </c>
      <c r="K32" t="s">
        <v>56</v>
      </c>
      <c r="L32">
        <f t="shared" si="5"/>
        <v>0</v>
      </c>
      <c r="M32">
        <f t="shared" si="6"/>
        <v>1</v>
      </c>
      <c r="N32">
        <f t="shared" si="7"/>
        <v>0</v>
      </c>
      <c r="O32" t="str">
        <f>IF(L32=0,"",COUNTIF($D$2:$D32,$D32)-1)</f>
        <v/>
      </c>
      <c r="P32" t="str">
        <f t="shared" si="8"/>
        <v/>
      </c>
      <c r="Q32" t="str">
        <f t="shared" si="9"/>
        <v/>
      </c>
    </row>
    <row r="33" spans="1:17" x14ac:dyDescent="0.35">
      <c r="A33" t="s">
        <v>126</v>
      </c>
      <c r="B33" t="s">
        <v>127</v>
      </c>
      <c r="C33" t="s">
        <v>19</v>
      </c>
      <c r="D33" t="s">
        <v>128</v>
      </c>
      <c r="E33" s="1">
        <v>42869.666666666664</v>
      </c>
      <c r="F33" s="2">
        <v>42869</v>
      </c>
      <c r="G33">
        <v>0</v>
      </c>
      <c r="H33">
        <v>0</v>
      </c>
      <c r="I33" t="s">
        <v>57</v>
      </c>
      <c r="J33" t="s">
        <v>55</v>
      </c>
      <c r="K33" t="s">
        <v>56</v>
      </c>
      <c r="L33">
        <f t="shared" si="5"/>
        <v>0</v>
      </c>
      <c r="M33">
        <f t="shared" si="6"/>
        <v>1</v>
      </c>
      <c r="N33">
        <f t="shared" si="7"/>
        <v>0</v>
      </c>
      <c r="O33" t="str">
        <f>IF(L33=0,"",COUNTIF($D$2:$D33,$D33)-1)</f>
        <v/>
      </c>
      <c r="P33" t="str">
        <f t="shared" si="8"/>
        <v/>
      </c>
      <c r="Q33" t="str">
        <f t="shared" si="9"/>
        <v/>
      </c>
    </row>
    <row r="34" spans="1:17" x14ac:dyDescent="0.35">
      <c r="A34" t="s">
        <v>129</v>
      </c>
      <c r="B34" t="s">
        <v>130</v>
      </c>
      <c r="C34" t="s">
        <v>19</v>
      </c>
      <c r="D34" t="s">
        <v>131</v>
      </c>
      <c r="E34" s="1">
        <v>42870.291666666664</v>
      </c>
      <c r="F34" s="2">
        <v>42870</v>
      </c>
      <c r="G34">
        <v>0</v>
      </c>
      <c r="H34">
        <v>0</v>
      </c>
      <c r="I34" t="s">
        <v>57</v>
      </c>
      <c r="J34" t="s">
        <v>95</v>
      </c>
      <c r="K34" t="s">
        <v>56</v>
      </c>
      <c r="L34">
        <f t="shared" si="5"/>
        <v>0</v>
      </c>
      <c r="M34">
        <f t="shared" si="6"/>
        <v>1</v>
      </c>
      <c r="N34">
        <f t="shared" si="7"/>
        <v>0</v>
      </c>
      <c r="O34" t="str">
        <f>IF(L34=0,"",COUNTIF($D$2:$D34,$D34)-1)</f>
        <v/>
      </c>
      <c r="P34" t="str">
        <f t="shared" si="8"/>
        <v/>
      </c>
      <c r="Q34" t="str">
        <f t="shared" si="9"/>
        <v/>
      </c>
    </row>
    <row r="35" spans="1:17" x14ac:dyDescent="0.35">
      <c r="A35" t="s">
        <v>132</v>
      </c>
      <c r="B35" t="s">
        <v>133</v>
      </c>
      <c r="C35" t="s">
        <v>19</v>
      </c>
      <c r="D35" t="s">
        <v>134</v>
      </c>
      <c r="E35" s="1">
        <v>42872.291666666664</v>
      </c>
      <c r="F35" s="2">
        <v>42872</v>
      </c>
      <c r="G35">
        <v>0</v>
      </c>
      <c r="H35">
        <v>0</v>
      </c>
      <c r="I35" t="s">
        <v>54</v>
      </c>
      <c r="J35" t="s">
        <v>62</v>
      </c>
      <c r="K35" t="s">
        <v>56</v>
      </c>
      <c r="L35">
        <f t="shared" si="5"/>
        <v>0</v>
      </c>
      <c r="M35">
        <f t="shared" si="6"/>
        <v>1</v>
      </c>
      <c r="N35">
        <f t="shared" si="7"/>
        <v>0</v>
      </c>
      <c r="O35" t="str">
        <f>IF(L35=0,"",COUNTIF($D$2:$D35,$D35)-1)</f>
        <v/>
      </c>
      <c r="P35" t="str">
        <f t="shared" si="8"/>
        <v/>
      </c>
      <c r="Q35" t="str">
        <f t="shared" si="9"/>
        <v/>
      </c>
    </row>
    <row r="36" spans="1:17" x14ac:dyDescent="0.35">
      <c r="A36" t="s">
        <v>135</v>
      </c>
      <c r="B36" t="s">
        <v>136</v>
      </c>
      <c r="C36" t="s">
        <v>19</v>
      </c>
      <c r="D36" t="s">
        <v>137</v>
      </c>
      <c r="E36" s="1">
        <v>42876.458333333336</v>
      </c>
      <c r="F36" s="2">
        <v>42876</v>
      </c>
      <c r="G36">
        <v>0</v>
      </c>
      <c r="H36">
        <v>0</v>
      </c>
      <c r="I36" t="s">
        <v>54</v>
      </c>
      <c r="J36" t="s">
        <v>58</v>
      </c>
      <c r="K36" t="s">
        <v>56</v>
      </c>
      <c r="L36">
        <f t="shared" ref="L36:L62" si="10">IF(OR(D36=D35,D36=D37),1,0)</f>
        <v>0</v>
      </c>
      <c r="M36">
        <f t="shared" ref="M36:M62" si="11">IF(OR(L36=0,O36=0),1,0)</f>
        <v>1</v>
      </c>
      <c r="N36">
        <f t="shared" ref="N36:N62" si="12">1-M36</f>
        <v>0</v>
      </c>
      <c r="O36" t="str">
        <f>IF(L36=0,"",COUNTIF($D$2:$D36,$D36)-1)</f>
        <v/>
      </c>
      <c r="P36" t="str">
        <f t="shared" ref="P36:P62" si="13">IF(ISERROR(IF(O36+1=O37,P37,O36)),"",IF(O36+1=O37,P37,O36))</f>
        <v/>
      </c>
      <c r="Q36" t="str">
        <f t="shared" ref="Q36:Q62" si="14">IF(L36=0,"",IF(D36=D35,ROUND(F36-F35,0),0))</f>
        <v/>
      </c>
    </row>
    <row r="37" spans="1:17" x14ac:dyDescent="0.35">
      <c r="A37" t="s">
        <v>138</v>
      </c>
      <c r="B37" t="s">
        <v>139</v>
      </c>
      <c r="C37" t="s">
        <v>19</v>
      </c>
      <c r="D37" t="s">
        <v>140</v>
      </c>
      <c r="E37" s="1">
        <v>42881.666666666664</v>
      </c>
      <c r="F37" s="2">
        <v>42881</v>
      </c>
      <c r="G37">
        <v>0</v>
      </c>
      <c r="H37">
        <v>0</v>
      </c>
      <c r="I37" t="s">
        <v>144</v>
      </c>
      <c r="J37" t="s">
        <v>59</v>
      </c>
      <c r="K37" t="s">
        <v>56</v>
      </c>
      <c r="L37">
        <f t="shared" si="10"/>
        <v>0</v>
      </c>
      <c r="M37">
        <f t="shared" si="11"/>
        <v>1</v>
      </c>
      <c r="N37">
        <f t="shared" si="12"/>
        <v>0</v>
      </c>
      <c r="O37" t="str">
        <f>IF(L37=0,"",COUNTIF($D$2:$D37,$D37)-1)</f>
        <v/>
      </c>
      <c r="P37" t="str">
        <f t="shared" si="13"/>
        <v/>
      </c>
      <c r="Q37" t="str">
        <f t="shared" si="14"/>
        <v/>
      </c>
    </row>
    <row r="38" spans="1:17" x14ac:dyDescent="0.35">
      <c r="A38" t="s">
        <v>141</v>
      </c>
      <c r="B38" t="s">
        <v>142</v>
      </c>
      <c r="C38" t="s">
        <v>19</v>
      </c>
      <c r="D38" t="s">
        <v>143</v>
      </c>
      <c r="E38" s="1">
        <v>42886.666666666664</v>
      </c>
      <c r="F38" s="2">
        <v>42886</v>
      </c>
      <c r="G38">
        <v>0</v>
      </c>
      <c r="H38">
        <v>0</v>
      </c>
      <c r="I38" t="s">
        <v>54</v>
      </c>
      <c r="J38" t="s">
        <v>55</v>
      </c>
      <c r="K38" t="s">
        <v>56</v>
      </c>
      <c r="L38">
        <f t="shared" si="10"/>
        <v>0</v>
      </c>
      <c r="M38">
        <f t="shared" si="11"/>
        <v>1</v>
      </c>
      <c r="N38">
        <f t="shared" si="12"/>
        <v>0</v>
      </c>
      <c r="O38" t="str">
        <f>IF(L38=0,"",COUNTIF($D$2:$D38,$D38)-1)</f>
        <v/>
      </c>
      <c r="P38" t="str">
        <f t="shared" si="13"/>
        <v/>
      </c>
      <c r="Q38" t="str">
        <f t="shared" si="14"/>
        <v/>
      </c>
    </row>
    <row r="39" spans="1:17" x14ac:dyDescent="0.35">
      <c r="A39" t="s">
        <v>145</v>
      </c>
      <c r="B39" t="s">
        <v>146</v>
      </c>
      <c r="C39" t="s">
        <v>19</v>
      </c>
      <c r="D39" t="s">
        <v>147</v>
      </c>
      <c r="E39" s="1">
        <v>42893.666666666664</v>
      </c>
      <c r="F39" s="2">
        <v>42893</v>
      </c>
      <c r="G39">
        <v>0</v>
      </c>
      <c r="H39">
        <v>0</v>
      </c>
      <c r="I39" t="s">
        <v>54</v>
      </c>
      <c r="J39" t="s">
        <v>148</v>
      </c>
      <c r="K39" t="s">
        <v>56</v>
      </c>
      <c r="L39">
        <f t="shared" si="10"/>
        <v>0</v>
      </c>
      <c r="M39">
        <f t="shared" si="11"/>
        <v>1</v>
      </c>
      <c r="N39">
        <f t="shared" si="12"/>
        <v>0</v>
      </c>
      <c r="O39" t="str">
        <f>IF(L39=0,"",COUNTIF($D$2:$D39,$D39)-1)</f>
        <v/>
      </c>
      <c r="P39" t="str">
        <f t="shared" si="13"/>
        <v/>
      </c>
      <c r="Q39" t="str">
        <f t="shared" si="14"/>
        <v/>
      </c>
    </row>
    <row r="40" spans="1:17" x14ac:dyDescent="0.35">
      <c r="A40" t="s">
        <v>149</v>
      </c>
      <c r="B40" t="s">
        <v>150</v>
      </c>
      <c r="C40" t="s">
        <v>19</v>
      </c>
      <c r="D40" t="s">
        <v>151</v>
      </c>
      <c r="E40" s="1">
        <v>42895.666666666664</v>
      </c>
      <c r="F40" s="2">
        <v>42895</v>
      </c>
      <c r="G40">
        <v>0</v>
      </c>
      <c r="H40">
        <v>0</v>
      </c>
      <c r="I40" t="s">
        <v>57</v>
      </c>
      <c r="J40" t="s">
        <v>64</v>
      </c>
      <c r="K40" t="s">
        <v>61</v>
      </c>
      <c r="L40">
        <f t="shared" si="10"/>
        <v>0</v>
      </c>
      <c r="M40">
        <f t="shared" si="11"/>
        <v>1</v>
      </c>
      <c r="N40">
        <f t="shared" si="12"/>
        <v>0</v>
      </c>
      <c r="O40" t="str">
        <f>IF(L40=0,"",COUNTIF($D$2:$D40,$D40)-1)</f>
        <v/>
      </c>
      <c r="P40" t="str">
        <f t="shared" si="13"/>
        <v/>
      </c>
      <c r="Q40" t="str">
        <f t="shared" si="14"/>
        <v/>
      </c>
    </row>
    <row r="41" spans="1:17" x14ac:dyDescent="0.35">
      <c r="A41" t="s">
        <v>152</v>
      </c>
      <c r="B41" t="s">
        <v>153</v>
      </c>
      <c r="C41" t="s">
        <v>19</v>
      </c>
      <c r="D41" t="s">
        <v>85</v>
      </c>
      <c r="E41" s="1">
        <v>42897.458333333336</v>
      </c>
      <c r="F41" s="2">
        <v>42897</v>
      </c>
      <c r="G41">
        <v>0</v>
      </c>
      <c r="H41">
        <v>0</v>
      </c>
      <c r="I41" t="s">
        <v>57</v>
      </c>
      <c r="J41" t="s">
        <v>59</v>
      </c>
      <c r="K41" t="s">
        <v>56</v>
      </c>
      <c r="L41">
        <f t="shared" si="10"/>
        <v>0</v>
      </c>
      <c r="M41">
        <f t="shared" si="11"/>
        <v>1</v>
      </c>
      <c r="N41">
        <f t="shared" si="12"/>
        <v>0</v>
      </c>
      <c r="O41" t="str">
        <f>IF(L41=0,"",COUNTIF($D$2:$D41,$D41)-1)</f>
        <v/>
      </c>
      <c r="P41" t="str">
        <f t="shared" si="13"/>
        <v/>
      </c>
      <c r="Q41" t="str">
        <f t="shared" si="14"/>
        <v/>
      </c>
    </row>
    <row r="42" spans="1:17" x14ac:dyDescent="0.35">
      <c r="A42" t="s">
        <v>154</v>
      </c>
      <c r="B42" t="s">
        <v>155</v>
      </c>
      <c r="C42" t="s">
        <v>19</v>
      </c>
      <c r="D42" t="s">
        <v>44</v>
      </c>
      <c r="E42" s="1">
        <v>42899.461041666669</v>
      </c>
      <c r="F42" s="2">
        <v>42899</v>
      </c>
      <c r="G42">
        <v>0</v>
      </c>
      <c r="H42">
        <v>0</v>
      </c>
      <c r="I42" t="s">
        <v>68</v>
      </c>
      <c r="J42" t="s">
        <v>55</v>
      </c>
      <c r="K42" t="s">
        <v>56</v>
      </c>
      <c r="L42">
        <f t="shared" si="10"/>
        <v>0</v>
      </c>
      <c r="M42">
        <f t="shared" si="11"/>
        <v>1</v>
      </c>
      <c r="N42">
        <f t="shared" si="12"/>
        <v>0</v>
      </c>
      <c r="O42" t="str">
        <f>IF(L42=0,"",COUNTIF($D$2:$D42,$D42)-1)</f>
        <v/>
      </c>
      <c r="P42" t="str">
        <f t="shared" si="13"/>
        <v/>
      </c>
      <c r="Q42" t="str">
        <f t="shared" si="14"/>
        <v/>
      </c>
    </row>
    <row r="43" spans="1:17" x14ac:dyDescent="0.35">
      <c r="A43" t="s">
        <v>156</v>
      </c>
      <c r="B43" t="s">
        <v>157</v>
      </c>
      <c r="C43" t="s">
        <v>19</v>
      </c>
      <c r="D43" t="s">
        <v>158</v>
      </c>
      <c r="E43" s="1">
        <v>42900.458333333336</v>
      </c>
      <c r="F43" s="2">
        <v>42900</v>
      </c>
      <c r="G43" s="3">
        <v>0</v>
      </c>
      <c r="H43">
        <v>0</v>
      </c>
      <c r="I43" t="s">
        <v>57</v>
      </c>
      <c r="J43" t="s">
        <v>58</v>
      </c>
      <c r="K43" t="s">
        <v>56</v>
      </c>
      <c r="L43">
        <f t="shared" si="10"/>
        <v>0</v>
      </c>
      <c r="M43">
        <f t="shared" si="11"/>
        <v>1</v>
      </c>
      <c r="N43">
        <f t="shared" si="12"/>
        <v>0</v>
      </c>
      <c r="O43" t="str">
        <f>IF(L43=0,"",COUNTIF($D$2:$D43,$D43)-1)</f>
        <v/>
      </c>
      <c r="P43" t="str">
        <f t="shared" si="13"/>
        <v/>
      </c>
      <c r="Q43" t="str">
        <f t="shared" si="14"/>
        <v/>
      </c>
    </row>
    <row r="44" spans="1:17" x14ac:dyDescent="0.35">
      <c r="A44" t="s">
        <v>159</v>
      </c>
      <c r="B44" t="s">
        <v>160</v>
      </c>
      <c r="C44" t="s">
        <v>19</v>
      </c>
      <c r="D44" t="s">
        <v>161</v>
      </c>
      <c r="E44" s="1">
        <v>42902.458333333336</v>
      </c>
      <c r="F44" s="2">
        <v>42902</v>
      </c>
      <c r="G44" s="3">
        <v>0</v>
      </c>
      <c r="H44">
        <v>0</v>
      </c>
      <c r="I44" t="s">
        <v>57</v>
      </c>
      <c r="J44" t="s">
        <v>59</v>
      </c>
      <c r="K44" t="s">
        <v>56</v>
      </c>
      <c r="L44">
        <f t="shared" si="10"/>
        <v>0</v>
      </c>
      <c r="M44">
        <f t="shared" si="11"/>
        <v>1</v>
      </c>
      <c r="N44">
        <f t="shared" si="12"/>
        <v>0</v>
      </c>
      <c r="O44" t="str">
        <f>IF(L44=0,"",COUNTIF($D$2:$D44,$D44)-1)</f>
        <v/>
      </c>
      <c r="P44" t="str">
        <f t="shared" si="13"/>
        <v/>
      </c>
      <c r="Q44" t="str">
        <f t="shared" si="14"/>
        <v/>
      </c>
    </row>
    <row r="45" spans="1:17" x14ac:dyDescent="0.35">
      <c r="A45" t="s">
        <v>162</v>
      </c>
      <c r="B45" t="s">
        <v>163</v>
      </c>
      <c r="C45" t="s">
        <v>19</v>
      </c>
      <c r="D45" t="s">
        <v>164</v>
      </c>
      <c r="E45" s="1">
        <v>42905.458333333336</v>
      </c>
      <c r="F45" s="2">
        <v>42905</v>
      </c>
      <c r="G45" s="3">
        <v>0</v>
      </c>
      <c r="H45">
        <v>0</v>
      </c>
      <c r="I45" t="s">
        <v>57</v>
      </c>
      <c r="J45" t="s">
        <v>62</v>
      </c>
      <c r="K45" t="s">
        <v>56</v>
      </c>
      <c r="L45">
        <f t="shared" si="10"/>
        <v>0</v>
      </c>
      <c r="M45">
        <f t="shared" si="11"/>
        <v>1</v>
      </c>
      <c r="N45">
        <f t="shared" si="12"/>
        <v>0</v>
      </c>
      <c r="O45" t="str">
        <f>IF(L45=0,"",COUNTIF($D$2:$D45,$D45)-1)</f>
        <v/>
      </c>
      <c r="P45" t="str">
        <f t="shared" si="13"/>
        <v/>
      </c>
      <c r="Q45" t="str">
        <f t="shared" si="14"/>
        <v/>
      </c>
    </row>
    <row r="46" spans="1:17" x14ac:dyDescent="0.35">
      <c r="A46" t="s">
        <v>165</v>
      </c>
      <c r="B46" t="s">
        <v>166</v>
      </c>
      <c r="C46" t="s">
        <v>19</v>
      </c>
      <c r="D46" t="s">
        <v>167</v>
      </c>
      <c r="E46" s="1">
        <v>42908.666666666664</v>
      </c>
      <c r="F46" s="2">
        <v>42908</v>
      </c>
      <c r="G46" s="3">
        <v>0</v>
      </c>
      <c r="H46">
        <v>0</v>
      </c>
      <c r="I46" t="s">
        <v>57</v>
      </c>
      <c r="J46" t="s">
        <v>95</v>
      </c>
      <c r="K46" t="s">
        <v>56</v>
      </c>
      <c r="L46">
        <f t="shared" si="10"/>
        <v>0</v>
      </c>
      <c r="M46">
        <f t="shared" si="11"/>
        <v>1</v>
      </c>
      <c r="N46">
        <f t="shared" si="12"/>
        <v>0</v>
      </c>
      <c r="O46" t="str">
        <f>IF(L46=0,"",COUNTIF($D$2:$D46,$D46)-1)</f>
        <v/>
      </c>
      <c r="P46" t="str">
        <f t="shared" si="13"/>
        <v/>
      </c>
      <c r="Q46" t="str">
        <f t="shared" si="14"/>
        <v/>
      </c>
    </row>
    <row r="47" spans="1:17" x14ac:dyDescent="0.35">
      <c r="A47" t="s">
        <v>168</v>
      </c>
      <c r="B47" t="s">
        <v>169</v>
      </c>
      <c r="C47" t="s">
        <v>19</v>
      </c>
      <c r="D47" t="s">
        <v>67</v>
      </c>
      <c r="E47" s="1">
        <v>42910.458333333336</v>
      </c>
      <c r="F47" s="2">
        <v>42910</v>
      </c>
      <c r="G47">
        <v>0</v>
      </c>
      <c r="H47">
        <v>0</v>
      </c>
      <c r="I47" t="s">
        <v>68</v>
      </c>
      <c r="J47" t="s">
        <v>69</v>
      </c>
      <c r="K47" t="s">
        <v>56</v>
      </c>
      <c r="L47">
        <f t="shared" si="10"/>
        <v>0</v>
      </c>
      <c r="M47">
        <f t="shared" si="11"/>
        <v>1</v>
      </c>
      <c r="N47">
        <f t="shared" si="12"/>
        <v>0</v>
      </c>
      <c r="O47" t="str">
        <f>IF(L47=0,"",COUNTIF($D$2:$D47,$D47)-1)</f>
        <v/>
      </c>
      <c r="P47" t="str">
        <f t="shared" si="13"/>
        <v/>
      </c>
      <c r="Q47" t="str">
        <f t="shared" si="14"/>
        <v/>
      </c>
    </row>
    <row r="48" spans="1:17" x14ac:dyDescent="0.35">
      <c r="A48" t="s">
        <v>170</v>
      </c>
      <c r="B48" t="s">
        <v>171</v>
      </c>
      <c r="C48" t="s">
        <v>19</v>
      </c>
      <c r="D48" t="s">
        <v>172</v>
      </c>
      <c r="E48" s="1">
        <v>42911.458333333336</v>
      </c>
      <c r="F48" s="2">
        <v>42911</v>
      </c>
      <c r="G48" s="3">
        <v>0</v>
      </c>
      <c r="H48">
        <v>0</v>
      </c>
      <c r="I48" t="s">
        <v>57</v>
      </c>
      <c r="J48" t="s">
        <v>55</v>
      </c>
      <c r="K48" t="s">
        <v>56</v>
      </c>
      <c r="L48">
        <f t="shared" si="10"/>
        <v>0</v>
      </c>
      <c r="M48">
        <f t="shared" si="11"/>
        <v>1</v>
      </c>
      <c r="N48">
        <f t="shared" si="12"/>
        <v>0</v>
      </c>
      <c r="O48" t="str">
        <f>IF(L48=0,"",COUNTIF($D$2:$D48,$D48)-1)</f>
        <v/>
      </c>
      <c r="P48" t="str">
        <f t="shared" si="13"/>
        <v/>
      </c>
      <c r="Q48" t="str">
        <f t="shared" si="14"/>
        <v/>
      </c>
    </row>
    <row r="49" spans="1:17" x14ac:dyDescent="0.35">
      <c r="A49" t="s">
        <v>173</v>
      </c>
      <c r="B49" t="s">
        <v>174</v>
      </c>
      <c r="C49" t="s">
        <v>19</v>
      </c>
      <c r="D49" t="s">
        <v>26</v>
      </c>
      <c r="E49" s="1">
        <v>42913.833333333336</v>
      </c>
      <c r="F49" s="2">
        <v>42913</v>
      </c>
      <c r="G49">
        <v>0</v>
      </c>
      <c r="H49">
        <v>0</v>
      </c>
      <c r="I49" t="s">
        <v>57</v>
      </c>
      <c r="J49" t="s">
        <v>59</v>
      </c>
      <c r="K49" t="s">
        <v>56</v>
      </c>
      <c r="L49">
        <f t="shared" si="10"/>
        <v>0</v>
      </c>
      <c r="M49">
        <f t="shared" si="11"/>
        <v>1</v>
      </c>
      <c r="N49">
        <f t="shared" si="12"/>
        <v>0</v>
      </c>
      <c r="O49" t="str">
        <f>IF(L49=0,"",COUNTIF($D$2:$D49,$D49)-1)</f>
        <v/>
      </c>
      <c r="P49" t="str">
        <f t="shared" si="13"/>
        <v/>
      </c>
      <c r="Q49" t="str">
        <f t="shared" si="14"/>
        <v/>
      </c>
    </row>
    <row r="50" spans="1:17" x14ac:dyDescent="0.35">
      <c r="A50" t="s">
        <v>175</v>
      </c>
      <c r="B50" t="s">
        <v>176</v>
      </c>
      <c r="C50" t="s">
        <v>19</v>
      </c>
      <c r="D50" t="s">
        <v>38</v>
      </c>
      <c r="E50" s="1">
        <v>42915.291666666664</v>
      </c>
      <c r="F50" s="2">
        <v>42915</v>
      </c>
      <c r="G50">
        <v>0</v>
      </c>
      <c r="H50">
        <v>0</v>
      </c>
      <c r="I50" t="s">
        <v>54</v>
      </c>
      <c r="J50" t="s">
        <v>62</v>
      </c>
      <c r="K50" t="s">
        <v>56</v>
      </c>
      <c r="L50">
        <f t="shared" si="10"/>
        <v>0</v>
      </c>
      <c r="M50">
        <f t="shared" si="11"/>
        <v>1</v>
      </c>
      <c r="N50">
        <f t="shared" si="12"/>
        <v>0</v>
      </c>
      <c r="O50" t="str">
        <f>IF(L50=0,"",COUNTIF($D$2:$D50,$D50)-1)</f>
        <v/>
      </c>
      <c r="P50" t="str">
        <f t="shared" si="13"/>
        <v/>
      </c>
      <c r="Q50" t="str">
        <f t="shared" si="14"/>
        <v/>
      </c>
    </row>
    <row r="51" spans="1:17" x14ac:dyDescent="0.35">
      <c r="A51" t="s">
        <v>177</v>
      </c>
      <c r="B51" t="s">
        <v>178</v>
      </c>
      <c r="C51" t="s">
        <v>19</v>
      </c>
      <c r="D51" t="s">
        <v>50</v>
      </c>
      <c r="E51" s="1">
        <v>42917.458333333336</v>
      </c>
      <c r="F51" s="2">
        <v>42917</v>
      </c>
      <c r="G51">
        <v>0</v>
      </c>
      <c r="H51">
        <v>0</v>
      </c>
      <c r="I51" t="s">
        <v>57</v>
      </c>
      <c r="J51" t="s">
        <v>59</v>
      </c>
      <c r="K51" t="s">
        <v>56</v>
      </c>
      <c r="L51">
        <f t="shared" si="10"/>
        <v>0</v>
      </c>
      <c r="M51">
        <f t="shared" si="11"/>
        <v>1</v>
      </c>
      <c r="N51">
        <f t="shared" si="12"/>
        <v>0</v>
      </c>
      <c r="O51" t="str">
        <f>IF(L51=0,"",COUNTIF($D$2:$D51,$D51)-1)</f>
        <v/>
      </c>
      <c r="P51" t="str">
        <f t="shared" si="13"/>
        <v/>
      </c>
      <c r="Q51" t="str">
        <f t="shared" si="14"/>
        <v/>
      </c>
    </row>
    <row r="52" spans="1:17" x14ac:dyDescent="0.35">
      <c r="A52" t="s">
        <v>179</v>
      </c>
      <c r="B52" t="s">
        <v>180</v>
      </c>
      <c r="C52" t="s">
        <v>19</v>
      </c>
      <c r="D52" t="s">
        <v>115</v>
      </c>
      <c r="E52" s="1">
        <v>42918.666666666664</v>
      </c>
      <c r="F52" s="2">
        <v>42918</v>
      </c>
      <c r="G52">
        <v>0</v>
      </c>
      <c r="H52">
        <v>0</v>
      </c>
      <c r="I52" t="s">
        <v>54</v>
      </c>
      <c r="J52" t="s">
        <v>55</v>
      </c>
      <c r="K52" t="s">
        <v>56</v>
      </c>
      <c r="L52">
        <f t="shared" si="10"/>
        <v>0</v>
      </c>
      <c r="M52">
        <f t="shared" si="11"/>
        <v>1</v>
      </c>
      <c r="N52">
        <f t="shared" si="12"/>
        <v>0</v>
      </c>
      <c r="O52" t="str">
        <f>IF(L52=0,"",COUNTIF($D$2:$D52,$D52)-1)</f>
        <v/>
      </c>
      <c r="P52" t="str">
        <f t="shared" si="13"/>
        <v/>
      </c>
      <c r="Q52" t="str">
        <f t="shared" si="14"/>
        <v/>
      </c>
    </row>
    <row r="53" spans="1:17" x14ac:dyDescent="0.35">
      <c r="A53" t="s">
        <v>181</v>
      </c>
      <c r="B53" t="s">
        <v>182</v>
      </c>
      <c r="C53" t="s">
        <v>19</v>
      </c>
      <c r="D53" t="s">
        <v>122</v>
      </c>
      <c r="E53" s="1">
        <v>42921.291666666664</v>
      </c>
      <c r="F53" s="2">
        <v>42921</v>
      </c>
      <c r="G53">
        <v>0</v>
      </c>
      <c r="H53">
        <v>0</v>
      </c>
      <c r="I53" t="s">
        <v>54</v>
      </c>
      <c r="J53" t="s">
        <v>123</v>
      </c>
      <c r="K53" t="s">
        <v>56</v>
      </c>
      <c r="L53">
        <f t="shared" si="10"/>
        <v>0</v>
      </c>
      <c r="M53">
        <f t="shared" si="11"/>
        <v>1</v>
      </c>
      <c r="N53">
        <f t="shared" si="12"/>
        <v>0</v>
      </c>
      <c r="O53" t="str">
        <f>IF(L53=0,"",COUNTIF($D$2:$D53,$D53)-1)</f>
        <v/>
      </c>
      <c r="P53" t="str">
        <f t="shared" si="13"/>
        <v/>
      </c>
      <c r="Q53" t="str">
        <f t="shared" si="14"/>
        <v/>
      </c>
    </row>
    <row r="54" spans="1:17" x14ac:dyDescent="0.35">
      <c r="A54" t="s">
        <v>183</v>
      </c>
      <c r="B54" t="s">
        <v>184</v>
      </c>
      <c r="C54" t="s">
        <v>19</v>
      </c>
      <c r="D54" t="s">
        <v>185</v>
      </c>
      <c r="E54" s="1">
        <v>42923.666666666664</v>
      </c>
      <c r="F54" s="2">
        <v>42923</v>
      </c>
      <c r="G54">
        <v>0</v>
      </c>
      <c r="H54">
        <v>0</v>
      </c>
      <c r="I54" t="s">
        <v>189</v>
      </c>
      <c r="J54" t="s">
        <v>62</v>
      </c>
      <c r="K54" t="s">
        <v>56</v>
      </c>
      <c r="L54">
        <f t="shared" si="10"/>
        <v>0</v>
      </c>
      <c r="M54">
        <f t="shared" si="11"/>
        <v>1</v>
      </c>
      <c r="N54">
        <f t="shared" si="12"/>
        <v>0</v>
      </c>
      <c r="O54" t="str">
        <f>IF(L54=0,"",COUNTIF($D$2:$D54,$D54)-1)</f>
        <v/>
      </c>
      <c r="P54" t="str">
        <f t="shared" si="13"/>
        <v/>
      </c>
      <c r="Q54" t="str">
        <f t="shared" si="14"/>
        <v/>
      </c>
    </row>
    <row r="55" spans="1:17" x14ac:dyDescent="0.35">
      <c r="A55" t="s">
        <v>186</v>
      </c>
      <c r="B55" t="s">
        <v>187</v>
      </c>
      <c r="C55" t="s">
        <v>19</v>
      </c>
      <c r="D55" t="s">
        <v>188</v>
      </c>
      <c r="E55" s="1">
        <v>42925.666921296295</v>
      </c>
      <c r="F55" s="2">
        <v>42925</v>
      </c>
      <c r="G55" s="3">
        <v>0</v>
      </c>
      <c r="H55">
        <v>0</v>
      </c>
      <c r="I55" t="s">
        <v>190</v>
      </c>
      <c r="J55" t="s">
        <v>59</v>
      </c>
      <c r="K55" t="s">
        <v>61</v>
      </c>
      <c r="L55">
        <f t="shared" si="10"/>
        <v>0</v>
      </c>
      <c r="M55">
        <f t="shared" si="11"/>
        <v>1</v>
      </c>
      <c r="N55">
        <f t="shared" si="12"/>
        <v>0</v>
      </c>
      <c r="O55" t="str">
        <f>IF(L55=0,"",COUNTIF($D$2:$D55,$D55)-1)</f>
        <v/>
      </c>
      <c r="P55" t="str">
        <f t="shared" si="13"/>
        <v/>
      </c>
      <c r="Q55" t="str">
        <f t="shared" si="14"/>
        <v/>
      </c>
    </row>
    <row r="56" spans="1:17" x14ac:dyDescent="0.35">
      <c r="A56" t="s">
        <v>191</v>
      </c>
      <c r="B56" t="s">
        <v>192</v>
      </c>
      <c r="C56" t="s">
        <v>19</v>
      </c>
      <c r="D56" t="s">
        <v>128</v>
      </c>
      <c r="E56" s="1">
        <v>42927.291666666664</v>
      </c>
      <c r="F56" s="2">
        <v>42927</v>
      </c>
      <c r="G56" s="3">
        <v>0</v>
      </c>
      <c r="H56">
        <v>0</v>
      </c>
      <c r="I56" t="s">
        <v>57</v>
      </c>
      <c r="J56" t="s">
        <v>55</v>
      </c>
      <c r="K56" t="s">
        <v>56</v>
      </c>
      <c r="L56">
        <f t="shared" si="10"/>
        <v>0</v>
      </c>
      <c r="M56">
        <f t="shared" si="11"/>
        <v>1</v>
      </c>
      <c r="N56">
        <f t="shared" si="12"/>
        <v>0</v>
      </c>
      <c r="O56" t="str">
        <f>IF(L56=0,"",COUNTIF($D$2:$D56,$D56)-1)</f>
        <v/>
      </c>
      <c r="P56" t="str">
        <f t="shared" si="13"/>
        <v/>
      </c>
      <c r="Q56" t="str">
        <f t="shared" si="14"/>
        <v/>
      </c>
    </row>
    <row r="57" spans="1:17" x14ac:dyDescent="0.35">
      <c r="A57" t="s">
        <v>193</v>
      </c>
      <c r="B57" t="s">
        <v>194</v>
      </c>
      <c r="C57" t="s">
        <v>19</v>
      </c>
      <c r="D57" t="s">
        <v>195</v>
      </c>
      <c r="E57" s="1">
        <v>42928.666666666664</v>
      </c>
      <c r="F57" s="2">
        <v>42928</v>
      </c>
      <c r="G57" s="3">
        <v>0</v>
      </c>
      <c r="H57">
        <v>0</v>
      </c>
      <c r="I57" t="s">
        <v>57</v>
      </c>
      <c r="J57" t="s">
        <v>58</v>
      </c>
      <c r="K57" t="s">
        <v>56</v>
      </c>
      <c r="L57">
        <f t="shared" si="10"/>
        <v>0</v>
      </c>
      <c r="M57">
        <f t="shared" si="11"/>
        <v>1</v>
      </c>
      <c r="N57">
        <f t="shared" si="12"/>
        <v>0</v>
      </c>
      <c r="O57" t="str">
        <f>IF(L57=0,"",COUNTIF($D$2:$D57,$D57)-1)</f>
        <v/>
      </c>
      <c r="P57" t="str">
        <f t="shared" si="13"/>
        <v/>
      </c>
      <c r="Q57" t="str">
        <f t="shared" si="14"/>
        <v/>
      </c>
    </row>
    <row r="58" spans="1:17" x14ac:dyDescent="0.35">
      <c r="A58" t="s">
        <v>196</v>
      </c>
      <c r="B58" t="s">
        <v>197</v>
      </c>
      <c r="C58" t="s">
        <v>19</v>
      </c>
      <c r="D58" t="s">
        <v>198</v>
      </c>
      <c r="E58" s="1">
        <v>42930.458333333336</v>
      </c>
      <c r="F58" s="2">
        <v>42930</v>
      </c>
      <c r="G58" s="3">
        <v>0</v>
      </c>
      <c r="H58">
        <v>0</v>
      </c>
      <c r="I58" t="s">
        <v>57</v>
      </c>
      <c r="J58" t="s">
        <v>58</v>
      </c>
      <c r="K58" t="s">
        <v>56</v>
      </c>
      <c r="L58">
        <f t="shared" si="10"/>
        <v>0</v>
      </c>
      <c r="M58">
        <f t="shared" si="11"/>
        <v>1</v>
      </c>
      <c r="N58">
        <f t="shared" si="12"/>
        <v>0</v>
      </c>
      <c r="O58" t="str">
        <f>IF(L58=0,"",COUNTIF($D$2:$D58,$D58)-1)</f>
        <v/>
      </c>
      <c r="P58" t="str">
        <f t="shared" si="13"/>
        <v/>
      </c>
      <c r="Q58" t="str">
        <f t="shared" si="14"/>
        <v/>
      </c>
    </row>
    <row r="59" spans="1:17" x14ac:dyDescent="0.35">
      <c r="A59" t="s">
        <v>199</v>
      </c>
      <c r="B59" t="s">
        <v>200</v>
      </c>
      <c r="C59" t="s">
        <v>19</v>
      </c>
      <c r="D59" t="s">
        <v>201</v>
      </c>
      <c r="E59" s="1">
        <v>42932.666666666664</v>
      </c>
      <c r="F59" s="2">
        <v>42932</v>
      </c>
      <c r="G59" s="3">
        <v>0</v>
      </c>
      <c r="H59">
        <v>0</v>
      </c>
      <c r="I59" t="s">
        <v>57</v>
      </c>
      <c r="J59" t="s">
        <v>59</v>
      </c>
      <c r="K59" t="s">
        <v>56</v>
      </c>
      <c r="L59">
        <f t="shared" si="10"/>
        <v>0</v>
      </c>
      <c r="M59">
        <f t="shared" si="11"/>
        <v>1</v>
      </c>
      <c r="N59">
        <f t="shared" si="12"/>
        <v>0</v>
      </c>
      <c r="O59" t="str">
        <f>IF(L59=0,"",COUNTIF($D$2:$D59,$D59)-1)</f>
        <v/>
      </c>
      <c r="P59" t="str">
        <f t="shared" si="13"/>
        <v/>
      </c>
      <c r="Q59" t="str">
        <f t="shared" si="14"/>
        <v/>
      </c>
    </row>
    <row r="60" spans="1:17" x14ac:dyDescent="0.35">
      <c r="A60" t="s">
        <v>202</v>
      </c>
      <c r="B60" t="s">
        <v>203</v>
      </c>
      <c r="C60" t="s">
        <v>19</v>
      </c>
      <c r="D60" t="s">
        <v>204</v>
      </c>
      <c r="E60" s="1">
        <v>42936.666666666664</v>
      </c>
      <c r="F60" s="2">
        <v>42936</v>
      </c>
      <c r="G60" s="3">
        <v>0</v>
      </c>
      <c r="H60">
        <v>0</v>
      </c>
      <c r="I60" t="s">
        <v>57</v>
      </c>
      <c r="J60" t="s">
        <v>64</v>
      </c>
      <c r="K60" t="s">
        <v>56</v>
      </c>
      <c r="L60">
        <f t="shared" si="10"/>
        <v>0</v>
      </c>
      <c r="M60">
        <f t="shared" si="11"/>
        <v>1</v>
      </c>
      <c r="N60">
        <f t="shared" si="12"/>
        <v>0</v>
      </c>
      <c r="O60" t="str">
        <f>IF(L60=0,"",COUNTIF($D$2:$D60,$D60)-1)</f>
        <v/>
      </c>
      <c r="P60" t="str">
        <f t="shared" si="13"/>
        <v/>
      </c>
      <c r="Q60" t="str">
        <f t="shared" si="14"/>
        <v/>
      </c>
    </row>
    <row r="61" spans="1:17" x14ac:dyDescent="0.35">
      <c r="A61" t="s">
        <v>205</v>
      </c>
      <c r="B61" t="s">
        <v>206</v>
      </c>
      <c r="C61" t="s">
        <v>19</v>
      </c>
      <c r="D61" t="s">
        <v>207</v>
      </c>
      <c r="E61" s="1">
        <v>42938.458333333336</v>
      </c>
      <c r="F61" s="2">
        <v>42938</v>
      </c>
      <c r="G61" s="3">
        <v>0</v>
      </c>
      <c r="H61">
        <v>1</v>
      </c>
      <c r="I61" t="s">
        <v>63</v>
      </c>
      <c r="J61" t="s">
        <v>59</v>
      </c>
      <c r="K61" t="s">
        <v>56</v>
      </c>
      <c r="L61">
        <f t="shared" si="10"/>
        <v>0</v>
      </c>
      <c r="M61">
        <f t="shared" si="11"/>
        <v>1</v>
      </c>
      <c r="N61">
        <f t="shared" si="12"/>
        <v>0</v>
      </c>
      <c r="O61" t="str">
        <f>IF(L61=0,"",COUNTIF($D$2:$D61,$D61)-1)</f>
        <v/>
      </c>
      <c r="P61" t="str">
        <f t="shared" si="13"/>
        <v/>
      </c>
      <c r="Q61" t="str">
        <f t="shared" si="14"/>
        <v/>
      </c>
    </row>
    <row r="62" spans="1:17" x14ac:dyDescent="0.35">
      <c r="A62" t="s">
        <v>208</v>
      </c>
      <c r="B62" t="s">
        <v>209</v>
      </c>
      <c r="C62" t="s">
        <v>19</v>
      </c>
      <c r="D62" t="s">
        <v>210</v>
      </c>
      <c r="E62" s="1">
        <v>42939.458333333336</v>
      </c>
      <c r="F62" s="2">
        <v>42939</v>
      </c>
      <c r="G62" s="3">
        <v>0</v>
      </c>
      <c r="H62">
        <v>1</v>
      </c>
      <c r="I62" t="s">
        <v>63</v>
      </c>
      <c r="J62" t="s">
        <v>55</v>
      </c>
      <c r="K62" t="s">
        <v>56</v>
      </c>
      <c r="L62">
        <f t="shared" si="10"/>
        <v>0</v>
      </c>
      <c r="M62">
        <f t="shared" si="11"/>
        <v>1</v>
      </c>
      <c r="N62">
        <f t="shared" si="12"/>
        <v>0</v>
      </c>
      <c r="O62" t="str">
        <f>IF(L62=0,"",COUNTIF($D$2:$D62,$D62)-1)</f>
        <v/>
      </c>
      <c r="P62" t="str">
        <f t="shared" si="13"/>
        <v/>
      </c>
      <c r="Q62" t="str">
        <f t="shared" si="14"/>
        <v/>
      </c>
    </row>
    <row r="63" spans="1:17" x14ac:dyDescent="0.35">
      <c r="A63" t="s">
        <v>211</v>
      </c>
      <c r="B63" t="s">
        <v>212</v>
      </c>
      <c r="C63" t="s">
        <v>19</v>
      </c>
      <c r="D63" t="s">
        <v>213</v>
      </c>
      <c r="E63" s="1">
        <v>42943.458333333336</v>
      </c>
      <c r="F63" s="2">
        <v>42943</v>
      </c>
      <c r="G63" s="3">
        <v>0</v>
      </c>
      <c r="H63">
        <v>0</v>
      </c>
      <c r="I63" t="s">
        <v>54</v>
      </c>
      <c r="J63" t="s">
        <v>55</v>
      </c>
      <c r="K63" t="s">
        <v>56</v>
      </c>
      <c r="L63">
        <f t="shared" ref="L63:L65" si="15">IF(OR(D63=D62,D63=D64),1,0)</f>
        <v>0</v>
      </c>
      <c r="M63">
        <f t="shared" ref="M63:M65" si="16">IF(OR(L63=0,O63=0),1,0)</f>
        <v>1</v>
      </c>
      <c r="N63">
        <f t="shared" ref="N63:N65" si="17">1-M63</f>
        <v>0</v>
      </c>
      <c r="O63" t="str">
        <f>IF(L63=0,"",COUNTIF($D$2:$D63,$D63)-1)</f>
        <v/>
      </c>
      <c r="P63" t="str">
        <f t="shared" ref="P63:P65" si="18">IF(ISERROR(IF(O63+1=O64,P64,O63)),"",IF(O63+1=O64,P64,O63))</f>
        <v/>
      </c>
      <c r="Q63" t="str">
        <f t="shared" ref="Q63:Q65" si="19">IF(L63=0,"",IF(D63=D62,ROUND(F63-F62,0),0))</f>
        <v/>
      </c>
    </row>
    <row r="64" spans="1:17" x14ac:dyDescent="0.35">
      <c r="A64" t="s">
        <v>214</v>
      </c>
      <c r="B64" t="s">
        <v>215</v>
      </c>
      <c r="C64" t="s">
        <v>19</v>
      </c>
      <c r="D64" t="s">
        <v>216</v>
      </c>
      <c r="E64" s="1">
        <v>42944.666666666664</v>
      </c>
      <c r="F64" s="2">
        <v>42944</v>
      </c>
      <c r="G64" s="3">
        <v>0</v>
      </c>
      <c r="H64">
        <v>0</v>
      </c>
      <c r="I64" t="s">
        <v>57</v>
      </c>
      <c r="J64" t="s">
        <v>95</v>
      </c>
      <c r="K64" t="s">
        <v>56</v>
      </c>
      <c r="L64">
        <f t="shared" si="15"/>
        <v>0</v>
      </c>
      <c r="M64">
        <f t="shared" si="16"/>
        <v>1</v>
      </c>
      <c r="N64">
        <f t="shared" si="17"/>
        <v>0</v>
      </c>
      <c r="O64" t="str">
        <f>IF(L64=0,"",COUNTIF($D$2:$D64,$D64)-1)</f>
        <v/>
      </c>
      <c r="P64" t="str">
        <f t="shared" si="18"/>
        <v/>
      </c>
      <c r="Q64" t="str">
        <f t="shared" si="19"/>
        <v/>
      </c>
    </row>
    <row r="65" spans="1:17" x14ac:dyDescent="0.35">
      <c r="A65" t="s">
        <v>217</v>
      </c>
      <c r="B65" t="s">
        <v>218</v>
      </c>
      <c r="C65" t="s">
        <v>19</v>
      </c>
      <c r="D65" t="s">
        <v>41</v>
      </c>
      <c r="E65" s="1">
        <v>42946.666666666664</v>
      </c>
      <c r="F65" s="2">
        <v>42946</v>
      </c>
      <c r="G65" s="3">
        <v>0</v>
      </c>
      <c r="H65">
        <v>0</v>
      </c>
      <c r="I65" t="s">
        <v>54</v>
      </c>
      <c r="J65" t="s">
        <v>62</v>
      </c>
      <c r="K65" t="s">
        <v>56</v>
      </c>
      <c r="L65">
        <f t="shared" si="15"/>
        <v>0</v>
      </c>
      <c r="M65">
        <f t="shared" si="16"/>
        <v>1</v>
      </c>
      <c r="N65">
        <f t="shared" si="17"/>
        <v>0</v>
      </c>
      <c r="O65" t="str">
        <f>IF(L65=0,"",COUNTIF($D$2:$D65,$D65)-1)</f>
        <v/>
      </c>
      <c r="P65" t="str">
        <f t="shared" si="18"/>
        <v/>
      </c>
      <c r="Q65" t="str">
        <f t="shared" si="19"/>
        <v/>
      </c>
    </row>
    <row r="66" spans="1:17" x14ac:dyDescent="0.35">
      <c r="A66" t="s">
        <v>219</v>
      </c>
      <c r="B66" t="s">
        <v>220</v>
      </c>
      <c r="C66" t="s">
        <v>19</v>
      </c>
      <c r="D66" t="s">
        <v>221</v>
      </c>
      <c r="E66" s="1">
        <v>42952.666666666664</v>
      </c>
      <c r="F66" s="2">
        <v>42952</v>
      </c>
      <c r="G66" s="3">
        <v>0</v>
      </c>
      <c r="H66">
        <v>0</v>
      </c>
      <c r="I66" t="s">
        <v>54</v>
      </c>
      <c r="J66" t="s">
        <v>148</v>
      </c>
      <c r="K66" t="s">
        <v>56</v>
      </c>
      <c r="L66">
        <f t="shared" ref="L66:L67" si="20">IF(OR(D66=D65,D66=D67),1,0)</f>
        <v>0</v>
      </c>
      <c r="M66">
        <f t="shared" ref="M66:M67" si="21">IF(OR(L66=0,O66=0),1,0)</f>
        <v>1</v>
      </c>
      <c r="N66">
        <f t="shared" ref="N66:N67" si="22">1-M66</f>
        <v>0</v>
      </c>
      <c r="O66" t="str">
        <f>IF(L66=0,"",COUNTIF($D$2:$D66,$D66)-1)</f>
        <v/>
      </c>
      <c r="P66" t="str">
        <f t="shared" ref="P66:P67" si="23">IF(ISERROR(IF(O66+1=O67,P67,O66)),"",IF(O66+1=O67,P67,O66))</f>
        <v/>
      </c>
      <c r="Q66" t="str">
        <f t="shared" ref="Q66:Q67" si="24">IF(L66=0,"",IF(D66=D65,ROUND(F66-F65,0),0))</f>
        <v/>
      </c>
    </row>
    <row r="67" spans="1:17" x14ac:dyDescent="0.35">
      <c r="A67" t="s">
        <v>222</v>
      </c>
      <c r="B67" t="s">
        <v>223</v>
      </c>
      <c r="C67" t="s">
        <v>19</v>
      </c>
      <c r="D67" t="s">
        <v>161</v>
      </c>
      <c r="E67" s="1">
        <v>42953.666666666664</v>
      </c>
      <c r="F67" s="2">
        <v>42953</v>
      </c>
      <c r="G67" s="3">
        <v>0</v>
      </c>
      <c r="H67">
        <v>0</v>
      </c>
      <c r="I67" t="s">
        <v>57</v>
      </c>
      <c r="J67" t="s">
        <v>59</v>
      </c>
      <c r="K67" t="s">
        <v>56</v>
      </c>
      <c r="L67">
        <f t="shared" si="20"/>
        <v>0</v>
      </c>
      <c r="M67">
        <f t="shared" si="21"/>
        <v>1</v>
      </c>
      <c r="N67">
        <f t="shared" si="22"/>
        <v>0</v>
      </c>
      <c r="O67" t="str">
        <f>IF(L67=0,"",COUNTIF($D$2:$D67,$D67)-1)</f>
        <v/>
      </c>
      <c r="P67" t="str">
        <f t="shared" si="23"/>
        <v/>
      </c>
      <c r="Q67" t="str">
        <f t="shared" si="24"/>
        <v/>
      </c>
    </row>
    <row r="68" spans="1:17" x14ac:dyDescent="0.35">
      <c r="A68" t="s">
        <v>224</v>
      </c>
      <c r="B68" t="s">
        <v>225</v>
      </c>
      <c r="C68" t="s">
        <v>19</v>
      </c>
      <c r="D68" t="s">
        <v>226</v>
      </c>
      <c r="E68" s="1">
        <v>42956.416666666664</v>
      </c>
      <c r="F68" s="2">
        <v>42956</v>
      </c>
      <c r="G68" s="3">
        <v>0</v>
      </c>
      <c r="H68">
        <v>1</v>
      </c>
      <c r="I68" t="s">
        <v>63</v>
      </c>
      <c r="J68" t="s">
        <v>69</v>
      </c>
      <c r="K68" t="s">
        <v>56</v>
      </c>
      <c r="L68">
        <f t="shared" ref="L68" si="25">IF(OR(D68=D67,D68=D69),1,0)</f>
        <v>0</v>
      </c>
      <c r="M68">
        <f t="shared" ref="M68" si="26">IF(OR(L68=0,O68=0),1,0)</f>
        <v>1</v>
      </c>
      <c r="N68">
        <f t="shared" ref="N68" si="27">1-M68</f>
        <v>0</v>
      </c>
      <c r="O68" t="str">
        <f>IF(L68=0,"",COUNTIF($D$2:$D68,$D68)-1)</f>
        <v/>
      </c>
      <c r="P68" t="str">
        <f t="shared" ref="P68" si="28">IF(ISERROR(IF(O68+1=O69,P69,O68)),"",IF(O68+1=O69,P69,O68))</f>
        <v/>
      </c>
      <c r="Q68" t="str">
        <f t="shared" ref="Q68" si="29">IF(L68=0,"",IF(D68=D67,ROUND(F68-F67,0),0))</f>
        <v/>
      </c>
    </row>
    <row r="69" spans="1:17" x14ac:dyDescent="0.35">
      <c r="A69" t="s">
        <v>227</v>
      </c>
      <c r="B69" t="s">
        <v>228</v>
      </c>
      <c r="C69" t="s">
        <v>19</v>
      </c>
      <c r="D69" t="s">
        <v>229</v>
      </c>
      <c r="E69" s="1">
        <v>42958.625798611109</v>
      </c>
      <c r="F69" s="2">
        <v>42958</v>
      </c>
      <c r="G69" s="3">
        <v>0</v>
      </c>
      <c r="H69">
        <v>0</v>
      </c>
      <c r="I69" t="s">
        <v>236</v>
      </c>
      <c r="J69" t="s">
        <v>58</v>
      </c>
      <c r="K69" t="s">
        <v>61</v>
      </c>
      <c r="L69">
        <f t="shared" ref="L69:L71" si="30">IF(OR(D69=D68,D69=D70),1,0)</f>
        <v>0</v>
      </c>
      <c r="M69">
        <f t="shared" ref="M69:M71" si="31">IF(OR(L69=0,O69=0),1,0)</f>
        <v>1</v>
      </c>
      <c r="N69">
        <f t="shared" ref="N69:N71" si="32">1-M69</f>
        <v>0</v>
      </c>
      <c r="O69" t="str">
        <f>IF(L69=0,"",COUNTIF($D$2:$D69,$D69)-1)</f>
        <v/>
      </c>
      <c r="P69" t="str">
        <f t="shared" ref="P69:P71" si="33">IF(ISERROR(IF(O69+1=O70,P70,O69)),"",IF(O69+1=O70,P70,O69))</f>
        <v/>
      </c>
      <c r="Q69" t="str">
        <f t="shared" ref="Q69:Q71" si="34">IF(L69=0,"",IF(D69=D68,ROUND(F69-F68,0),0))</f>
        <v/>
      </c>
    </row>
    <row r="70" spans="1:17" x14ac:dyDescent="0.35">
      <c r="A70" t="s">
        <v>230</v>
      </c>
      <c r="B70" t="s">
        <v>231</v>
      </c>
      <c r="C70" t="s">
        <v>19</v>
      </c>
      <c r="D70" t="s">
        <v>232</v>
      </c>
      <c r="E70" s="1">
        <v>42958.637326388889</v>
      </c>
      <c r="F70" s="2">
        <v>42958</v>
      </c>
      <c r="G70" s="3">
        <v>0</v>
      </c>
      <c r="H70">
        <v>0</v>
      </c>
      <c r="I70" t="s">
        <v>236</v>
      </c>
      <c r="J70" t="s">
        <v>58</v>
      </c>
      <c r="K70" t="s">
        <v>61</v>
      </c>
      <c r="L70">
        <f t="shared" si="30"/>
        <v>0</v>
      </c>
      <c r="M70">
        <f t="shared" si="31"/>
        <v>1</v>
      </c>
      <c r="N70">
        <f t="shared" si="32"/>
        <v>0</v>
      </c>
      <c r="O70" t="str">
        <f>IF(L70=0,"",COUNTIF($D$2:$D70,$D70)-1)</f>
        <v/>
      </c>
      <c r="P70" t="str">
        <f t="shared" si="33"/>
        <v/>
      </c>
      <c r="Q70" t="str">
        <f t="shared" si="34"/>
        <v/>
      </c>
    </row>
    <row r="71" spans="1:17" x14ac:dyDescent="0.35">
      <c r="A71" t="s">
        <v>233</v>
      </c>
      <c r="B71" t="s">
        <v>234</v>
      </c>
      <c r="C71" t="s">
        <v>19</v>
      </c>
      <c r="D71" t="s">
        <v>235</v>
      </c>
      <c r="E71" s="1">
        <v>42958.641979166663</v>
      </c>
      <c r="F71" s="2">
        <v>42958</v>
      </c>
      <c r="G71" s="3">
        <v>0</v>
      </c>
      <c r="H71">
        <v>0</v>
      </c>
      <c r="I71" t="s">
        <v>236</v>
      </c>
      <c r="J71" t="s">
        <v>58</v>
      </c>
      <c r="K71" t="s">
        <v>61</v>
      </c>
      <c r="L71">
        <f t="shared" si="30"/>
        <v>0</v>
      </c>
      <c r="M71">
        <f t="shared" si="31"/>
        <v>1</v>
      </c>
      <c r="N71">
        <f t="shared" si="32"/>
        <v>0</v>
      </c>
      <c r="O71" t="str">
        <f>IF(L71=0,"",COUNTIF($D$2:$D71,$D71)-1)</f>
        <v/>
      </c>
      <c r="P71" t="str">
        <f t="shared" si="33"/>
        <v/>
      </c>
      <c r="Q71" t="str">
        <f t="shared" si="34"/>
        <v/>
      </c>
    </row>
    <row r="72" spans="1:17" x14ac:dyDescent="0.35">
      <c r="A72" t="s">
        <v>237</v>
      </c>
      <c r="B72" t="s">
        <v>238</v>
      </c>
      <c r="C72" t="s">
        <v>19</v>
      </c>
      <c r="D72" t="s">
        <v>239</v>
      </c>
      <c r="E72" s="1">
        <v>42969.416666666664</v>
      </c>
      <c r="F72" s="2">
        <v>42969</v>
      </c>
      <c r="G72" s="3">
        <v>0</v>
      </c>
      <c r="H72">
        <v>0</v>
      </c>
      <c r="I72" t="s">
        <v>57</v>
      </c>
      <c r="J72" t="s">
        <v>59</v>
      </c>
      <c r="K72" t="s">
        <v>56</v>
      </c>
      <c r="L72">
        <f t="shared" ref="L72" si="35">IF(OR(D72=D71,D72=D73),1,0)</f>
        <v>0</v>
      </c>
      <c r="M72">
        <f t="shared" ref="M72" si="36">IF(OR(L72=0,O72=0),1,0)</f>
        <v>1</v>
      </c>
      <c r="N72">
        <f t="shared" ref="N72" si="37">1-M72</f>
        <v>0</v>
      </c>
      <c r="O72" t="str">
        <f>IF(L72=0,"",COUNTIF($D$2:$D72,$D72)-1)</f>
        <v/>
      </c>
      <c r="P72" t="str">
        <f t="shared" ref="P72" si="38">IF(ISERROR(IF(O72+1=O73,P73,O72)),"",IF(O72+1=O73,P73,O72))</f>
        <v/>
      </c>
      <c r="Q72" t="str">
        <f t="shared" ref="Q72" si="39">IF(L72=0,"",IF(D72=D71,ROUND(F72-F71,0),0))</f>
        <v/>
      </c>
    </row>
    <row r="73" spans="1:17" x14ac:dyDescent="0.35">
      <c r="A73" t="s">
        <v>240</v>
      </c>
      <c r="B73" t="s">
        <v>241</v>
      </c>
      <c r="C73" t="s">
        <v>19</v>
      </c>
      <c r="D73" t="s">
        <v>242</v>
      </c>
      <c r="E73" s="1">
        <v>42971.416666666664</v>
      </c>
      <c r="F73" s="2">
        <v>42971</v>
      </c>
      <c r="G73" s="3">
        <v>0</v>
      </c>
      <c r="H73">
        <v>0</v>
      </c>
      <c r="I73" t="s">
        <v>57</v>
      </c>
      <c r="J73" t="s">
        <v>252</v>
      </c>
      <c r="K73" t="s">
        <v>56</v>
      </c>
      <c r="L73">
        <f t="shared" ref="L73:L76" si="40">IF(OR(D73=D72,D73=D74),1,0)</f>
        <v>0</v>
      </c>
      <c r="M73">
        <f t="shared" ref="M73:M76" si="41">IF(OR(L73=0,O73=0),1,0)</f>
        <v>1</v>
      </c>
      <c r="N73">
        <f t="shared" ref="N73:N76" si="42">1-M73</f>
        <v>0</v>
      </c>
      <c r="O73" t="str">
        <f>IF(L73=0,"",COUNTIF($D$2:$D73,$D73)-1)</f>
        <v/>
      </c>
      <c r="P73" t="str">
        <f t="shared" ref="P73:P76" si="43">IF(ISERROR(IF(O73+1=O74,P74,O73)),"",IF(O73+1=O74,P74,O73))</f>
        <v/>
      </c>
      <c r="Q73" t="str">
        <f t="shared" ref="Q73:Q76" si="44">IF(L73=0,"",IF(D73=D72,ROUND(F73-F72,0),0))</f>
        <v/>
      </c>
    </row>
    <row r="74" spans="1:17" x14ac:dyDescent="0.35">
      <c r="A74" t="s">
        <v>243</v>
      </c>
      <c r="B74" t="s">
        <v>244</v>
      </c>
      <c r="C74" t="s">
        <v>19</v>
      </c>
      <c r="D74" t="s">
        <v>245</v>
      </c>
      <c r="E74" s="1">
        <v>42972.647060185183</v>
      </c>
      <c r="F74" s="2">
        <v>42972</v>
      </c>
      <c r="G74" s="3">
        <v>0</v>
      </c>
      <c r="H74">
        <v>0</v>
      </c>
      <c r="I74" t="s">
        <v>57</v>
      </c>
      <c r="J74" t="s">
        <v>236</v>
      </c>
      <c r="K74" t="s">
        <v>61</v>
      </c>
      <c r="L74">
        <f t="shared" si="40"/>
        <v>0</v>
      </c>
      <c r="M74">
        <f t="shared" si="41"/>
        <v>1</v>
      </c>
      <c r="N74">
        <f t="shared" si="42"/>
        <v>0</v>
      </c>
      <c r="O74" t="str">
        <f>IF(L74=0,"",COUNTIF($D$2:$D74,$D74)-1)</f>
        <v/>
      </c>
      <c r="P74" t="str">
        <f t="shared" si="43"/>
        <v/>
      </c>
      <c r="Q74" t="str">
        <f t="shared" si="44"/>
        <v/>
      </c>
    </row>
    <row r="75" spans="1:17" x14ac:dyDescent="0.35">
      <c r="A75" t="s">
        <v>246</v>
      </c>
      <c r="B75" t="s">
        <v>247</v>
      </c>
      <c r="C75" t="s">
        <v>19</v>
      </c>
      <c r="D75" t="s">
        <v>248</v>
      </c>
      <c r="E75" s="1">
        <v>42974.416666666664</v>
      </c>
      <c r="F75" s="2">
        <v>42974</v>
      </c>
      <c r="G75" s="3">
        <v>0</v>
      </c>
      <c r="H75">
        <v>0</v>
      </c>
      <c r="I75" t="s">
        <v>57</v>
      </c>
      <c r="J75" t="s">
        <v>62</v>
      </c>
      <c r="K75" t="s">
        <v>61</v>
      </c>
      <c r="L75">
        <f t="shared" si="40"/>
        <v>0</v>
      </c>
      <c r="M75">
        <f t="shared" si="41"/>
        <v>1</v>
      </c>
      <c r="N75">
        <f t="shared" si="42"/>
        <v>0</v>
      </c>
      <c r="O75" t="str">
        <f>IF(L75=0,"",COUNTIF($D$2:$D75,$D75)-1)</f>
        <v/>
      </c>
      <c r="P75" t="str">
        <f t="shared" si="43"/>
        <v/>
      </c>
      <c r="Q75" t="str">
        <f t="shared" si="44"/>
        <v/>
      </c>
    </row>
    <row r="76" spans="1:17" x14ac:dyDescent="0.35">
      <c r="A76" t="s">
        <v>249</v>
      </c>
      <c r="B76" t="s">
        <v>250</v>
      </c>
      <c r="C76" t="s">
        <v>19</v>
      </c>
      <c r="D76" t="s">
        <v>251</v>
      </c>
      <c r="E76" s="1">
        <v>42976.625</v>
      </c>
      <c r="F76" s="2">
        <v>42976</v>
      </c>
      <c r="G76" s="3">
        <v>0</v>
      </c>
      <c r="H76">
        <v>0</v>
      </c>
      <c r="I76" t="s">
        <v>57</v>
      </c>
      <c r="J76" t="s">
        <v>253</v>
      </c>
      <c r="K76" t="s">
        <v>56</v>
      </c>
      <c r="L76">
        <f t="shared" si="40"/>
        <v>0</v>
      </c>
      <c r="M76">
        <f t="shared" si="41"/>
        <v>1</v>
      </c>
      <c r="N76">
        <f t="shared" si="42"/>
        <v>0</v>
      </c>
      <c r="O76" t="str">
        <f>IF(L76=0,"",COUNTIF($D$2:$D76,$D76)-1)</f>
        <v/>
      </c>
      <c r="P76" t="str">
        <f t="shared" si="43"/>
        <v/>
      </c>
      <c r="Q76" t="str">
        <f t="shared" si="44"/>
        <v/>
      </c>
    </row>
  </sheetData>
  <autoFilter ref="A1:Q30" xr:uid="{00000000-0009-0000-0000-000000000000}">
    <sortState ref="A2:Q36">
      <sortCondition ref="E1:E30"/>
    </sortState>
  </autoFilter>
  <conditionalFormatting sqref="D1:E1">
    <cfRule type="duplicateValues" dxfId="2" priority="3"/>
  </conditionalFormatting>
  <conditionalFormatting sqref="D1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Galvis</dc:creator>
  <cp:lastModifiedBy>Marco Galvis</cp:lastModifiedBy>
  <dcterms:created xsi:type="dcterms:W3CDTF">2017-03-28T00:20:21Z</dcterms:created>
  <dcterms:modified xsi:type="dcterms:W3CDTF">2017-08-31T23:00:24Z</dcterms:modified>
</cp:coreProperties>
</file>