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ac\Dropbox\UC_Opt_Eng\Material para parte prática\Aula 3 - Diferenciação e Excel\"/>
    </mc:Choice>
  </mc:AlternateContent>
  <xr:revisionPtr revIDLastSave="0" documentId="13_ncr:1_{37359B26-5B8B-499A-A499-5001B31BF983}" xr6:coauthVersionLast="45" xr6:coauthVersionMax="45" xr10:uidLastSave="{00000000-0000-0000-0000-000000000000}"/>
  <bookViews>
    <workbookView xWindow="240" yWindow="204" windowWidth="17280" windowHeight="11868" xr2:uid="{00000000-000D-0000-FFFF-FFFF00000000}"/>
  </bookViews>
  <sheets>
    <sheet name="MaximizaçãoProdução" sheetId="4" r:id="rId1"/>
  </sheets>
  <definedNames>
    <definedName name="_xlnm.Print_Area" localSheetId="0">MaximizaçãoProdução!$A$1:$K$28</definedName>
    <definedName name="Comp">MaximizaçãoProdução!$C$4:$C$6</definedName>
    <definedName name="Custo">MaximizaçãoProdução!$F$4:$F$6</definedName>
    <definedName name="Esp">MaximizaçãoProdução!$B$4:$B$6</definedName>
    <definedName name="Fobj">MaximizaçãoProdução!$F$12</definedName>
    <definedName name="horas">MaximizaçãoProdução!$E$4:$E$6</definedName>
    <definedName name="solver_adj" localSheetId="0" hidden="1">MaximizaçãoProdução!$C$10:$E$10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MaximizaçãoProdução!$C$10</definedName>
    <definedName name="solver_lhs2" localSheetId="0" hidden="1">MaximizaçãoProdução!$D$10</definedName>
    <definedName name="solver_lhs3" localSheetId="0" hidden="1">MaximizaçãoProdução!$E$10</definedName>
    <definedName name="solver_lhs4" localSheetId="0" hidden="1">MaximizaçãoProdução!$F$14</definedName>
    <definedName name="solver_lhs5" localSheetId="0" hidden="1">MaximizaçãoProdução!$F$15</definedName>
    <definedName name="solver_lhs6" localSheetId="0" hidden="1">MaximizaçãoProdução!$F$16</definedName>
    <definedName name="solver_lhs7" localSheetId="0" hidden="1">MaximizaçãoProdução!$F$16</definedName>
    <definedName name="solver_lhs8" localSheetId="0" hidden="1">MaximizaçãoProdução!$F$16</definedName>
    <definedName name="solver_lhs9" localSheetId="0" hidden="1">MaximizaçãoProdução!$F$16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MaximizaçãoProdução!$F$12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el3" localSheetId="0" hidden="1">4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número inteiro</definedName>
    <definedName name="solver_rhs2" localSheetId="0" hidden="1">número inteiro</definedName>
    <definedName name="solver_rhs3" localSheetId="0" hidden="1">número inteiro</definedName>
    <definedName name="solver_rhs4" localSheetId="0" hidden="1">MaximizaçãoProdução!$H$14</definedName>
    <definedName name="solver_rhs5" localSheetId="0" hidden="1">MaximizaçãoProdução!$H$15</definedName>
    <definedName name="solver_rhs6" localSheetId="0" hidden="1">MaximizaçãoProdução!$H$16</definedName>
    <definedName name="solver_rhs7" localSheetId="0" hidden="1">MaximizaçãoProdução!$H$16</definedName>
    <definedName name="solver_rhs8" localSheetId="0" hidden="1">MaximizaçãoProdução!$H$16</definedName>
    <definedName name="solver_rhs9" localSheetId="0" hidden="1">MaximizaçãoProdução!$H$16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rab">MaximizaçãoProdução!$D$4:$D$6</definedName>
    <definedName name="x">MaximizaçãoProdução!$C$10:$E$10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" l="1"/>
  <c r="D14" i="4"/>
  <c r="E14" i="4"/>
  <c r="C15" i="4"/>
  <c r="D15" i="4"/>
  <c r="E15" i="4"/>
  <c r="C16" i="4"/>
  <c r="D16" i="4"/>
  <c r="E16" i="4"/>
  <c r="F16" i="4" a="1"/>
  <c r="F16" i="4" s="1"/>
  <c r="F15" i="4" a="1"/>
  <c r="F15" i="4" s="1"/>
  <c r="F14" i="4" a="1"/>
  <c r="F14" i="4" s="1"/>
  <c r="F10" i="4" l="1"/>
  <c r="E12" i="4"/>
  <c r="D12" i="4"/>
  <c r="C12" i="4"/>
  <c r="F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<sst xmlns="http://schemas.openxmlformats.org/spreadsheetml/2006/main" count="28" uniqueCount="23">
  <si>
    <t>Problema da maximização de produção</t>
  </si>
  <si>
    <t>A</t>
  </si>
  <si>
    <t>B</t>
  </si>
  <si>
    <t>C</t>
  </si>
  <si>
    <t>Equipamento de fabrico</t>
  </si>
  <si>
    <t>Espaços ocupados</t>
  </si>
  <si>
    <t>Componentes /hora</t>
  </si>
  <si>
    <t>Horas de operação /dia</t>
  </si>
  <si>
    <t>Produção</t>
  </si>
  <si>
    <t>Total</t>
  </si>
  <si>
    <t>Investimento</t>
  </si>
  <si>
    <t>&lt; ou =</t>
  </si>
  <si>
    <t>Espaço ocupado</t>
  </si>
  <si>
    <t>Recursos humanos</t>
  </si>
  <si>
    <t>Tipo de equipamento</t>
  </si>
  <si>
    <t xml:space="preserve"> </t>
  </si>
  <si>
    <t>Trabalhadores/ equipamento</t>
  </si>
  <si>
    <t>Custo/ equipamento</t>
  </si>
  <si>
    <r>
      <t xml:space="preserve">Número de equipamentos, </t>
    </r>
    <r>
      <rPr>
        <b/>
        <i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>=</t>
    </r>
  </si>
  <si>
    <t>f(x)=</t>
  </si>
  <si>
    <t>g1(x)=</t>
  </si>
  <si>
    <t>g2(x)=</t>
  </si>
  <si>
    <t>g3(x)=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</si>
</sst>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justify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1" fillId="0" borderId="12" xfId="0" applyFont="1" applyBorder="1"/>
    <xf numFmtId="0" fontId="1" fillId="0" borderId="0" xfId="0" applyFont="1" applyBorder="1"/>
    <xf numFmtId="0" fontId="0" fillId="0" borderId="14" xfId="0" applyBorder="1" applyAlignment="1">
      <alignment horizontal="center" vertical="center"/>
    </xf>
    <xf numFmtId="11" fontId="0" fillId="3" borderId="1" xfId="0" applyNumberFormat="1" applyFill="1" applyBorder="1"/>
    <xf numFmtId="0" fontId="0" fillId="3" borderId="15" xfId="0" applyNumberFormat="1" applyFill="1" applyBorder="1"/>
    <xf numFmtId="0" fontId="0" fillId="3" borderId="6" xfId="0" applyNumberFormat="1" applyFill="1" applyBorder="1"/>
    <xf numFmtId="0" fontId="0" fillId="0" borderId="5" xfId="0" applyNumberFormat="1" applyBorder="1"/>
    <xf numFmtId="0" fontId="0" fillId="0" borderId="8" xfId="0" applyNumberFormat="1" applyBorder="1"/>
    <xf numFmtId="0" fontId="3" fillId="0" borderId="0" xfId="0" applyFont="1" applyAlignment="1">
      <alignment horizontal="left"/>
    </xf>
    <xf numFmtId="0" fontId="2" fillId="4" borderId="9" xfId="0" applyFont="1" applyFill="1" applyBorder="1" applyAlignment="1">
      <alignment horizontal="center" vertical="justify"/>
    </xf>
    <xf numFmtId="0" fontId="2" fillId="4" borderId="10" xfId="0" applyFont="1" applyFill="1" applyBorder="1" applyAlignment="1">
      <alignment horizontal="center" vertical="justify"/>
    </xf>
    <xf numFmtId="0" fontId="2" fillId="4" borderId="11" xfId="0" applyFont="1" applyFill="1" applyBorder="1" applyAlignment="1">
      <alignment horizontal="center" vertical="justify"/>
    </xf>
    <xf numFmtId="0" fontId="0" fillId="2" borderId="17" xfId="0" applyFill="1" applyBorder="1"/>
    <xf numFmtId="11" fontId="5" fillId="0" borderId="3" xfId="0" applyNumberFormat="1" applyFont="1" applyBorder="1"/>
    <xf numFmtId="0" fontId="5" fillId="0" borderId="16" xfId="0" applyFont="1" applyBorder="1"/>
    <xf numFmtId="0" fontId="5" fillId="0" borderId="8" xfId="0" applyFont="1" applyBorder="1"/>
    <xf numFmtId="11" fontId="6" fillId="0" borderId="12" xfId="0" applyNumberFormat="1" applyFont="1" applyBorder="1"/>
    <xf numFmtId="11" fontId="6" fillId="0" borderId="13" xfId="0" applyNumberFormat="1" applyFont="1" applyBorder="1"/>
    <xf numFmtId="0" fontId="6" fillId="0" borderId="12" xfId="0" applyFont="1" applyBorder="1"/>
    <xf numFmtId="0" fontId="6" fillId="0" borderId="13" xfId="0" applyFont="1" applyBorder="1"/>
    <xf numFmtId="164" fontId="2" fillId="0" borderId="12" xfId="0" applyNumberFormat="1" applyFont="1" applyBorder="1"/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17.109375" customWidth="1"/>
    <col min="2" max="2" width="11.44140625" customWidth="1"/>
    <col min="3" max="3" width="14.109375" customWidth="1"/>
    <col min="4" max="4" width="15.109375" customWidth="1"/>
    <col min="5" max="5" width="14.33203125" customWidth="1"/>
    <col min="6" max="6" width="15.44140625" customWidth="1"/>
    <col min="7" max="7" width="12" customWidth="1"/>
    <col min="8" max="8" width="9.109375" customWidth="1"/>
  </cols>
  <sheetData>
    <row r="1" spans="1:8" ht="18" x14ac:dyDescent="0.35">
      <c r="A1" s="21" t="s">
        <v>0</v>
      </c>
      <c r="B1" s="21"/>
      <c r="C1" s="21"/>
      <c r="D1" s="21"/>
    </row>
    <row r="2" spans="1:8" ht="15" thickBot="1" x14ac:dyDescent="0.35"/>
    <row r="3" spans="1:8" ht="30.75" customHeight="1" x14ac:dyDescent="0.3">
      <c r="A3" s="22" t="s">
        <v>4</v>
      </c>
      <c r="B3" s="23" t="s">
        <v>5</v>
      </c>
      <c r="C3" s="23" t="s">
        <v>6</v>
      </c>
      <c r="D3" s="23" t="s">
        <v>16</v>
      </c>
      <c r="E3" s="23" t="s">
        <v>7</v>
      </c>
      <c r="F3" s="24" t="s">
        <v>17</v>
      </c>
      <c r="G3" s="1"/>
    </row>
    <row r="4" spans="1:8" x14ac:dyDescent="0.3">
      <c r="A4" s="2" t="s">
        <v>1</v>
      </c>
      <c r="B4" s="3">
        <v>3</v>
      </c>
      <c r="C4" s="3">
        <v>55</v>
      </c>
      <c r="D4" s="3">
        <v>3</v>
      </c>
      <c r="E4" s="3">
        <v>18</v>
      </c>
      <c r="F4" s="19">
        <v>300000</v>
      </c>
    </row>
    <row r="5" spans="1:8" x14ac:dyDescent="0.3">
      <c r="A5" s="2" t="s">
        <v>2</v>
      </c>
      <c r="B5" s="3">
        <v>1</v>
      </c>
      <c r="C5" s="3">
        <v>50</v>
      </c>
      <c r="D5" s="3">
        <v>6</v>
      </c>
      <c r="E5" s="3">
        <v>18</v>
      </c>
      <c r="F5" s="19">
        <v>500000</v>
      </c>
    </row>
    <row r="6" spans="1:8" ht="15" thickBot="1" x14ac:dyDescent="0.35">
      <c r="A6" s="4" t="s">
        <v>3</v>
      </c>
      <c r="B6" s="5">
        <v>1</v>
      </c>
      <c r="C6" s="5">
        <v>50</v>
      </c>
      <c r="D6" s="5">
        <v>6</v>
      </c>
      <c r="E6" s="5">
        <v>21</v>
      </c>
      <c r="F6" s="20">
        <v>600000</v>
      </c>
    </row>
    <row r="8" spans="1:8" x14ac:dyDescent="0.3">
      <c r="C8" s="36" t="s">
        <v>14</v>
      </c>
      <c r="D8" s="36"/>
      <c r="E8" s="36"/>
    </row>
    <row r="9" spans="1:8" x14ac:dyDescent="0.3">
      <c r="C9" s="34" t="s">
        <v>1</v>
      </c>
      <c r="D9" s="34" t="s">
        <v>2</v>
      </c>
      <c r="E9" s="35" t="s">
        <v>3</v>
      </c>
      <c r="F9" s="11" t="s">
        <v>9</v>
      </c>
    </row>
    <row r="10" spans="1:8" x14ac:dyDescent="0.3">
      <c r="A10" s="13" t="s">
        <v>18</v>
      </c>
      <c r="B10" s="7"/>
      <c r="C10" s="33">
        <v>7</v>
      </c>
      <c r="D10" s="33">
        <v>2</v>
      </c>
      <c r="E10" s="33">
        <v>10</v>
      </c>
      <c r="F10" s="12">
        <f>SUM(C10:E10)</f>
        <v>19</v>
      </c>
    </row>
    <row r="11" spans="1:8" ht="15" thickBot="1" x14ac:dyDescent="0.35">
      <c r="A11" s="14"/>
      <c r="B11" s="3"/>
      <c r="C11" s="3"/>
      <c r="D11" s="3"/>
      <c r="E11" s="3"/>
      <c r="F11" s="3"/>
    </row>
    <row r="12" spans="1:8" ht="15" thickBot="1" x14ac:dyDescent="0.35">
      <c r="A12" s="13" t="s">
        <v>8</v>
      </c>
      <c r="B12" s="37" t="s">
        <v>19</v>
      </c>
      <c r="C12" s="7">
        <f>C4*E4*C10</f>
        <v>6930</v>
      </c>
      <c r="D12" s="7">
        <f>C5*E5*D10</f>
        <v>1800</v>
      </c>
      <c r="E12" s="8">
        <f>C6*E6*E10</f>
        <v>10500</v>
      </c>
      <c r="F12" s="25">
        <f>SUM(C12:E12)</f>
        <v>19230</v>
      </c>
    </row>
    <row r="13" spans="1:8" ht="15" thickBot="1" x14ac:dyDescent="0.35">
      <c r="A13" s="14"/>
      <c r="B13" s="38"/>
      <c r="C13" s="3"/>
      <c r="D13" s="3"/>
      <c r="E13" s="3"/>
      <c r="F13" s="3"/>
    </row>
    <row r="14" spans="1:8" x14ac:dyDescent="0.3">
      <c r="A14" s="13" t="s">
        <v>10</v>
      </c>
      <c r="B14" s="37" t="s">
        <v>20</v>
      </c>
      <c r="C14" s="29">
        <f>F4*C10</f>
        <v>2100000</v>
      </c>
      <c r="D14" s="29">
        <f>F5*D10</f>
        <v>1000000</v>
      </c>
      <c r="E14" s="30">
        <f>F6*E10</f>
        <v>6000000</v>
      </c>
      <c r="F14" s="16" cm="1">
        <f t="array" ref="F14">MMULT(x,Custo)</f>
        <v>9100000</v>
      </c>
      <c r="G14" s="9" t="s">
        <v>11</v>
      </c>
      <c r="H14" s="26">
        <v>10000000</v>
      </c>
    </row>
    <row r="15" spans="1:8" x14ac:dyDescent="0.3">
      <c r="A15" s="13" t="s">
        <v>12</v>
      </c>
      <c r="B15" s="37" t="s">
        <v>21</v>
      </c>
      <c r="C15" s="31">
        <f>B4*C10</f>
        <v>21</v>
      </c>
      <c r="D15" s="31">
        <f>B5*D10</f>
        <v>2</v>
      </c>
      <c r="E15" s="32">
        <f>B6*E10</f>
        <v>10</v>
      </c>
      <c r="F15" s="17" cm="1">
        <f t="array" ref="F15">MMULT(x,Esp)</f>
        <v>33</v>
      </c>
      <c r="G15" s="15" t="s">
        <v>11</v>
      </c>
      <c r="H15" s="27">
        <v>30</v>
      </c>
    </row>
    <row r="16" spans="1:8" ht="15" thickBot="1" x14ac:dyDescent="0.35">
      <c r="A16" s="13" t="s">
        <v>13</v>
      </c>
      <c r="B16" s="37" t="s">
        <v>22</v>
      </c>
      <c r="C16" s="31">
        <f>D4*C10</f>
        <v>21</v>
      </c>
      <c r="D16" s="31">
        <f>D5*D10</f>
        <v>12</v>
      </c>
      <c r="E16" s="32">
        <f>D6*E10</f>
        <v>60</v>
      </c>
      <c r="F16" s="18" cm="1">
        <f t="array" ref="F16">MMULT(x,Trab)</f>
        <v>93</v>
      </c>
      <c r="G16" s="10" t="s">
        <v>11</v>
      </c>
      <c r="H16" s="28">
        <v>100</v>
      </c>
    </row>
    <row r="17" spans="8:9" x14ac:dyDescent="0.3">
      <c r="H17" s="6"/>
    </row>
    <row r="18" spans="8:9" x14ac:dyDescent="0.3">
      <c r="H18" s="6"/>
    </row>
    <row r="19" spans="8:9" x14ac:dyDescent="0.3">
      <c r="I19" t="s">
        <v>15</v>
      </c>
    </row>
  </sheetData>
  <mergeCells count="2">
    <mergeCell ref="C8:E8"/>
    <mergeCell ref="A1:D1"/>
  </mergeCells>
  <conditionalFormatting sqref="F14">
    <cfRule type="cellIs" dxfId="2" priority="3" operator="greaterThan">
      <formula>10000000</formula>
    </cfRule>
  </conditionalFormatting>
  <conditionalFormatting sqref="F15">
    <cfRule type="cellIs" dxfId="1" priority="2" operator="greaterThan">
      <formula>30</formula>
    </cfRule>
  </conditionalFormatting>
  <conditionalFormatting sqref="F16">
    <cfRule type="cellIs" dxfId="0" priority="1" operator="greaterThan">
      <formula>100</formula>
    </cfRule>
  </conditionalFormatting>
  <pageMargins left="0.7" right="0.7" top="0.75" bottom="0.75" header="0.3" footer="0.3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89E6D7CAD1D47BD3E77FD941263FA" ma:contentTypeVersion="7" ma:contentTypeDescription="Criar um novo documento." ma:contentTypeScope="" ma:versionID="8de55174f2eff0265cc1fc908dae2c4b">
  <xsd:schema xmlns:xsd="http://www.w3.org/2001/XMLSchema" xmlns:xs="http://www.w3.org/2001/XMLSchema" xmlns:p="http://schemas.microsoft.com/office/2006/metadata/properties" xmlns:ns2="987e5766-57f3-4737-be3d-6bfe0566c805" targetNamespace="http://schemas.microsoft.com/office/2006/metadata/properties" ma:root="true" ma:fieldsID="0d62a92a9f6c4e60be2dd5d20bd628cd" ns2:_="">
    <xsd:import namespace="987e5766-57f3-4737-be3d-6bfe0566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e5766-57f3-4737-be3d-6bfe0566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02C28-234C-467F-9116-D41A7B1D57C1}"/>
</file>

<file path=customXml/itemProps2.xml><?xml version="1.0" encoding="utf-8"?>
<ds:datastoreItem xmlns:ds="http://schemas.openxmlformats.org/officeDocument/2006/customXml" ds:itemID="{B6AA4103-E46F-415A-BABB-32AEBEA6D75F}"/>
</file>

<file path=customXml/itemProps3.xml><?xml version="1.0" encoding="utf-8"?>
<ds:datastoreItem xmlns:ds="http://schemas.openxmlformats.org/officeDocument/2006/customXml" ds:itemID="{77253313-E4EB-4AB5-88AF-4C7634CC3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8</vt:i4>
      </vt:variant>
    </vt:vector>
  </HeadingPairs>
  <TitlesOfParts>
    <vt:vector size="9" baseType="lpstr">
      <vt:lpstr>MaximizaçãoProdução</vt:lpstr>
      <vt:lpstr>MaximizaçãoProdução!Área_de_Impressão</vt:lpstr>
      <vt:lpstr>Comp</vt:lpstr>
      <vt:lpstr>Custo</vt:lpstr>
      <vt:lpstr>Esp</vt:lpstr>
      <vt:lpstr>Fobj</vt:lpstr>
      <vt:lpstr>horas</vt:lpstr>
      <vt:lpstr>Trab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gilac</dc:creator>
  <cp:lastModifiedBy>A. Gil Andrade-Campos</cp:lastModifiedBy>
  <cp:lastPrinted>2012-07-17T14:40:26Z</cp:lastPrinted>
  <dcterms:created xsi:type="dcterms:W3CDTF">2012-07-03T13:03:43Z</dcterms:created>
  <dcterms:modified xsi:type="dcterms:W3CDTF">2020-10-30T15:36:47Z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0x0101006E589E6D7CAD1D47BD3E77FD941263FA</vt:lpwstr>
  </property>
</Properties>
</file>