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gnof\Ironhack\project_m3\info\"/>
    </mc:Choice>
  </mc:AlternateContent>
  <xr:revisionPtr revIDLastSave="0" documentId="13_ncr:1_{7E13B094-CAA4-448F-9C13-BF32B0F76F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6" r:id="rId2"/>
    <sheet name="info" sheetId="3" r:id="rId3"/>
    <sheet name="Hoja2" sheetId="7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6" l="1"/>
  <c r="J22" i="6" s="1"/>
  <c r="J23" i="6" s="1"/>
  <c r="J24" i="6" s="1"/>
  <c r="J25" i="6" s="1"/>
  <c r="J26" i="6" s="1"/>
  <c r="J20" i="6"/>
  <c r="I26" i="6"/>
  <c r="I25" i="6"/>
  <c r="I24" i="6"/>
  <c r="I23" i="6"/>
  <c r="I22" i="6"/>
  <c r="I21" i="6"/>
  <c r="I20" i="6"/>
  <c r="N7" i="6"/>
  <c r="N8" i="6" s="1"/>
  <c r="N9" i="6" s="1"/>
  <c r="N10" i="6" s="1"/>
  <c r="N11" i="6" s="1"/>
  <c r="N6" i="6"/>
  <c r="M11" i="6"/>
  <c r="M10" i="6"/>
  <c r="M9" i="6"/>
  <c r="M8" i="6"/>
  <c r="M7" i="6"/>
  <c r="M6" i="6"/>
  <c r="I6" i="6"/>
  <c r="J6" i="6"/>
  <c r="I7" i="6"/>
  <c r="J7" i="6"/>
  <c r="I8" i="6"/>
  <c r="J8" i="6"/>
  <c r="I9" i="6"/>
  <c r="J9" i="6"/>
  <c r="I10" i="6"/>
  <c r="J10" i="6"/>
  <c r="I11" i="6"/>
  <c r="J11" i="6"/>
</calcChain>
</file>

<file path=xl/sharedStrings.xml><?xml version="1.0" encoding="utf-8"?>
<sst xmlns="http://schemas.openxmlformats.org/spreadsheetml/2006/main" count="113" uniqueCount="97">
  <si>
    <t>Project M3 - LOG</t>
  </si>
  <si>
    <t>Files</t>
  </si>
  <si>
    <t>001_dataframe_preparation.ipynb</t>
  </si>
  <si>
    <t>folder</t>
  </si>
  <si>
    <t>name</t>
  </si>
  <si>
    <t>description</t>
  </si>
  <si>
    <t>database query and .csv save of the train df</t>
  </si>
  <si>
    <t>diamonds_train.csv</t>
  </si>
  <si>
    <t>diamonds_test.csv</t>
  </si>
  <si>
    <t>model training file</t>
  </si>
  <si>
    <t>to be predicted file</t>
  </si>
  <si>
    <t>002_first_tests.ipynb</t>
  </si>
  <si>
    <t>first explorations notebook</t>
  </si>
  <si>
    <t>./data</t>
  </si>
  <si>
    <t>./notebooks</t>
  </si>
  <si>
    <t>rmse</t>
  </si>
  <si>
    <t>kagel score</t>
  </si>
  <si>
    <t>enconding</t>
  </si>
  <si>
    <t>get_dummies</t>
  </si>
  <si>
    <t>model</t>
  </si>
  <si>
    <t>linear</t>
  </si>
  <si>
    <t>scaling</t>
  </si>
  <si>
    <t>none</t>
  </si>
  <si>
    <t>f. engineering</t>
  </si>
  <si>
    <t>place</t>
  </si>
  <si>
    <t>notebook name</t>
  </si>
  <si>
    <t>cut</t>
  </si>
  <si>
    <t>color</t>
  </si>
  <si>
    <t>clarity</t>
  </si>
  <si>
    <t>Fair</t>
  </si>
  <si>
    <t>Good</t>
  </si>
  <si>
    <t>Very Good</t>
  </si>
  <si>
    <t>Ideal</t>
  </si>
  <si>
    <t>J</t>
  </si>
  <si>
    <t>D</t>
  </si>
  <si>
    <t>E</t>
  </si>
  <si>
    <t>F</t>
  </si>
  <si>
    <t>G</t>
  </si>
  <si>
    <t>H</t>
  </si>
  <si>
    <t>I</t>
  </si>
  <si>
    <t>I1</t>
  </si>
  <si>
    <t>SI2</t>
  </si>
  <si>
    <t>SI1</t>
  </si>
  <si>
    <t>VS2</t>
  </si>
  <si>
    <t>VS1</t>
  </si>
  <si>
    <t>VVS2</t>
  </si>
  <si>
    <t>VVS1</t>
  </si>
  <si>
    <t>IF</t>
  </si>
  <si>
    <t>Characteristics from worst to best</t>
  </si>
  <si>
    <t>003_eda.ipynb</t>
  </si>
  <si>
    <t>004_classify.ipynb</t>
  </si>
  <si>
    <t>eda</t>
  </si>
  <si>
    <t>features labeling and classifying</t>
  </si>
  <si>
    <t>Premium</t>
  </si>
  <si>
    <t>$1,220 – $5,800</t>
  </si>
  <si>
    <t>1.0 carat</t>
  </si>
  <si>
    <t>$2,500 – $18,000</t>
  </si>
  <si>
    <t>1.50 carat</t>
  </si>
  <si>
    <t>$3,300 – $24,000</t>
  </si>
  <si>
    <t>2.0 carat</t>
  </si>
  <si>
    <t>$4,200 – $29,000</t>
  </si>
  <si>
    <t>3.0 carat</t>
  </si>
  <si>
    <t>$7,200 – $51,000</t>
  </si>
  <si>
    <t>4.0 carat</t>
  </si>
  <si>
    <t>$8,400 – $71,500</t>
  </si>
  <si>
    <t>5.0 carat</t>
  </si>
  <si>
    <t>$9,600 – $67,500</t>
  </si>
  <si>
    <t>good depth</t>
  </si>
  <si>
    <t>table</t>
  </si>
  <si>
    <t>005_xxx.ipynb</t>
  </si>
  <si>
    <t>tests with labeled color, cut and clarity</t>
  </si>
  <si>
    <t>Weight Range</t>
  </si>
  <si>
    <t>Avg. Price/Carat</t>
  </si>
  <si>
    <t>Less than 0.50 ct.</t>
  </si>
  <si>
    <t>$2,224 </t>
  </si>
  <si>
    <t>0.51 to 0.99 ct.</t>
  </si>
  <si>
    <t>$3,193 </t>
  </si>
  <si>
    <t>1.00 to 1.49 ct.</t>
  </si>
  <si>
    <t>$5,152 </t>
  </si>
  <si>
    <t>1.50 to 1.99 ct.</t>
  </si>
  <si>
    <t>$7,136 </t>
  </si>
  <si>
    <t>2.00 to 2.99 ct.</t>
  </si>
  <si>
    <t>$9,156 </t>
  </si>
  <si>
    <t>3.00 to 3.99 ct.</t>
  </si>
  <si>
    <t>$12,294 </t>
  </si>
  <si>
    <t>4.00 to 4.99 ct.</t>
  </si>
  <si>
    <t>$18,650 </t>
  </si>
  <si>
    <t>5.00 ct. or more</t>
  </si>
  <si>
    <t>$25,793 </t>
  </si>
  <si>
    <t>2,224 </t>
  </si>
  <si>
    <t>3,193 </t>
  </si>
  <si>
    <t>5,152 </t>
  </si>
  <si>
    <t>7,136 </t>
  </si>
  <si>
    <t>9,156 </t>
  </si>
  <si>
    <t>12,294 </t>
  </si>
  <si>
    <t>18,650 </t>
  </si>
  <si>
    <t>25,793 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</si>
</sst>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Semibold"/>
      <family val="2"/>
    </font>
    <font>
      <sz val="14"/>
      <color theme="1"/>
      <name val="Segoe UI Semibold"/>
      <family val="2"/>
    </font>
    <font>
      <sz val="11"/>
      <color theme="1"/>
      <name val="Calibri"/>
      <family val="2"/>
      <scheme val="minor"/>
    </font>
    <font>
      <sz val="8"/>
      <color rgb="FF222222"/>
      <name val="Roboto"/>
    </font>
    <font>
      <sz val="8"/>
      <color rgb="FF222222"/>
      <name val="Roboto"/>
    </font>
    <font>
      <sz val="11"/>
      <color rgb="FF3C4043"/>
      <name val="Segoe UI Light"/>
      <family val="2"/>
    </font>
    <font>
      <sz val="16"/>
      <color theme="1"/>
      <name val="Segoe UI Semibold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9" fontId="0" fillId="0" borderId="0" xfId="1" applyFont="1"/>
    <xf numFmtId="0" fontId="7" fillId="0" borderId="0" xfId="0" applyFont="1" applyAlignment="1">
      <alignment horizontal="left" vertical="center" wrapText="1" indent="1"/>
    </xf>
    <xf numFmtId="0" fontId="8" fillId="0" borderId="0" xfId="0" applyFont="1"/>
    <xf numFmtId="10" fontId="7" fillId="0" borderId="0" xfId="0" applyNumberFormat="1" applyFont="1" applyAlignment="1">
      <alignment horizontal="left" vertical="center" wrapText="1" indent="1"/>
    </xf>
    <xf numFmtId="10" fontId="1" fillId="0" borderId="0" xfId="0" applyNumberFormat="1" applyFont="1"/>
    <xf numFmtId="9" fontId="7" fillId="0" borderId="0" xfId="0" applyNumberFormat="1" applyFont="1" applyAlignment="1">
      <alignment horizontal="left" vertical="center" wrapText="1" indent="1"/>
    </xf>
    <xf numFmtId="9" fontId="1" fillId="0" borderId="0" xfId="0" applyNumberFormat="1" applyFont="1"/>
    <xf numFmtId="0" fontId="10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showGridLines="0" workbookViewId="0">
      <selection activeCell="C12" sqref="C12"/>
    </sheetView>
  </sheetViews>
  <sheetFormatPr baseColWidth="10" defaultColWidth="8.88671875" defaultRowHeight="16.8"/>
  <cols>
    <col min="1" max="1" width="2.6640625" style="1" customWidth="1"/>
    <col min="2" max="2" width="16.21875" style="1" customWidth="1"/>
    <col min="3" max="3" width="37.109375" style="1" bestFit="1" customWidth="1"/>
    <col min="4" max="4" width="38" style="1" bestFit="1" customWidth="1"/>
    <col min="5" max="16384" width="8.88671875" style="1"/>
  </cols>
  <sheetData>
    <row r="2" spans="2:4" ht="20.399999999999999">
      <c r="B2" s="3" t="s">
        <v>0</v>
      </c>
    </row>
    <row r="4" spans="2:4">
      <c r="B4" s="2" t="s">
        <v>1</v>
      </c>
    </row>
    <row r="5" spans="2:4">
      <c r="B5" s="2" t="s">
        <v>3</v>
      </c>
      <c r="C5" s="2" t="s">
        <v>4</v>
      </c>
      <c r="D5" s="2" t="s">
        <v>5</v>
      </c>
    </row>
    <row r="6" spans="2:4">
      <c r="B6" s="4" t="s">
        <v>13</v>
      </c>
      <c r="C6" s="1" t="s">
        <v>7</v>
      </c>
      <c r="D6" s="1" t="s">
        <v>9</v>
      </c>
    </row>
    <row r="7" spans="2:4">
      <c r="B7" s="4" t="s">
        <v>13</v>
      </c>
      <c r="C7" s="1" t="s">
        <v>8</v>
      </c>
      <c r="D7" s="1" t="s">
        <v>10</v>
      </c>
    </row>
    <row r="8" spans="2:4">
      <c r="B8" s="5" t="s">
        <v>14</v>
      </c>
      <c r="C8" s="1" t="s">
        <v>2</v>
      </c>
      <c r="D8" s="1" t="s">
        <v>6</v>
      </c>
    </row>
    <row r="9" spans="2:4">
      <c r="B9" s="5" t="s">
        <v>14</v>
      </c>
      <c r="C9" s="1" t="s">
        <v>11</v>
      </c>
      <c r="D9" s="1" t="s">
        <v>12</v>
      </c>
    </row>
    <row r="10" spans="2:4">
      <c r="B10" s="5" t="s">
        <v>14</v>
      </c>
      <c r="C10" s="1" t="s">
        <v>49</v>
      </c>
      <c r="D10" s="1" t="s">
        <v>51</v>
      </c>
    </row>
    <row r="11" spans="2:4">
      <c r="B11" s="5" t="s">
        <v>14</v>
      </c>
      <c r="C11" s="1" t="s">
        <v>50</v>
      </c>
      <c r="D11" s="1" t="s">
        <v>52</v>
      </c>
    </row>
    <row r="12" spans="2:4">
      <c r="B12" s="5" t="s">
        <v>14</v>
      </c>
      <c r="C12" s="1" t="s">
        <v>69</v>
      </c>
      <c r="D12" s="1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5E66-7283-496F-BD6B-7BB9FE4FA450}">
  <dimension ref="D4:N26"/>
  <sheetViews>
    <sheetView tabSelected="1" topLeftCell="A10" workbookViewId="0">
      <selection activeCell="J25" sqref="J25"/>
    </sheetView>
  </sheetViews>
  <sheetFormatPr baseColWidth="10" defaultRowHeight="14.4"/>
  <sheetData>
    <row r="4" spans="4:14" ht="15" thickBot="1">
      <c r="N4">
        <v>0.5</v>
      </c>
    </row>
    <row r="5" spans="4:14" ht="15" thickBot="1">
      <c r="E5" s="9" t="s">
        <v>54</v>
      </c>
      <c r="G5">
        <v>1220</v>
      </c>
      <c r="H5">
        <v>5800</v>
      </c>
      <c r="L5">
        <v>1220</v>
      </c>
      <c r="N5">
        <v>1</v>
      </c>
    </row>
    <row r="6" spans="4:14" ht="21" thickBot="1">
      <c r="D6" s="10" t="s">
        <v>55</v>
      </c>
      <c r="E6" s="9" t="s">
        <v>56</v>
      </c>
      <c r="G6">
        <v>2500</v>
      </c>
      <c r="H6">
        <v>18000</v>
      </c>
      <c r="I6" s="11">
        <f t="shared" ref="I6:J10" si="0">G6/G5-1</f>
        <v>1.0491803278688523</v>
      </c>
      <c r="J6" s="11">
        <f t="shared" si="0"/>
        <v>2.103448275862069</v>
      </c>
      <c r="L6">
        <v>2500</v>
      </c>
      <c r="M6">
        <f>L6/L5</f>
        <v>2.0491803278688523</v>
      </c>
      <c r="N6">
        <f>N5*M6</f>
        <v>2.0491803278688523</v>
      </c>
    </row>
    <row r="7" spans="4:14" ht="21" thickBot="1">
      <c r="D7" s="10" t="s">
        <v>57</v>
      </c>
      <c r="E7" s="9" t="s">
        <v>58</v>
      </c>
      <c r="G7">
        <v>3300</v>
      </c>
      <c r="H7">
        <v>24000</v>
      </c>
      <c r="I7" s="11">
        <f t="shared" si="0"/>
        <v>0.32000000000000006</v>
      </c>
      <c r="J7" s="11">
        <f t="shared" si="0"/>
        <v>0.33333333333333326</v>
      </c>
      <c r="L7">
        <v>3300</v>
      </c>
      <c r="M7">
        <f t="shared" ref="M7:M11" si="1">L7/L6</f>
        <v>1.32</v>
      </c>
      <c r="N7">
        <f t="shared" ref="N7:N11" si="2">N6*M7</f>
        <v>2.7049180327868854</v>
      </c>
    </row>
    <row r="8" spans="4:14" ht="21" thickBot="1">
      <c r="D8" s="10" t="s">
        <v>59</v>
      </c>
      <c r="E8" s="9" t="s">
        <v>60</v>
      </c>
      <c r="G8">
        <v>4200</v>
      </c>
      <c r="H8">
        <v>29000</v>
      </c>
      <c r="I8" s="11">
        <f t="shared" si="0"/>
        <v>0.27272727272727271</v>
      </c>
      <c r="J8" s="11">
        <f t="shared" si="0"/>
        <v>0.20833333333333326</v>
      </c>
      <c r="L8">
        <v>4200</v>
      </c>
      <c r="M8">
        <f t="shared" si="1"/>
        <v>1.2727272727272727</v>
      </c>
      <c r="N8">
        <f t="shared" si="2"/>
        <v>3.4426229508196724</v>
      </c>
    </row>
    <row r="9" spans="4:14" ht="21" thickBot="1">
      <c r="D9" s="10" t="s">
        <v>61</v>
      </c>
      <c r="E9" s="9" t="s">
        <v>62</v>
      </c>
      <c r="G9">
        <v>7200</v>
      </c>
      <c r="H9">
        <v>51000</v>
      </c>
      <c r="I9" s="11">
        <f t="shared" si="0"/>
        <v>0.71428571428571419</v>
      </c>
      <c r="J9" s="11">
        <f t="shared" si="0"/>
        <v>0.75862068965517238</v>
      </c>
      <c r="L9">
        <v>7200</v>
      </c>
      <c r="M9">
        <f t="shared" si="1"/>
        <v>1.7142857142857142</v>
      </c>
      <c r="N9">
        <f t="shared" si="2"/>
        <v>5.9016393442622954</v>
      </c>
    </row>
    <row r="10" spans="4:14" ht="21" thickBot="1">
      <c r="D10" s="10" t="s">
        <v>63</v>
      </c>
      <c r="E10" s="9" t="s">
        <v>64</v>
      </c>
      <c r="G10">
        <v>8400</v>
      </c>
      <c r="H10">
        <v>71500</v>
      </c>
      <c r="I10" s="11">
        <f t="shared" si="0"/>
        <v>0.16666666666666674</v>
      </c>
      <c r="J10" s="11">
        <f t="shared" si="0"/>
        <v>0.40196078431372539</v>
      </c>
      <c r="L10">
        <v>8400</v>
      </c>
      <c r="M10">
        <f t="shared" si="1"/>
        <v>1.1666666666666667</v>
      </c>
      <c r="N10">
        <f t="shared" si="2"/>
        <v>6.8852459016393448</v>
      </c>
    </row>
    <row r="11" spans="4:14" ht="21" thickBot="1">
      <c r="D11" s="10" t="s">
        <v>65</v>
      </c>
      <c r="E11" s="9" t="s">
        <v>66</v>
      </c>
      <c r="G11">
        <v>9600</v>
      </c>
      <c r="H11">
        <v>67500</v>
      </c>
      <c r="I11" s="11">
        <f>G11/G10-1</f>
        <v>0.14285714285714279</v>
      </c>
      <c r="J11" s="11">
        <f>H11/H10-1</f>
        <v>-5.5944055944055937E-2</v>
      </c>
      <c r="L11">
        <v>9600</v>
      </c>
      <c r="M11">
        <f t="shared" si="1"/>
        <v>1.1428571428571428</v>
      </c>
      <c r="N11">
        <f t="shared" si="2"/>
        <v>7.8688524590163933</v>
      </c>
    </row>
    <row r="18" spans="4:10" ht="20.399999999999999">
      <c r="D18" s="18" t="s">
        <v>71</v>
      </c>
      <c r="E18" s="18" t="s">
        <v>72</v>
      </c>
    </row>
    <row r="19" spans="4:10" ht="20.399999999999999">
      <c r="D19" s="19" t="s">
        <v>73</v>
      </c>
      <c r="E19" s="19" t="s">
        <v>74</v>
      </c>
      <c r="G19" t="s">
        <v>89</v>
      </c>
      <c r="H19">
        <v>2.2240000000000002</v>
      </c>
      <c r="J19">
        <v>1</v>
      </c>
    </row>
    <row r="20" spans="4:10">
      <c r="D20" s="19" t="s">
        <v>75</v>
      </c>
      <c r="E20" s="19" t="s">
        <v>76</v>
      </c>
      <c r="G20" t="s">
        <v>90</v>
      </c>
      <c r="H20">
        <v>3.1930000000000001</v>
      </c>
      <c r="I20">
        <f>H20/H19</f>
        <v>1.4357014388489207</v>
      </c>
      <c r="J20">
        <f>J19*I20</f>
        <v>1.4357014388489207</v>
      </c>
    </row>
    <row r="21" spans="4:10">
      <c r="D21" s="19" t="s">
        <v>77</v>
      </c>
      <c r="E21" s="19" t="s">
        <v>78</v>
      </c>
      <c r="G21" t="s">
        <v>91</v>
      </c>
      <c r="H21">
        <v>5.1520000000000001</v>
      </c>
      <c r="I21">
        <f t="shared" ref="I21:I26" si="3">H21/H20</f>
        <v>1.6135295959912308</v>
      </c>
      <c r="J21">
        <f t="shared" ref="J21:J26" si="4">J20*I21</f>
        <v>2.3165467625899279</v>
      </c>
    </row>
    <row r="22" spans="4:10">
      <c r="D22" s="19" t="s">
        <v>79</v>
      </c>
      <c r="E22" s="19" t="s">
        <v>80</v>
      </c>
      <c r="G22" t="s">
        <v>92</v>
      </c>
      <c r="H22">
        <v>7.1360000000000001</v>
      </c>
      <c r="I22">
        <f t="shared" si="3"/>
        <v>1.3850931677018634</v>
      </c>
      <c r="J22">
        <f t="shared" si="4"/>
        <v>3.2086330935251799</v>
      </c>
    </row>
    <row r="23" spans="4:10">
      <c r="D23" s="19" t="s">
        <v>81</v>
      </c>
      <c r="E23" s="19" t="s">
        <v>82</v>
      </c>
      <c r="G23" t="s">
        <v>93</v>
      </c>
      <c r="H23">
        <v>9.1560000000000006</v>
      </c>
      <c r="I23">
        <f t="shared" si="3"/>
        <v>1.2830717488789238</v>
      </c>
      <c r="J23">
        <f t="shared" si="4"/>
        <v>4.1169064748201443</v>
      </c>
    </row>
    <row r="24" spans="4:10">
      <c r="D24" s="19" t="s">
        <v>83</v>
      </c>
      <c r="E24" s="19" t="s">
        <v>84</v>
      </c>
      <c r="G24" t="s">
        <v>94</v>
      </c>
      <c r="H24">
        <v>12.294</v>
      </c>
      <c r="I24">
        <f t="shared" si="3"/>
        <v>1.3427260812581914</v>
      </c>
      <c r="J24">
        <f t="shared" si="4"/>
        <v>5.5278776978417277</v>
      </c>
    </row>
    <row r="25" spans="4:10">
      <c r="D25" s="19" t="s">
        <v>85</v>
      </c>
      <c r="E25" s="19" t="s">
        <v>86</v>
      </c>
      <c r="G25" t="s">
        <v>95</v>
      </c>
      <c r="H25">
        <v>18.649999999999999</v>
      </c>
      <c r="I25">
        <f t="shared" si="3"/>
        <v>1.5170001626809824</v>
      </c>
      <c r="J25">
        <f t="shared" si="4"/>
        <v>8.3857913669064743</v>
      </c>
    </row>
    <row r="26" spans="4:10">
      <c r="D26" s="19" t="s">
        <v>87</v>
      </c>
      <c r="E26" s="19" t="s">
        <v>88</v>
      </c>
      <c r="G26" t="s">
        <v>96</v>
      </c>
      <c r="H26">
        <v>25.792999999999999</v>
      </c>
      <c r="I26">
        <f t="shared" si="3"/>
        <v>1.3830026809651474</v>
      </c>
      <c r="J26">
        <f t="shared" si="4"/>
        <v>11.597571942446043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6DD9-77E5-4CDE-A050-3E62B71183C2}">
  <dimension ref="B2:K13"/>
  <sheetViews>
    <sheetView showGridLines="0" workbookViewId="0">
      <selection activeCell="D12" sqref="D12"/>
    </sheetView>
  </sheetViews>
  <sheetFormatPr baseColWidth="10" defaultColWidth="8.88671875" defaultRowHeight="16.8"/>
  <cols>
    <col min="1" max="1" width="2.6640625" style="1" customWidth="1"/>
    <col min="2" max="2" width="16.21875" style="1" customWidth="1"/>
    <col min="3" max="4" width="9.33203125" style="1" customWidth="1"/>
    <col min="5" max="6" width="9.33203125" style="6" customWidth="1"/>
    <col min="7" max="10" width="9.33203125" style="1" customWidth="1"/>
    <col min="11" max="11" width="8.88671875" style="6"/>
    <col min="12" max="16384" width="8.88671875" style="1"/>
  </cols>
  <sheetData>
    <row r="2" spans="2:10" ht="24.6">
      <c r="B2" s="13" t="s">
        <v>0</v>
      </c>
    </row>
    <row r="4" spans="2:10">
      <c r="B4" s="2" t="s">
        <v>48</v>
      </c>
      <c r="G4" s="6"/>
      <c r="H4" s="6"/>
      <c r="I4" s="6"/>
      <c r="J4" s="6"/>
    </row>
    <row r="5" spans="2:10">
      <c r="B5" s="1" t="s">
        <v>26</v>
      </c>
      <c r="C5" s="6" t="s">
        <v>29</v>
      </c>
      <c r="D5" s="6" t="s">
        <v>30</v>
      </c>
      <c r="E5" s="8" t="s">
        <v>31</v>
      </c>
      <c r="F5" s="6" t="s">
        <v>53</v>
      </c>
      <c r="G5" s="8" t="s">
        <v>32</v>
      </c>
      <c r="H5" s="6"/>
      <c r="I5" s="6"/>
      <c r="J5" s="6"/>
    </row>
    <row r="6" spans="2:10">
      <c r="B6" s="1" t="s">
        <v>27</v>
      </c>
      <c r="C6" s="6" t="s">
        <v>33</v>
      </c>
      <c r="D6" s="6" t="s">
        <v>39</v>
      </c>
      <c r="E6" s="6" t="s">
        <v>38</v>
      </c>
      <c r="F6" s="6" t="s">
        <v>37</v>
      </c>
      <c r="G6" s="6" t="s">
        <v>36</v>
      </c>
      <c r="H6" s="6" t="s">
        <v>35</v>
      </c>
      <c r="I6" s="6" t="s">
        <v>34</v>
      </c>
      <c r="J6" s="6"/>
    </row>
    <row r="7" spans="2:10">
      <c r="B7" s="1" t="s">
        <v>28</v>
      </c>
      <c r="C7" s="6" t="s">
        <v>40</v>
      </c>
      <c r="D7" s="6" t="s">
        <v>41</v>
      </c>
      <c r="E7" s="6" t="s">
        <v>42</v>
      </c>
      <c r="F7" s="6" t="s">
        <v>43</v>
      </c>
      <c r="G7" s="6" t="s">
        <v>44</v>
      </c>
      <c r="H7" s="6" t="s">
        <v>45</v>
      </c>
      <c r="I7" s="6" t="s">
        <v>46</v>
      </c>
      <c r="J7" s="6" t="s">
        <v>47</v>
      </c>
    </row>
    <row r="11" spans="2:10">
      <c r="C11" s="12"/>
    </row>
    <row r="12" spans="2:10">
      <c r="B12" s="1" t="s">
        <v>67</v>
      </c>
      <c r="C12" s="14">
        <v>0.59499999999999997</v>
      </c>
      <c r="D12" s="15">
        <v>0.629</v>
      </c>
    </row>
    <row r="13" spans="2:10">
      <c r="B13" s="1" t="s">
        <v>68</v>
      </c>
      <c r="C13" s="16">
        <v>0.56000000000000005</v>
      </c>
      <c r="D13" s="17">
        <v>0.63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86D7-4C68-4681-9BE1-D363CE97E5F6}">
  <dimension ref="A1"/>
  <sheetViews>
    <sheetView workbookViewId="0">
      <selection activeCell="D7" sqref="D7:E18"/>
    </sheetView>
  </sheetViews>
  <sheetFormatPr baseColWidth="10"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5692-2D33-4EDB-BDCA-9BF099215F1D}">
  <dimension ref="B2:K7"/>
  <sheetViews>
    <sheetView showGridLines="0" workbookViewId="0">
      <selection activeCell="F7" sqref="F7"/>
    </sheetView>
  </sheetViews>
  <sheetFormatPr baseColWidth="10" defaultColWidth="8.88671875" defaultRowHeight="16.8"/>
  <cols>
    <col min="1" max="1" width="2.6640625" style="1" customWidth="1"/>
    <col min="2" max="2" width="16.21875" style="1" customWidth="1"/>
    <col min="3" max="3" width="21.109375" style="1" customWidth="1"/>
    <col min="4" max="4" width="25.44140625" style="1" customWidth="1"/>
    <col min="5" max="5" width="9" style="6" customWidth="1"/>
    <col min="6" max="6" width="17.44140625" style="6" customWidth="1"/>
    <col min="7" max="7" width="9.109375" style="1" customWidth="1"/>
    <col min="8" max="8" width="15.77734375" style="1" customWidth="1"/>
    <col min="9" max="9" width="12.77734375" style="1" customWidth="1"/>
    <col min="10" max="10" width="15" style="1" customWidth="1"/>
    <col min="11" max="11" width="8.88671875" style="6"/>
    <col min="12" max="16384" width="8.88671875" style="1"/>
  </cols>
  <sheetData>
    <row r="2" spans="2:11" ht="20.399999999999999">
      <c r="B2" s="3" t="s">
        <v>0</v>
      </c>
    </row>
    <row r="4" spans="2:11">
      <c r="B4" s="2" t="s">
        <v>1</v>
      </c>
    </row>
    <row r="5" spans="2:11">
      <c r="B5" s="2" t="s">
        <v>3</v>
      </c>
      <c r="C5" s="2" t="s">
        <v>25</v>
      </c>
      <c r="D5" s="2" t="s">
        <v>5</v>
      </c>
      <c r="E5" s="7" t="s">
        <v>15</v>
      </c>
      <c r="F5" s="7" t="s">
        <v>16</v>
      </c>
      <c r="G5" s="7" t="s">
        <v>19</v>
      </c>
      <c r="H5" s="7" t="s">
        <v>17</v>
      </c>
      <c r="I5" s="7" t="s">
        <v>21</v>
      </c>
      <c r="J5" s="7" t="s">
        <v>23</v>
      </c>
      <c r="K5" s="7" t="s">
        <v>24</v>
      </c>
    </row>
    <row r="6" spans="2:11">
      <c r="B6" s="5" t="s">
        <v>14</v>
      </c>
      <c r="C6" s="1" t="s">
        <v>11</v>
      </c>
      <c r="D6" s="1" t="s">
        <v>12</v>
      </c>
      <c r="E6" s="8">
        <v>1137.6600000000001</v>
      </c>
      <c r="F6" s="8">
        <v>1155.52</v>
      </c>
      <c r="G6" s="6" t="s">
        <v>20</v>
      </c>
      <c r="H6" s="6" t="s">
        <v>18</v>
      </c>
      <c r="I6" s="6" t="s">
        <v>22</v>
      </c>
      <c r="J6" s="6" t="s">
        <v>22</v>
      </c>
      <c r="K6" s="6">
        <v>1</v>
      </c>
    </row>
    <row r="7" spans="2:11">
      <c r="B7" s="5" t="s">
        <v>14</v>
      </c>
      <c r="C7" s="1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info</vt:lpstr>
      <vt:lpstr>Hoja2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Fiuza</dc:creator>
  <cp:lastModifiedBy>Magno Fiuza</cp:lastModifiedBy>
  <dcterms:created xsi:type="dcterms:W3CDTF">2015-06-05T18:17:20Z</dcterms:created>
  <dcterms:modified xsi:type="dcterms:W3CDTF">2023-06-21T19:24:27Z</dcterms:modified>
</cp:coreProperties>
</file>