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vi/Desktop/"/>
    </mc:Choice>
  </mc:AlternateContent>
  <xr:revisionPtr revIDLastSave="0" documentId="13_ncr:1_{E4044F18-C412-9947-8698-EF09F8D0B826}" xr6:coauthVersionLast="31" xr6:coauthVersionMax="31" xr10:uidLastSave="{00000000-0000-0000-0000-000000000000}"/>
  <bookViews>
    <workbookView xWindow="-380" yWindow="1540" windowWidth="28720" windowHeight="175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39" i="1" l="1"/>
  <c r="N139" i="1"/>
  <c r="O139" i="1"/>
  <c r="AH138" i="1"/>
  <c r="N138" i="1"/>
  <c r="O138" i="1"/>
  <c r="AH137" i="1"/>
  <c r="N137" i="1"/>
  <c r="O137" i="1" s="1"/>
  <c r="AH136" i="1"/>
  <c r="N136" i="1"/>
  <c r="O136" i="1"/>
  <c r="AH135" i="1"/>
  <c r="N135" i="1"/>
  <c r="O135" i="1"/>
  <c r="AH134" i="1"/>
  <c r="N134" i="1"/>
  <c r="O134" i="1"/>
  <c r="AH133" i="1"/>
  <c r="N133" i="1"/>
  <c r="O133" i="1"/>
  <c r="AH132" i="1"/>
  <c r="N132" i="1"/>
  <c r="O132" i="1"/>
  <c r="AH131" i="1"/>
  <c r="N131" i="1"/>
  <c r="O131" i="1"/>
  <c r="AH130" i="1"/>
  <c r="N130" i="1"/>
  <c r="O130" i="1"/>
  <c r="AH129" i="1"/>
  <c r="N129" i="1"/>
  <c r="O129" i="1" s="1"/>
  <c r="AH128" i="1"/>
  <c r="N128" i="1"/>
  <c r="O128" i="1"/>
  <c r="AH127" i="1"/>
  <c r="N127" i="1"/>
  <c r="O127" i="1"/>
  <c r="AH126" i="1"/>
  <c r="N126" i="1"/>
  <c r="O126" i="1"/>
  <c r="AH125" i="1"/>
  <c r="N125" i="1"/>
  <c r="O125" i="1"/>
  <c r="AH124" i="1"/>
  <c r="N124" i="1"/>
  <c r="O124" i="1"/>
  <c r="AH123" i="1"/>
  <c r="N123" i="1"/>
  <c r="O123" i="1"/>
  <c r="AH122" i="1"/>
  <c r="N122" i="1"/>
  <c r="O122" i="1"/>
  <c r="AH121" i="1"/>
  <c r="N121" i="1"/>
  <c r="O121" i="1" s="1"/>
  <c r="AH120" i="1"/>
  <c r="N120" i="1"/>
  <c r="O120" i="1"/>
  <c r="AH119" i="1"/>
  <c r="N119" i="1"/>
  <c r="O119" i="1"/>
  <c r="AH118" i="1"/>
  <c r="N118" i="1"/>
  <c r="O118" i="1"/>
  <c r="AH117" i="1"/>
  <c r="N117" i="1"/>
  <c r="O117" i="1"/>
  <c r="AH116" i="1"/>
  <c r="N116" i="1"/>
  <c r="O116" i="1"/>
  <c r="AH115" i="1"/>
  <c r="N115" i="1"/>
  <c r="O115" i="1"/>
  <c r="AH114" i="1"/>
  <c r="N114" i="1"/>
  <c r="O114" i="1"/>
  <c r="AH113" i="1"/>
  <c r="N113" i="1"/>
  <c r="O113" i="1" s="1"/>
  <c r="AH112" i="1"/>
  <c r="N112" i="1"/>
  <c r="O112" i="1"/>
  <c r="AH111" i="1"/>
  <c r="N111" i="1"/>
  <c r="O111" i="1"/>
  <c r="AH110" i="1"/>
  <c r="N110" i="1"/>
  <c r="O110" i="1"/>
  <c r="AH109" i="1"/>
  <c r="N109" i="1"/>
  <c r="O109" i="1"/>
  <c r="AH108" i="1"/>
  <c r="N108" i="1"/>
  <c r="O108" i="1"/>
  <c r="AH107" i="1"/>
  <c r="N107" i="1"/>
  <c r="O107" i="1"/>
  <c r="AH106" i="1"/>
  <c r="N106" i="1"/>
  <c r="O106" i="1"/>
  <c r="AH105" i="1"/>
  <c r="N105" i="1"/>
  <c r="O105" i="1" s="1"/>
  <c r="AH104" i="1"/>
  <c r="N104" i="1"/>
  <c r="O104" i="1"/>
  <c r="AH103" i="1"/>
  <c r="N103" i="1"/>
  <c r="O103" i="1"/>
  <c r="AH102" i="1"/>
  <c r="N102" i="1"/>
  <c r="O102" i="1"/>
  <c r="AH101" i="1"/>
  <c r="AH100" i="1"/>
  <c r="AH99" i="1"/>
  <c r="AH98" i="1"/>
  <c r="AH97" i="1"/>
  <c r="AH96" i="1"/>
  <c r="AH95" i="1"/>
  <c r="AH94" i="1"/>
  <c r="AH93" i="1"/>
  <c r="AH92" i="1"/>
  <c r="AH81" i="1"/>
  <c r="N81" i="1"/>
  <c r="O81" i="1"/>
  <c r="AH80" i="1"/>
  <c r="N80" i="1"/>
  <c r="O80" i="1"/>
  <c r="AH79" i="1"/>
  <c r="N79" i="1"/>
  <c r="O79" i="1"/>
  <c r="AH78" i="1"/>
  <c r="N78" i="1"/>
  <c r="O78" i="1"/>
  <c r="AH77" i="1"/>
  <c r="N77" i="1"/>
  <c r="O77" i="1"/>
  <c r="AH76" i="1"/>
  <c r="N76" i="1"/>
  <c r="O76" i="1"/>
  <c r="AH75" i="1"/>
  <c r="N75" i="1"/>
  <c r="O75" i="1" s="1"/>
  <c r="AH74" i="1"/>
  <c r="N74" i="1"/>
  <c r="O74" i="1"/>
  <c r="AH73" i="1"/>
  <c r="N73" i="1"/>
  <c r="O73" i="1"/>
  <c r="AH72" i="1"/>
  <c r="N72" i="1"/>
  <c r="O72" i="1"/>
  <c r="AH87" i="1"/>
  <c r="AH88" i="1"/>
  <c r="AH89" i="1"/>
  <c r="AH90" i="1"/>
  <c r="AH91" i="1"/>
  <c r="AH86" i="1"/>
  <c r="AH85" i="1"/>
  <c r="AH84" i="1"/>
  <c r="AH83" i="1"/>
  <c r="AH82" i="1"/>
  <c r="AH71" i="1"/>
  <c r="AH70" i="1"/>
  <c r="AH69" i="1"/>
  <c r="AH68" i="1"/>
  <c r="AH67" i="1"/>
  <c r="AH66" i="1"/>
  <c r="AH65" i="1"/>
  <c r="AH64" i="1"/>
  <c r="AH63" i="1"/>
  <c r="AH62" i="1"/>
  <c r="N71" i="1"/>
  <c r="O71" i="1"/>
  <c r="N70" i="1"/>
  <c r="O70" i="1"/>
  <c r="N69" i="1"/>
  <c r="O69" i="1"/>
  <c r="N68" i="1"/>
  <c r="O68" i="1"/>
  <c r="N67" i="1"/>
  <c r="O67" i="1"/>
  <c r="N66" i="1"/>
  <c r="O66" i="1"/>
  <c r="N65" i="1"/>
  <c r="O65" i="1"/>
  <c r="N64" i="1"/>
  <c r="O64" i="1"/>
  <c r="N63" i="1"/>
  <c r="O63" i="1"/>
  <c r="N62" i="1"/>
  <c r="O62" i="1"/>
  <c r="AH61" i="1"/>
  <c r="AH60" i="1"/>
  <c r="AH59" i="1"/>
  <c r="AH58" i="1"/>
  <c r="AH57" i="1"/>
  <c r="AH56" i="1"/>
  <c r="AH55" i="1"/>
  <c r="AH53" i="1"/>
  <c r="AH54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N51" i="1"/>
  <c r="O51" i="1" s="1"/>
  <c r="N50" i="1"/>
  <c r="O50" i="1"/>
  <c r="N49" i="1"/>
  <c r="O49" i="1"/>
  <c r="N48" i="1"/>
  <c r="O48" i="1"/>
  <c r="N47" i="1"/>
  <c r="O47" i="1" s="1"/>
  <c r="N46" i="1"/>
  <c r="O46" i="1"/>
  <c r="N45" i="1"/>
  <c r="O45" i="1"/>
  <c r="N44" i="1"/>
  <c r="O44" i="1"/>
  <c r="N43" i="1"/>
  <c r="O43" i="1" s="1"/>
  <c r="N42" i="1"/>
  <c r="O42" i="1"/>
  <c r="N41" i="1"/>
  <c r="O41" i="1"/>
  <c r="AH40" i="1"/>
  <c r="AH39" i="1"/>
  <c r="AH38" i="1"/>
  <c r="AH37" i="1"/>
  <c r="AH36" i="1"/>
  <c r="AH35" i="1"/>
  <c r="AH34" i="1"/>
  <c r="AH33" i="1"/>
  <c r="AH32" i="1"/>
  <c r="AH31" i="1"/>
  <c r="N40" i="1"/>
  <c r="O40" i="1" s="1"/>
  <c r="N39" i="1"/>
  <c r="O39" i="1"/>
  <c r="N38" i="1"/>
  <c r="O38" i="1"/>
  <c r="N37" i="1"/>
  <c r="O37" i="1"/>
  <c r="N36" i="1"/>
  <c r="O36" i="1" s="1"/>
  <c r="N35" i="1"/>
  <c r="O35" i="1"/>
  <c r="N34" i="1"/>
  <c r="O34" i="1"/>
  <c r="N33" i="1"/>
  <c r="O33" i="1"/>
  <c r="N32" i="1"/>
  <c r="O32" i="1" s="1"/>
  <c r="N31" i="1"/>
  <c r="O31" i="1"/>
  <c r="AH30" i="1"/>
  <c r="AH29" i="1"/>
  <c r="N30" i="1"/>
  <c r="O30" i="1"/>
  <c r="AH28" i="1"/>
  <c r="N29" i="1"/>
  <c r="O29" i="1"/>
  <c r="AH27" i="1"/>
  <c r="AH26" i="1"/>
  <c r="AH25" i="1"/>
  <c r="AH24" i="1"/>
  <c r="AH23" i="1"/>
  <c r="AH22" i="1"/>
  <c r="AH21" i="1"/>
  <c r="N28" i="1"/>
  <c r="O28" i="1"/>
  <c r="N27" i="1"/>
  <c r="O27" i="1"/>
  <c r="N26" i="1"/>
  <c r="O26" i="1"/>
  <c r="N25" i="1"/>
  <c r="O25" i="1" s="1"/>
  <c r="N24" i="1"/>
  <c r="O24" i="1"/>
  <c r="N23" i="1"/>
  <c r="O23" i="1"/>
  <c r="N22" i="1"/>
  <c r="O22" i="1"/>
  <c r="N21" i="1"/>
  <c r="O21" i="1" s="1"/>
  <c r="AH20" i="1"/>
  <c r="AH19" i="1"/>
  <c r="N20" i="1"/>
  <c r="O20" i="1"/>
  <c r="N19" i="1"/>
  <c r="O19" i="1"/>
  <c r="AH17" i="1"/>
  <c r="AH18" i="1"/>
  <c r="N18" i="1"/>
  <c r="O18" i="1"/>
  <c r="N17" i="1"/>
  <c r="O17" i="1"/>
  <c r="AH15" i="1"/>
  <c r="AH16" i="1"/>
  <c r="N16" i="1"/>
  <c r="O16" i="1" s="1"/>
  <c r="N15" i="1"/>
  <c r="O15" i="1"/>
  <c r="N11" i="1"/>
  <c r="O11" i="1"/>
  <c r="N14" i="1"/>
  <c r="O14" i="1"/>
  <c r="N13" i="1"/>
  <c r="O13" i="1" s="1"/>
  <c r="AH14" i="1"/>
  <c r="AH13" i="1"/>
  <c r="AH11" i="1"/>
  <c r="AH12" i="1"/>
  <c r="N12" i="1"/>
  <c r="O12" i="1"/>
  <c r="AH10" i="1"/>
  <c r="AH9" i="1"/>
  <c r="N9" i="1"/>
  <c r="O9" i="1"/>
  <c r="N10" i="1"/>
  <c r="O10" i="1"/>
  <c r="AH3" i="1"/>
  <c r="AH4" i="1"/>
  <c r="AH5" i="1"/>
  <c r="AH6" i="1"/>
  <c r="AH7" i="1"/>
  <c r="AH8" i="1"/>
  <c r="AH2" i="1"/>
  <c r="N8" i="1"/>
  <c r="O8" i="1"/>
  <c r="N4" i="1"/>
  <c r="O4" i="1"/>
  <c r="N3" i="1"/>
  <c r="O3" i="1"/>
  <c r="N2" i="1"/>
  <c r="O2" i="1"/>
  <c r="N7" i="1"/>
  <c r="O7" i="1"/>
  <c r="N5" i="1"/>
  <c r="O5" i="1"/>
  <c r="N6" i="1"/>
  <c r="O6" i="1"/>
</calcChain>
</file>

<file path=xl/sharedStrings.xml><?xml version="1.0" encoding="utf-8"?>
<sst xmlns="http://schemas.openxmlformats.org/spreadsheetml/2006/main" count="681" uniqueCount="517">
  <si>
    <t>Position</t>
  </si>
  <si>
    <t>ISBN</t>
  </si>
  <si>
    <t>Title</t>
  </si>
  <si>
    <t>Author</t>
  </si>
  <si>
    <t>Imprint</t>
  </si>
  <si>
    <t>Publisher Group</t>
  </si>
  <si>
    <t>Volume</t>
  </si>
  <si>
    <t>Value</t>
  </si>
  <si>
    <t>RRP</t>
  </si>
  <si>
    <t>ASP</t>
  </si>
  <si>
    <t>Publ Date</t>
  </si>
  <si>
    <t>Last Date of Record</t>
  </si>
  <si>
    <t>Difference</t>
  </si>
  <si>
    <t>Months</t>
  </si>
  <si>
    <t>Fiction</t>
  </si>
  <si>
    <t>Non-Fiction</t>
  </si>
  <si>
    <t>Children</t>
  </si>
  <si>
    <t>Unclassified</t>
  </si>
  <si>
    <t>Hardback</t>
  </si>
  <si>
    <t>Softback</t>
  </si>
  <si>
    <t>Prize</t>
  </si>
  <si>
    <t>Movie Adaptation</t>
  </si>
  <si>
    <t>Bestseller List</t>
  </si>
  <si>
    <t>Year</t>
  </si>
  <si>
    <t>Peter Carey</t>
  </si>
  <si>
    <t>Margaret Atwood</t>
  </si>
  <si>
    <t>Yann Martel</t>
  </si>
  <si>
    <t>DBC Pierre</t>
  </si>
  <si>
    <t>Famous Publisher</t>
  </si>
  <si>
    <t>No. of Colours on Book Cover</t>
  </si>
  <si>
    <t>Serial No.</t>
  </si>
  <si>
    <t>The Blind Assassin</t>
  </si>
  <si>
    <t>True History of the Kelly Gang</t>
  </si>
  <si>
    <t>Life of Pi</t>
  </si>
  <si>
    <t>Vernon God Little</t>
  </si>
  <si>
    <t>The Line of Beauty</t>
  </si>
  <si>
    <t>The Sea</t>
  </si>
  <si>
    <t>The Inheritance of Loss</t>
  </si>
  <si>
    <t>The Gathering</t>
  </si>
  <si>
    <t>The White Tiger</t>
  </si>
  <si>
    <t>Wolf Hall</t>
  </si>
  <si>
    <t>Alan Hollinghurst</t>
  </si>
  <si>
    <t>John Banville</t>
  </si>
  <si>
    <t>Kiran Desai</t>
  </si>
  <si>
    <t>Anne Enright</t>
  </si>
  <si>
    <t>Aravind Adiga</t>
  </si>
  <si>
    <t>Hilary Mantel</t>
  </si>
  <si>
    <t>Bloomsbury</t>
  </si>
  <si>
    <t>Faber &amp; Faber</t>
  </si>
  <si>
    <t>Canongate</t>
  </si>
  <si>
    <t>Picador</t>
  </si>
  <si>
    <t>Hamish Hamilton</t>
  </si>
  <si>
    <t>Jonathan Cape</t>
  </si>
  <si>
    <t>Atlantic</t>
  </si>
  <si>
    <t>Fourth Estate</t>
  </si>
  <si>
    <t>Author following on Facebook</t>
  </si>
  <si>
    <t>Author following on Twitter</t>
  </si>
  <si>
    <t>Total Books Written by Author</t>
  </si>
  <si>
    <t>Number of books written previously by Author</t>
  </si>
  <si>
    <t>Native Speaking Author</t>
  </si>
  <si>
    <t>Length</t>
  </si>
  <si>
    <t>Width</t>
  </si>
  <si>
    <t>Height</t>
  </si>
  <si>
    <t>978-1860498800</t>
  </si>
  <si>
    <t>978-0571209873,978-0571207930</t>
  </si>
  <si>
    <t>978-0571192168</t>
  </si>
  <si>
    <t>Pan Macmillan</t>
  </si>
  <si>
    <t>978-0330483285</t>
  </si>
  <si>
    <t>Penguin Random House</t>
  </si>
  <si>
    <t>Harper Collins</t>
  </si>
  <si>
    <t>978-0007230181</t>
  </si>
  <si>
    <t>978-0007292417</t>
  </si>
  <si>
    <t>Girl on the Train,The</t>
  </si>
  <si>
    <t>Hawkins, Paula</t>
  </si>
  <si>
    <t>Doubleday</t>
  </si>
  <si>
    <t>Rogue Lawyer</t>
  </si>
  <si>
    <t>Grisham, John</t>
  </si>
  <si>
    <t>Hodder &amp; Stoughton Ltd</t>
  </si>
  <si>
    <t>Hodder &amp; Stoughton Grp</t>
  </si>
  <si>
    <t>Prince and Betty,The:Everyman's Library P G Wodehouse</t>
  </si>
  <si>
    <t>Wodehouse, P. G.</t>
  </si>
  <si>
    <t>Everyman's Library</t>
  </si>
  <si>
    <t>Random House Grp</t>
  </si>
  <si>
    <t>Story of Kullervo,The</t>
  </si>
  <si>
    <t>Tolkien, J. R. R.</t>
  </si>
  <si>
    <t>HarperCollins Publishers</t>
  </si>
  <si>
    <t>HarperCollins Grp</t>
  </si>
  <si>
    <t>All Involved</t>
  </si>
  <si>
    <t>Gattis, Ryan</t>
  </si>
  <si>
    <t>Pan Macmillan Grp</t>
  </si>
  <si>
    <t>Sleeping on Jupiter</t>
  </si>
  <si>
    <t>Roy, Anuradha</t>
  </si>
  <si>
    <t>Maclehose Press</t>
  </si>
  <si>
    <t>Ghost:100 Stories to Read with the Lights On</t>
  </si>
  <si>
    <t>Welsh, Louise</t>
  </si>
  <si>
    <t>Head of Zeus</t>
  </si>
  <si>
    <t>Head of Zeus Grp</t>
  </si>
  <si>
    <t>Alchemist,The</t>
  </si>
  <si>
    <t>Coelho, Paulo</t>
  </si>
  <si>
    <t>Harper Thorsons</t>
  </si>
  <si>
    <t>Transworld Grp, Penguin Random House</t>
  </si>
  <si>
    <t>978-0857522313</t>
  </si>
  <si>
    <t>978-1473622869</t>
  </si>
  <si>
    <t>978-1841591971</t>
  </si>
  <si>
    <t>978-0008131364</t>
  </si>
  <si>
    <t>978-1447283164</t>
  </si>
  <si>
    <t>978-0857053466</t>
  </si>
  <si>
    <t>978-1784080174</t>
  </si>
  <si>
    <t>978-0008144227</t>
  </si>
  <si>
    <t>Hodder &amp; Stoughton Grp, Hachette</t>
  </si>
  <si>
    <t>Quercus Grp, Hachette</t>
  </si>
  <si>
    <t>Promise,The</t>
  </si>
  <si>
    <t>Bruce, Alison</t>
  </si>
  <si>
    <t>Constable</t>
  </si>
  <si>
    <t>978-1472112262</t>
  </si>
  <si>
    <t>Killing in the Cafe,The:A Fethering Mystery</t>
  </si>
  <si>
    <t>Brett, Simon</t>
  </si>
  <si>
    <t>Creme de la Crime</t>
  </si>
  <si>
    <t>Other Publisher Groups</t>
  </si>
  <si>
    <t xml:space="preserve">Little, Brown Book Grp, </t>
  </si>
  <si>
    <t>978-1780290812</t>
  </si>
  <si>
    <t>Vintage</t>
  </si>
  <si>
    <t>Createspace Grp</t>
  </si>
  <si>
    <t>Createspace Independent Publis</t>
  </si>
  <si>
    <t>Bus Driver Who Wanted to Be God &amp; Other Stories,The</t>
  </si>
  <si>
    <t>Keret, Etgar</t>
  </si>
  <si>
    <t>Riverhead Books</t>
  </si>
  <si>
    <t>Sword of Destiny</t>
  </si>
  <si>
    <t>Sapkowski, Andrzej</t>
  </si>
  <si>
    <t>Gollancz</t>
  </si>
  <si>
    <t>Orion Grp</t>
  </si>
  <si>
    <t>Proper Family Adventure,A:Proper Family</t>
  </si>
  <si>
    <t>Manby, Chrissie</t>
  </si>
  <si>
    <t>Hodder Paperback</t>
  </si>
  <si>
    <t>Silence,The</t>
  </si>
  <si>
    <t>Tweedie, Linda</t>
  </si>
  <si>
    <t>Fledgling Press</t>
  </si>
  <si>
    <t>Wind in the Willows,The</t>
  </si>
  <si>
    <t>Grahame, Kenneth</t>
  </si>
  <si>
    <t>Surviving the Evacuation, Book 7:Home</t>
  </si>
  <si>
    <t>Tayell, Frank</t>
  </si>
  <si>
    <t>Black Wood</t>
  </si>
  <si>
    <t>Holliday, Sji</t>
  </si>
  <si>
    <t>Black &amp; White Publishing</t>
  </si>
  <si>
    <t>Black &amp; White Publishing Grp</t>
  </si>
  <si>
    <t>Kill Your Friends</t>
  </si>
  <si>
    <t>Niven, John</t>
  </si>
  <si>
    <t>Windmill Books</t>
  </si>
  <si>
    <t>Fallout</t>
  </si>
  <si>
    <t>Jones, Sadie</t>
  </si>
  <si>
    <t>Boy Who Stole Attila's Horse,The</t>
  </si>
  <si>
    <t>Repila, Ivan</t>
  </si>
  <si>
    <t>Pushkin Press</t>
  </si>
  <si>
    <t>Pushkin Grp</t>
  </si>
  <si>
    <t>978-1594633249</t>
  </si>
  <si>
    <t>978-1473211537</t>
  </si>
  <si>
    <t>978-1473615366</t>
  </si>
  <si>
    <t>978-1905916993</t>
  </si>
  <si>
    <t>978-1507694060</t>
  </si>
  <si>
    <t>978-1516841103</t>
  </si>
  <si>
    <t>978-1845029531</t>
  </si>
  <si>
    <t>978-0099592686</t>
  </si>
  <si>
    <t>978-0099587286</t>
  </si>
  <si>
    <t>978-1782271017</t>
  </si>
  <si>
    <t>Fried Chicken</t>
  </si>
  <si>
    <t>Lang, Rebecca</t>
  </si>
  <si>
    <t>Ten Speed Press</t>
  </si>
  <si>
    <t>PGUK Distributors Grp</t>
  </si>
  <si>
    <t>Reacher Said Nothing: Lee Child and the Making of Make Me</t>
  </si>
  <si>
    <t>Martin, Andy</t>
  </si>
  <si>
    <t>Bantam Press</t>
  </si>
  <si>
    <t>Transworld Grp</t>
  </si>
  <si>
    <t>Rory McEwen: The Colours of Reality (revised edition)</t>
  </si>
  <si>
    <t>Kew Publishing</t>
  </si>
  <si>
    <t>Chicken</t>
  </si>
  <si>
    <t>Phipps, Catherine</t>
  </si>
  <si>
    <t>Ebury Press</t>
  </si>
  <si>
    <t>Jasper: The Tudor Kingmaker</t>
  </si>
  <si>
    <t>Roberts, Sara Elin</t>
  </si>
  <si>
    <t>Fonthill Media</t>
  </si>
  <si>
    <t>Encore!:Handmade Designs for Contemporary Living</t>
  </si>
  <si>
    <t>Dupon, Olivier</t>
  </si>
  <si>
    <t>Thames &amp; Hudson</t>
  </si>
  <si>
    <t>Thames &amp; Hudson Grp</t>
  </si>
  <si>
    <t>Green Giants: How Smart Companies Turn Sustainability into Billion- Do</t>
  </si>
  <si>
    <t>Williams, E. Freya</t>
  </si>
  <si>
    <t>AMACOM</t>
  </si>
  <si>
    <t>Canals: The Making of a Nation</t>
  </si>
  <si>
    <t>McIvor, Liz</t>
  </si>
  <si>
    <t>BBC Books (Random House)</t>
  </si>
  <si>
    <t>Coco Chanel</t>
  </si>
  <si>
    <t>Alkayat, Zena</t>
  </si>
  <si>
    <t>Frances Lincoln Publishers Ltd</t>
  </si>
  <si>
    <t>Quarto Publishing Group</t>
  </si>
  <si>
    <t>Art and Making of Penny Dreadful,The</t>
  </si>
  <si>
    <t>Gosling, Sharon</t>
  </si>
  <si>
    <t>Titan Books</t>
  </si>
  <si>
    <t>Titan Books Grp</t>
  </si>
  <si>
    <t>Practical Mindfulness:A Step-by-Step Guide</t>
  </si>
  <si>
    <t>DK</t>
  </si>
  <si>
    <t xml:space="preserve">Dorling Kindersley Publishers </t>
  </si>
  <si>
    <t>Dorling Kindersley Grp</t>
  </si>
  <si>
    <t>978-1607747246</t>
  </si>
  <si>
    <t>978-0593076637</t>
  </si>
  <si>
    <t>978-1842465912</t>
  </si>
  <si>
    <t>978-0091959722</t>
  </si>
  <si>
    <t>978-1781553909</t>
  </si>
  <si>
    <t>978-0500517758</t>
  </si>
  <si>
    <t>978-0814436134</t>
  </si>
  <si>
    <t>978-1849901086</t>
  </si>
  <si>
    <t>978-0711237179</t>
  </si>
  <si>
    <t>978-1783293728</t>
  </si>
  <si>
    <t>978-0241206546</t>
  </si>
  <si>
    <t>Introvert Entrepreneur,The</t>
  </si>
  <si>
    <t>Buelow, Beth</t>
  </si>
  <si>
    <t>Virgin Books</t>
  </si>
  <si>
    <t>Collins Scrabble Dictionary:The Official Scrabble Solver - All Playabl</t>
  </si>
  <si>
    <t>Collins Dictionaries</t>
  </si>
  <si>
    <t>Collins</t>
  </si>
  <si>
    <t>Happy:Why More or Less Everything is Absolutely Fine</t>
  </si>
  <si>
    <t>Brown, Derren</t>
  </si>
  <si>
    <t xml:space="preserve">Bantam Dell Publishing Group, </t>
  </si>
  <si>
    <t>Communist Manifesto,The:Penguin Great Ideas</t>
  </si>
  <si>
    <t>Marx, Karl &amp; Engels, Friedrich</t>
  </si>
  <si>
    <t>Penguin Classics</t>
  </si>
  <si>
    <t>Penguin Grp</t>
  </si>
  <si>
    <t>Storytelling with Data:A Data Visualization Guide for Business Profess</t>
  </si>
  <si>
    <t>Nussbaumer Knaflic, Cole</t>
  </si>
  <si>
    <t>John Wiley &amp; Sons Inc</t>
  </si>
  <si>
    <t>John Wiley Grp</t>
  </si>
  <si>
    <t>French Bulldog Handbook,The:The Essential Guide for New and Prospectiv</t>
  </si>
  <si>
    <t>Whitwam, Linda</t>
  </si>
  <si>
    <t>Unmasking the Face:A Guide to Recognizing Emotions from Facial Express</t>
  </si>
  <si>
    <t>Ekman, Professor of Psychology Paul &amp; Fr</t>
  </si>
  <si>
    <t>Malor Books</t>
  </si>
  <si>
    <t>It Is Done!:The Final Step to Instant Manifestations</t>
  </si>
  <si>
    <t>Dotts, Richard</t>
  </si>
  <si>
    <t>Health and Safety in Construction Revision Guide:For the NEBOSH Nation</t>
  </si>
  <si>
    <t>Ferrett, Ed</t>
  </si>
  <si>
    <t>Routledge</t>
  </si>
  <si>
    <t>Taylor &amp; Francis Informa Grp</t>
  </si>
  <si>
    <t>Make or Break:Don't Let Climbing Injuries Dictate Your Success</t>
  </si>
  <si>
    <t>Macleod, Dave</t>
  </si>
  <si>
    <t>Rare Breed Productions</t>
  </si>
  <si>
    <t>978-0753556832</t>
  </si>
  <si>
    <t>978-0007589135</t>
  </si>
  <si>
    <t>978-0593076200</t>
  </si>
  <si>
    <t>978-0141397986</t>
  </si>
  <si>
    <t>978-1119002253</t>
  </si>
  <si>
    <t>978-1500439170</t>
  </si>
  <si>
    <t>978-1883536367</t>
  </si>
  <si>
    <t>978-1519125422</t>
  </si>
  <si>
    <t>978-1138916791</t>
  </si>
  <si>
    <t>978-0956428134</t>
  </si>
  <si>
    <t>Stick and Stone</t>
  </si>
  <si>
    <t>Ferry, Beth</t>
  </si>
  <si>
    <t>Houghton Mifflin</t>
  </si>
  <si>
    <t>Cengage Group</t>
  </si>
  <si>
    <t>At the Supermarket</t>
  </si>
  <si>
    <t>Rockwell, Anne</t>
  </si>
  <si>
    <t>Henry Holt &amp; Company</t>
  </si>
  <si>
    <t>First &amp; Then</t>
  </si>
  <si>
    <t>Mills, Emma</t>
  </si>
  <si>
    <t>Purpose Driven Life Devotional for Kids,The</t>
  </si>
  <si>
    <t>Warren, Rick</t>
  </si>
  <si>
    <t>ZonderKidz</t>
  </si>
  <si>
    <t>Whatever Happened to My Sister</t>
  </si>
  <si>
    <t>Ciraolo, Simona</t>
  </si>
  <si>
    <t>Flying Eye Books</t>
  </si>
  <si>
    <t>Flying Eye Books Pub Grp</t>
  </si>
  <si>
    <t>Lion Story Bible,The</t>
  </si>
  <si>
    <t>Piper, Sophie</t>
  </si>
  <si>
    <t>Lion Books</t>
  </si>
  <si>
    <t>Lion Hudson Grp</t>
  </si>
  <si>
    <t>Wolf Wilder,The</t>
  </si>
  <si>
    <t>Rundell, Katherine</t>
  </si>
  <si>
    <t>Simon &amp; Schuster Books for You</t>
  </si>
  <si>
    <t>Simon &amp; Schuster Grp</t>
  </si>
  <si>
    <t>Yuri Gagarin and the Race to Space:Infosearch: Adventures in Space</t>
  </si>
  <si>
    <t>Hubbard, Ben</t>
  </si>
  <si>
    <t>Raintree</t>
  </si>
  <si>
    <t>Raintree Publisher Grp</t>
  </si>
  <si>
    <t>Wales:Let's Visit</t>
  </si>
  <si>
    <t>Lynch, Annabelle</t>
  </si>
  <si>
    <t>Franklin Watts</t>
  </si>
  <si>
    <t>Hachette Childrens Grp</t>
  </si>
  <si>
    <t>One Hundred Bones</t>
  </si>
  <si>
    <t>Zommer, Yuval</t>
  </si>
  <si>
    <t>Templar Publishing</t>
  </si>
  <si>
    <t>Bonnier Publishing Grp</t>
  </si>
  <si>
    <t>978-0544032569</t>
  </si>
  <si>
    <t>978-1627793155</t>
  </si>
  <si>
    <t>978-1627792356</t>
  </si>
  <si>
    <t>978-0310750468</t>
  </si>
  <si>
    <t>978-1909263529</t>
  </si>
  <si>
    <t>978-0745964003</t>
  </si>
  <si>
    <t>978-1481419420</t>
  </si>
  <si>
    <t>978-1406297386</t>
  </si>
  <si>
    <t>978-1445137049</t>
  </si>
  <si>
    <t>978-1783702794</t>
  </si>
  <si>
    <t>Birds:Animal Classification</t>
  </si>
  <si>
    <t>Royston, Angela</t>
  </si>
  <si>
    <t>Heinemann Educational Books -</t>
  </si>
  <si>
    <t>Pearson Ed: Heinemann Grp</t>
  </si>
  <si>
    <t>Information Insecurity:Privacy Under Siege</t>
  </si>
  <si>
    <t>January, Brendan</t>
  </si>
  <si>
    <t>Twenty-First Century Books (CT</t>
  </si>
  <si>
    <t>Blue Voyage</t>
  </si>
  <si>
    <t>Renn, Diana</t>
  </si>
  <si>
    <t>Viking Books for Young Readers</t>
  </si>
  <si>
    <t>Six of Crows:Six of Crows</t>
  </si>
  <si>
    <t>Bardugo, Leigh</t>
  </si>
  <si>
    <t>Little Old Man Who Could Not Read,The</t>
  </si>
  <si>
    <t>Black, Irma Simonton</t>
  </si>
  <si>
    <t>Purple House Press</t>
  </si>
  <si>
    <t>Blind Wish,The:People of the Lamp</t>
  </si>
  <si>
    <t>Lough, Amber</t>
  </si>
  <si>
    <t>Random House Books for Young R</t>
  </si>
  <si>
    <t>Random House Childrens Books G</t>
  </si>
  <si>
    <t>Bone Gap</t>
  </si>
  <si>
    <t>Ruby, Laura</t>
  </si>
  <si>
    <t>Balzer &amp; Bray/Harperteen</t>
  </si>
  <si>
    <t>Depression:What Does the Bible Really Say About?</t>
  </si>
  <si>
    <t>Winter, Jim</t>
  </si>
  <si>
    <t>Dayone C/O Grace Books</t>
  </si>
  <si>
    <t>Shepherd's Crown,The:Tiffany Aching</t>
  </si>
  <si>
    <t>Pratchett, Terry</t>
  </si>
  <si>
    <t>HarperCollins</t>
  </si>
  <si>
    <t>Still Waters</t>
  </si>
  <si>
    <t>Parsons, Ash</t>
  </si>
  <si>
    <t>Philomel Books</t>
  </si>
  <si>
    <t>978-1484607572</t>
  </si>
  <si>
    <t>978-1467725170</t>
  </si>
  <si>
    <t>978-0670015597</t>
  </si>
  <si>
    <t>978-1627792127</t>
  </si>
  <si>
    <t>978-1930900844</t>
  </si>
  <si>
    <t>978-0385369800</t>
  </si>
  <si>
    <t>978-0062317605</t>
  </si>
  <si>
    <t>978-1846254543</t>
  </si>
  <si>
    <t>978-0062429971</t>
  </si>
  <si>
    <t>978-0399168475</t>
  </si>
  <si>
    <t>978-1444767674</t>
  </si>
  <si>
    <t>Theodore Boone: The Fugitive:Theodore Boone</t>
  </si>
  <si>
    <t>978-1409534969</t>
  </si>
  <si>
    <t>Junior Illustrated Thesaurus</t>
  </si>
  <si>
    <t>MacLaine, James</t>
  </si>
  <si>
    <t>Usborne Publishing Ltd.</t>
  </si>
  <si>
    <t>Usborne Grp</t>
  </si>
  <si>
    <t>978-0141355481</t>
  </si>
  <si>
    <t>Hard Luck:Diary of a Wimpy Kid</t>
  </si>
  <si>
    <t>Kinney, Jeff</t>
  </si>
  <si>
    <t>Puffin Books</t>
  </si>
  <si>
    <t>978-1517335601</t>
  </si>
  <si>
    <t>Julia Jones - The Teenage Years:Books 1 to 3</t>
  </si>
  <si>
    <t>Kahler, Katrina</t>
  </si>
  <si>
    <t>978-1405271905</t>
  </si>
  <si>
    <t>Catch the Cuddle</t>
  </si>
  <si>
    <t>Smith, Mike</t>
  </si>
  <si>
    <t>Egmont Books</t>
  </si>
  <si>
    <t>Egmont Books Grp</t>
  </si>
  <si>
    <t>978-1409581451</t>
  </si>
  <si>
    <t>Rainy Day Pad:Tear-off Pads</t>
  </si>
  <si>
    <t>Robson, Kirsteen</t>
  </si>
  <si>
    <t>978-1783702039</t>
  </si>
  <si>
    <t>Maps Poster Book:Maps</t>
  </si>
  <si>
    <t>Mizielinski, Aleksandra &amp; Mizielinski, D</t>
  </si>
  <si>
    <t>978-1409583554</t>
  </si>
  <si>
    <t>Ballet Stars (3): Sparking Solo:Ballet Stars</t>
  </si>
  <si>
    <t>Lawes, Jane</t>
  </si>
  <si>
    <t>978-1783703432</t>
  </si>
  <si>
    <t>Animalium Activity Book:Welcome To The Museum</t>
  </si>
  <si>
    <t>Scott, Katie</t>
  </si>
  <si>
    <t>978-1471403545</t>
  </si>
  <si>
    <t>Cloud 9</t>
  </si>
  <si>
    <t>Campbell, Alex</t>
  </si>
  <si>
    <t>Hot Key Books</t>
  </si>
  <si>
    <t>Bad Habit Coloring Book,The:Artwork Inspired by the Agent Pendergast S</t>
  </si>
  <si>
    <t>Stafford, Tiffany</t>
  </si>
  <si>
    <t>Meditation Journal:Chakra Dots</t>
  </si>
  <si>
    <t>Alyea, Mischa V</t>
  </si>
  <si>
    <t>Aashni Spiritual Living</t>
  </si>
  <si>
    <t>Autism - A Handbook of Diagnosis &amp; Treatment of Asd</t>
  </si>
  <si>
    <t>Bose, Sumita</t>
  </si>
  <si>
    <t>V &amp; S Publishers</t>
  </si>
  <si>
    <t>Mammal Body Parts:Animal Body Parts</t>
  </si>
  <si>
    <t>Lewis, Clare</t>
  </si>
  <si>
    <t>Beyond the Mist:An Anthology</t>
  </si>
  <si>
    <t>Writers, Caithness</t>
  </si>
  <si>
    <t>Depression, Anxiety, And The Child Of God</t>
  </si>
  <si>
    <t>Kraniak, Scott R.</t>
  </si>
  <si>
    <t>Tate Publishing</t>
  </si>
  <si>
    <t>Tate Publishing Group</t>
  </si>
  <si>
    <t>Ring and the Flag,The:A Sword and Sorcery Novel from the Lands of Hope</t>
  </si>
  <si>
    <t>Hahn, William L</t>
  </si>
  <si>
    <t>Independent Bookworm</t>
  </si>
  <si>
    <t>Color Me Botanicals III:An Adult Coloring Book</t>
  </si>
  <si>
    <t>Mennig, Carol Elizabeth</t>
  </si>
  <si>
    <t>Ernie the Elephant and the Teddy Bear</t>
  </si>
  <si>
    <t>Hope, Leela</t>
  </si>
  <si>
    <t>Your Vintage Tea Party Journal:Capture your passion for all things vin</t>
  </si>
  <si>
    <t>Adoree, Angel</t>
  </si>
  <si>
    <t>Mitchell Beazley</t>
  </si>
  <si>
    <t>Octopus Publishing Grp</t>
  </si>
  <si>
    <t>978-0582788947</t>
  </si>
  <si>
    <t>Schindler's List:Penguin Joint Venture Readers S.</t>
  </si>
  <si>
    <t>Keneally, Thomas</t>
  </si>
  <si>
    <t>978-0385734219</t>
  </si>
  <si>
    <t>Blood and Chocolate</t>
  </si>
  <si>
    <t>Klause, Annette Curtis</t>
  </si>
  <si>
    <t>978-0606358774</t>
  </si>
  <si>
    <t>Notebook,The</t>
  </si>
  <si>
    <t>Sparks, Nicholas</t>
  </si>
  <si>
    <t>Turtleback Books</t>
  </si>
  <si>
    <t>978-0751540475</t>
  </si>
  <si>
    <t>978-1847443281</t>
  </si>
  <si>
    <t>Last Song,The</t>
  </si>
  <si>
    <t>Little Brown</t>
  </si>
  <si>
    <t>978-0751543261</t>
  </si>
  <si>
    <t>978-0593052440</t>
  </si>
  <si>
    <t>Da Vinci Code,The</t>
  </si>
  <si>
    <t>Brown, Dan</t>
  </si>
  <si>
    <t>978-0552149518</t>
  </si>
  <si>
    <t>978-0593054864</t>
  </si>
  <si>
    <t>Angels And Demons:The Illustrated Edition</t>
  </si>
  <si>
    <t>978-0552150736</t>
  </si>
  <si>
    <t>Angels And Demons</t>
  </si>
  <si>
    <t>978-2253169864</t>
  </si>
  <si>
    <t>World War Z - Edition Coffret Film:Fantastique</t>
  </si>
  <si>
    <t>Brooks, Max</t>
  </si>
  <si>
    <t>Hachette</t>
  </si>
  <si>
    <t>978-0715637036</t>
  </si>
  <si>
    <t>World War Z:An Oral History of the Zombie Wars</t>
  </si>
  <si>
    <t>978-0224071918</t>
  </si>
  <si>
    <t>Time Traveler's Wife,The</t>
  </si>
  <si>
    <t>Niffenegger, Audrey</t>
  </si>
  <si>
    <t>978-0099464464</t>
  </si>
  <si>
    <t>978-1905775378</t>
  </si>
  <si>
    <t>Devil Wears Prada - With Audio CD **OP do not reorder**,The</t>
  </si>
  <si>
    <t>Weisberger, Lauren</t>
  </si>
  <si>
    <t>978-0007156108</t>
  </si>
  <si>
    <t>Devil Wears Prada,The:Loved the Movie? Read the Book!</t>
  </si>
  <si>
    <t>978-0582848757</t>
  </si>
  <si>
    <t>Stormbreaker:New Longman Literature</t>
  </si>
  <si>
    <t>Horowitz, Anthony</t>
  </si>
  <si>
    <t>978-1406302790</t>
  </si>
  <si>
    <t>Stormbreaker Film Tie-In</t>
  </si>
  <si>
    <t>978-0333735428</t>
  </si>
  <si>
    <t>Into the Wild</t>
  </si>
  <si>
    <t>Krakauer, Jon</t>
  </si>
  <si>
    <t>Macmillan</t>
  </si>
  <si>
    <t>978-0330453677</t>
  </si>
  <si>
    <t>978-0593051832</t>
  </si>
  <si>
    <t>One Shot</t>
  </si>
  <si>
    <t>Child, Lee</t>
  </si>
  <si>
    <t>978-0345538192</t>
  </si>
  <si>
    <t>One Shot:Jack Reacher Novels</t>
  </si>
  <si>
    <t>978-0241283912</t>
  </si>
  <si>
    <t>Little Book of Hygge,The:The Danish Way to Live Well</t>
  </si>
  <si>
    <t>Wiking, Meik</t>
  </si>
  <si>
    <t>978-0718184377</t>
  </si>
  <si>
    <t>Ladybird Book of the Meeting,The:Ladybirds for Grown-Ups</t>
  </si>
  <si>
    <t>Hazeley, Jason &amp; Morris, Joel</t>
  </si>
  <si>
    <t>978-1594744761</t>
  </si>
  <si>
    <t>Miss Peregrine's Home For Peculiar Children</t>
  </si>
  <si>
    <t>Riggs, Ransom</t>
  </si>
  <si>
    <t>Quirk Books</t>
  </si>
  <si>
    <t>978-1594746031</t>
  </si>
  <si>
    <t>978-0008197032</t>
  </si>
  <si>
    <t>World's Worst Children,The</t>
  </si>
  <si>
    <t>Walliams, David</t>
  </si>
  <si>
    <t>978-0008197049</t>
  </si>
  <si>
    <t>978-0718179618</t>
  </si>
  <si>
    <t>After You</t>
  </si>
  <si>
    <t>Moyes, Jojo</t>
  </si>
  <si>
    <t>978-1405909075</t>
  </si>
  <si>
    <t>978-0753545300</t>
  </si>
  <si>
    <t>Guy Martin: Worms to Catch</t>
  </si>
  <si>
    <t>Martin, Guy</t>
  </si>
  <si>
    <t>978-0753545324</t>
  </si>
  <si>
    <t>978-0007371440</t>
  </si>
  <si>
    <t>Gangsta Granny</t>
  </si>
  <si>
    <t>978-0007371464</t>
  </si>
  <si>
    <t>978-0230759275</t>
  </si>
  <si>
    <t>Lake House,The</t>
  </si>
  <si>
    <t>Morton, Kate</t>
  </si>
  <si>
    <t>Pan MacMillan</t>
  </si>
  <si>
    <t>978-1447200864</t>
  </si>
  <si>
    <t>978-0718178444</t>
  </si>
  <si>
    <t>Super Food Family Classics</t>
  </si>
  <si>
    <t>Oliver, Jamie</t>
  </si>
  <si>
    <t>978-1786483843</t>
  </si>
  <si>
    <t>Five on Brexit Island</t>
  </si>
  <si>
    <t>Vincent, Bruno</t>
  </si>
  <si>
    <t>Quercus</t>
  </si>
  <si>
    <t>978-1516865246</t>
  </si>
  <si>
    <t>978-0692373637</t>
  </si>
  <si>
    <t>978-9357940115</t>
  </si>
  <si>
    <t>978-1484625590</t>
  </si>
  <si>
    <t>978-1511844772</t>
  </si>
  <si>
    <t>978-1634181334</t>
  </si>
  <si>
    <t>978-3956810541</t>
  </si>
  <si>
    <t>978-1511878852</t>
  </si>
  <si>
    <t>978-1514168530</t>
  </si>
  <si>
    <t>978-1784720940</t>
  </si>
  <si>
    <t xml:space="preserve">978-1841952451 </t>
  </si>
  <si>
    <t xml:space="preserve">978-1841952833 </t>
  </si>
  <si>
    <t xml:space="preserve">978-0571215157 </t>
  </si>
  <si>
    <t xml:space="preserve">978-0571216420 </t>
  </si>
  <si>
    <t xml:space="preserve">978-0330483209 </t>
  </si>
  <si>
    <t xml:space="preserve">978-0330427371 </t>
  </si>
  <si>
    <t>978-0330436250</t>
  </si>
  <si>
    <t>978-0871139290</t>
  </si>
  <si>
    <t>978-0670058785</t>
  </si>
  <si>
    <t>978-0224078733</t>
  </si>
  <si>
    <t>978-0224078740</t>
  </si>
  <si>
    <t>978-1843547204</t>
  </si>
  <si>
    <t>978-1843547211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</si>
</sst>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£\ #,##0.00"/>
    <numFmt numFmtId="165" formatCode="#,##0.########"/>
    <numFmt numFmtId="166" formatCode="#0.00"/>
    <numFmt numFmtId="167" formatCode="#0"/>
    <numFmt numFmtId="168" formatCode="d\ mmm\ yy\ hh:mm:ss"/>
  </numFmts>
  <fonts count="7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Verdana"/>
      <family val="2"/>
    </font>
    <font>
      <sz val="12"/>
      <color theme="1"/>
      <name val="Guardian Text Sans Web"/>
    </font>
    <font>
      <sz val="9"/>
      <color theme="1"/>
      <name val="Calibri"/>
      <family val="2"/>
      <charset val="1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Fill="1"/>
    <xf numFmtId="3" fontId="0" fillId="0" borderId="0" xfId="0" applyNumberFormat="1" applyFont="1" applyFill="1"/>
    <xf numFmtId="165" fontId="0" fillId="0" borderId="0" xfId="0" applyNumberFormat="1" applyFont="1" applyFill="1"/>
    <xf numFmtId="14" fontId="0" fillId="0" borderId="0" xfId="0" applyNumberFormat="1" applyFont="1" applyFill="1"/>
    <xf numFmtId="0" fontId="0" fillId="0" borderId="0" xfId="0" applyNumberFormat="1" applyFont="1" applyFill="1"/>
    <xf numFmtId="1" fontId="0" fillId="0" borderId="0" xfId="0" applyNumberFormat="1" applyFont="1" applyFill="1"/>
    <xf numFmtId="0" fontId="2" fillId="0" borderId="0" xfId="0" applyFont="1" applyFill="1" applyAlignment="1">
      <alignment horizontal="center" wrapText="1"/>
    </xf>
    <xf numFmtId="0" fontId="3" fillId="0" borderId="0" xfId="0" applyFont="1" applyFill="1"/>
    <xf numFmtId="14" fontId="4" fillId="0" borderId="0" xfId="0" applyNumberFormat="1" applyFont="1" applyFill="1"/>
    <xf numFmtId="168" fontId="0" fillId="0" borderId="0" xfId="0" applyNumberFormat="1" applyFont="1" applyFill="1"/>
    <xf numFmtId="0" fontId="2" fillId="0" borderId="0" xfId="0" applyFont="1" applyFill="1" applyAlignment="1">
      <alignment wrapText="1"/>
    </xf>
    <xf numFmtId="3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6" fontId="0" fillId="0" borderId="0" xfId="0" applyNumberFormat="1" applyFont="1" applyFill="1"/>
    <xf numFmtId="167" fontId="0" fillId="0" borderId="0" xfId="0" applyNumberFormat="1" applyFont="1" applyFill="1"/>
    <xf numFmtId="0" fontId="6" fillId="0" borderId="0" xfId="0" applyFont="1" applyFill="1"/>
    <xf numFmtId="1" fontId="2" fillId="0" borderId="0" xfId="0" applyNumberFormat="1" applyFont="1" applyFill="1"/>
    <xf numFmtId="1" fontId="5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0"/>
  <sheetViews>
    <sheetView tabSelected="1" topLeftCell="AA62" zoomScale="60" workbookViewId="0">
      <selection activeCell="AI124" sqref="AI124"/>
    </sheetView>
  </sheetViews>
  <sheetFormatPr baseColWidth="10" defaultColWidth="27.5" defaultRowHeight="16"/>
  <cols>
    <col min="1" max="1" width="28.83203125" style="1" customWidth="1"/>
    <col min="2" max="2" width="27.5" style="1"/>
    <col min="3" max="3" width="43.6640625" style="1" customWidth="1"/>
    <col min="4" max="4" width="62.5" style="1" bestFit="1" customWidth="1"/>
    <col min="5" max="6" width="27.5" style="1"/>
    <col min="7" max="7" width="36.1640625" style="1" customWidth="1"/>
    <col min="8" max="27" width="27.5" style="1"/>
    <col min="28" max="28" width="39.33203125" style="1" customWidth="1"/>
    <col min="29" max="33" width="30.1640625" style="1" customWidth="1"/>
    <col min="34" max="16384" width="27.5" style="1"/>
  </cols>
  <sheetData>
    <row r="1" spans="1:36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20</v>
      </c>
      <c r="X1" s="1" t="s">
        <v>21</v>
      </c>
      <c r="Y1" s="1" t="s">
        <v>22</v>
      </c>
      <c r="Z1" s="1" t="s">
        <v>28</v>
      </c>
      <c r="AA1" s="1" t="s">
        <v>29</v>
      </c>
      <c r="AB1" s="1" t="s">
        <v>58</v>
      </c>
      <c r="AC1" s="1" t="s">
        <v>57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</v>
      </c>
      <c r="AI1" s="1" t="s">
        <v>55</v>
      </c>
      <c r="AJ1" s="1" t="s">
        <v>56</v>
      </c>
    </row>
    <row r="2" spans="1:36" ht="17">
      <c r="A2" s="1">
        <v>1</v>
      </c>
      <c r="C2" s="8" t="s">
        <v>63</v>
      </c>
      <c r="D2" s="11" t="s">
        <v>31</v>
      </c>
      <c r="E2" s="11" t="s">
        <v>25</v>
      </c>
      <c r="G2" s="11" t="s">
        <v>47</v>
      </c>
      <c r="H2" s="2">
        <v>453714</v>
      </c>
      <c r="I2" s="3">
        <v>3213006.77</v>
      </c>
      <c r="K2" s="3">
        <v>7.7661054041927811</v>
      </c>
      <c r="L2" s="4">
        <v>37030</v>
      </c>
      <c r="M2" s="4">
        <v>42987</v>
      </c>
      <c r="N2" s="5">
        <f>(M2-L2)</f>
        <v>5957</v>
      </c>
      <c r="O2" s="1">
        <f>(N2/30.5)</f>
        <v>195.31147540983608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7">
        <v>2000</v>
      </c>
      <c r="W2" s="1">
        <v>1</v>
      </c>
      <c r="X2" s="1">
        <v>0</v>
      </c>
      <c r="Y2" s="1">
        <v>1</v>
      </c>
      <c r="Z2" s="1">
        <v>1</v>
      </c>
      <c r="AA2" s="1">
        <v>5</v>
      </c>
      <c r="AB2" s="1">
        <v>9</v>
      </c>
      <c r="AC2" s="1">
        <v>16</v>
      </c>
      <c r="AD2" s="1">
        <v>1</v>
      </c>
      <c r="AE2" s="1">
        <v>19.7</v>
      </c>
      <c r="AF2" s="1">
        <v>13.6</v>
      </c>
      <c r="AG2" s="1">
        <v>4.4000000000000004</v>
      </c>
      <c r="AH2" s="8">
        <f>(AE2*AF2*AG2)</f>
        <v>1178.848</v>
      </c>
      <c r="AI2" s="6">
        <v>232540</v>
      </c>
      <c r="AJ2" s="6">
        <v>1700000</v>
      </c>
    </row>
    <row r="3" spans="1:36" ht="17">
      <c r="A3" s="1">
        <v>2</v>
      </c>
      <c r="C3" s="1" t="s">
        <v>64</v>
      </c>
      <c r="D3" s="11" t="s">
        <v>32</v>
      </c>
      <c r="E3" s="11" t="s">
        <v>24</v>
      </c>
      <c r="G3" s="11" t="s">
        <v>48</v>
      </c>
      <c r="H3" s="12">
        <v>211649</v>
      </c>
      <c r="I3" s="13">
        <v>1418824.6699999985</v>
      </c>
      <c r="K3" s="1">
        <v>6.7114051794392369</v>
      </c>
      <c r="L3" s="4">
        <v>37288</v>
      </c>
      <c r="M3" s="4">
        <v>42959</v>
      </c>
      <c r="N3" s="5">
        <f t="shared" ref="N3:N4" si="0">(M3-L3)</f>
        <v>5671</v>
      </c>
      <c r="O3" s="1">
        <f>(N3/30.5)</f>
        <v>185.9344262295082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7">
        <v>2001</v>
      </c>
      <c r="W3" s="1">
        <v>1</v>
      </c>
      <c r="X3" s="1">
        <v>0</v>
      </c>
      <c r="Y3" s="1">
        <v>1</v>
      </c>
      <c r="Z3" s="1">
        <v>1</v>
      </c>
      <c r="AA3" s="1">
        <v>6</v>
      </c>
      <c r="AB3" s="1">
        <v>7</v>
      </c>
      <c r="AC3" s="1">
        <v>17</v>
      </c>
      <c r="AD3" s="1">
        <v>1</v>
      </c>
      <c r="AE3" s="1">
        <v>17.8</v>
      </c>
      <c r="AF3" s="1">
        <v>11</v>
      </c>
      <c r="AG3" s="1">
        <v>2.2000000000000002</v>
      </c>
      <c r="AH3" s="8">
        <f t="shared" ref="AH3:AH15" si="1">(AE3*AF3*AG3)</f>
        <v>430.76000000000005</v>
      </c>
      <c r="AI3" s="17">
        <v>6686</v>
      </c>
      <c r="AJ3" s="6">
        <v>0</v>
      </c>
    </row>
    <row r="4" spans="1:36" ht="17">
      <c r="A4" s="1">
        <v>3</v>
      </c>
      <c r="C4" s="1" t="s">
        <v>65</v>
      </c>
      <c r="D4" s="11" t="s">
        <v>32</v>
      </c>
      <c r="E4" s="11" t="s">
        <v>24</v>
      </c>
      <c r="G4" s="11" t="s">
        <v>48</v>
      </c>
      <c r="H4" s="12">
        <v>53233</v>
      </c>
      <c r="I4" s="13">
        <v>809870.34999999974</v>
      </c>
      <c r="K4" s="1">
        <v>10.520851976865673</v>
      </c>
      <c r="L4" s="4">
        <v>36899</v>
      </c>
      <c r="M4" s="4">
        <v>39949</v>
      </c>
      <c r="N4" s="5">
        <f t="shared" si="0"/>
        <v>3050</v>
      </c>
      <c r="O4" s="1">
        <f>(N4/30.5)</f>
        <v>100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7">
        <v>2001</v>
      </c>
      <c r="W4" s="1">
        <v>1</v>
      </c>
      <c r="X4" s="1">
        <v>0</v>
      </c>
      <c r="Y4" s="1">
        <v>1</v>
      </c>
      <c r="Z4" s="1">
        <v>1</v>
      </c>
      <c r="AA4" s="1">
        <v>5</v>
      </c>
      <c r="AB4" s="1">
        <v>7</v>
      </c>
      <c r="AC4" s="1">
        <v>17</v>
      </c>
      <c r="AD4" s="1">
        <v>1</v>
      </c>
      <c r="AE4" s="1">
        <v>21.1</v>
      </c>
      <c r="AF4" s="1">
        <v>13.1</v>
      </c>
      <c r="AG4" s="1">
        <v>3.9</v>
      </c>
      <c r="AH4" s="8">
        <f t="shared" si="1"/>
        <v>1077.999</v>
      </c>
      <c r="AI4" s="17">
        <v>6686</v>
      </c>
      <c r="AJ4" s="6">
        <v>0</v>
      </c>
    </row>
    <row r="5" spans="1:36" ht="17">
      <c r="A5" s="1">
        <v>4</v>
      </c>
      <c r="C5" s="1" t="s">
        <v>504</v>
      </c>
      <c r="D5" s="11" t="s">
        <v>33</v>
      </c>
      <c r="E5" s="11" t="s">
        <v>26</v>
      </c>
      <c r="G5" s="11" t="s">
        <v>49</v>
      </c>
      <c r="H5" s="12">
        <v>145632</v>
      </c>
      <c r="I5" s="13">
        <v>1699173.17</v>
      </c>
      <c r="K5" s="1">
        <v>14.238322848276418</v>
      </c>
      <c r="L5" s="4">
        <v>37385</v>
      </c>
      <c r="M5" s="4">
        <v>41356</v>
      </c>
      <c r="N5" s="5">
        <f t="shared" ref="N5:N10" si="2">(M5-L5)</f>
        <v>3971</v>
      </c>
      <c r="O5" s="1">
        <f t="shared" ref="O5:O7" si="3">(N5/30.5)</f>
        <v>130.19672131147541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7">
        <v>2002</v>
      </c>
      <c r="W5" s="1">
        <v>1</v>
      </c>
      <c r="X5" s="1">
        <v>1</v>
      </c>
      <c r="Y5" s="1">
        <v>1</v>
      </c>
      <c r="Z5" s="1">
        <v>1</v>
      </c>
      <c r="AA5" s="1">
        <v>10</v>
      </c>
      <c r="AB5" s="1">
        <v>3</v>
      </c>
      <c r="AC5" s="1">
        <v>9</v>
      </c>
      <c r="AD5" s="1">
        <v>1</v>
      </c>
      <c r="AE5" s="1">
        <v>21.8</v>
      </c>
      <c r="AF5" s="1">
        <v>14</v>
      </c>
      <c r="AG5" s="1">
        <v>4</v>
      </c>
      <c r="AH5" s="8">
        <f t="shared" si="1"/>
        <v>1220.8</v>
      </c>
      <c r="AI5" s="6">
        <v>11430</v>
      </c>
      <c r="AJ5" s="6">
        <v>2067</v>
      </c>
    </row>
    <row r="6" spans="1:36" ht="17">
      <c r="A6" s="1">
        <v>5</v>
      </c>
      <c r="C6" s="1" t="s">
        <v>505</v>
      </c>
      <c r="D6" s="11" t="s">
        <v>33</v>
      </c>
      <c r="E6" s="11" t="s">
        <v>26</v>
      </c>
      <c r="G6" s="11" t="s">
        <v>49</v>
      </c>
      <c r="H6" s="12">
        <v>1482769</v>
      </c>
      <c r="I6" s="13">
        <v>9621689.4099999946</v>
      </c>
      <c r="K6" s="1">
        <v>7.6090395615388386</v>
      </c>
      <c r="L6" s="4">
        <v>37385</v>
      </c>
      <c r="M6" s="4">
        <v>42959</v>
      </c>
      <c r="N6" s="5">
        <f t="shared" si="2"/>
        <v>5574</v>
      </c>
      <c r="O6" s="1">
        <f t="shared" si="3"/>
        <v>182.75409836065575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7">
        <v>2002</v>
      </c>
      <c r="W6" s="1">
        <v>1</v>
      </c>
      <c r="X6" s="1">
        <v>1</v>
      </c>
      <c r="Y6" s="1">
        <v>1</v>
      </c>
      <c r="Z6" s="1">
        <v>1</v>
      </c>
      <c r="AA6" s="1">
        <v>7</v>
      </c>
      <c r="AB6" s="1">
        <v>3</v>
      </c>
      <c r="AC6" s="1">
        <v>9</v>
      </c>
      <c r="AD6" s="1">
        <v>1</v>
      </c>
      <c r="AE6" s="8">
        <v>21.3</v>
      </c>
      <c r="AF6" s="1">
        <v>12.7</v>
      </c>
      <c r="AG6" s="1">
        <v>2.8</v>
      </c>
      <c r="AH6" s="8">
        <f t="shared" si="1"/>
        <v>757.42799999999988</v>
      </c>
      <c r="AI6" s="6">
        <v>11430</v>
      </c>
      <c r="AJ6" s="6">
        <v>2067</v>
      </c>
    </row>
    <row r="7" spans="1:36" ht="17">
      <c r="A7" s="1">
        <v>6</v>
      </c>
      <c r="C7" s="1" t="s">
        <v>506</v>
      </c>
      <c r="D7" s="11" t="s">
        <v>34</v>
      </c>
      <c r="E7" s="11" t="s">
        <v>27</v>
      </c>
      <c r="G7" s="11" t="s">
        <v>48</v>
      </c>
      <c r="H7" s="12">
        <v>6365</v>
      </c>
      <c r="I7" s="13">
        <v>77216.739999999991</v>
      </c>
      <c r="K7" s="1">
        <v>11.700723218969665</v>
      </c>
      <c r="L7" s="4">
        <v>37641</v>
      </c>
      <c r="M7" s="4">
        <v>40201</v>
      </c>
      <c r="N7" s="5">
        <f t="shared" si="2"/>
        <v>2560</v>
      </c>
      <c r="O7" s="1">
        <f t="shared" si="3"/>
        <v>83.93442622950819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7">
        <v>2003</v>
      </c>
      <c r="W7" s="1">
        <v>1</v>
      </c>
      <c r="X7" s="1">
        <v>0</v>
      </c>
      <c r="Y7" s="1">
        <v>1</v>
      </c>
      <c r="Z7" s="1">
        <v>1</v>
      </c>
      <c r="AA7" s="1">
        <v>6</v>
      </c>
      <c r="AB7" s="1">
        <v>0</v>
      </c>
      <c r="AC7" s="1">
        <v>5</v>
      </c>
      <c r="AD7" s="1">
        <v>0</v>
      </c>
      <c r="AE7" s="8">
        <v>22</v>
      </c>
      <c r="AF7" s="1">
        <v>14.8</v>
      </c>
      <c r="AG7" s="1">
        <v>2.7</v>
      </c>
      <c r="AH7" s="8">
        <f t="shared" si="1"/>
        <v>879.12000000000012</v>
      </c>
      <c r="AI7" s="6">
        <v>0</v>
      </c>
      <c r="AJ7" s="6">
        <v>0</v>
      </c>
    </row>
    <row r="8" spans="1:36" ht="17">
      <c r="A8" s="1">
        <v>7</v>
      </c>
      <c r="C8" s="1" t="s">
        <v>507</v>
      </c>
      <c r="D8" s="11" t="s">
        <v>34</v>
      </c>
      <c r="E8" s="11" t="s">
        <v>27</v>
      </c>
      <c r="G8" s="11" t="s">
        <v>48</v>
      </c>
      <c r="H8" s="12">
        <v>363922</v>
      </c>
      <c r="I8" s="13">
        <v>2567520.65</v>
      </c>
      <c r="K8" s="1">
        <v>7.334315894636326</v>
      </c>
      <c r="L8" s="4">
        <v>37641</v>
      </c>
      <c r="M8" s="4">
        <v>42903</v>
      </c>
      <c r="N8" s="5">
        <f t="shared" si="2"/>
        <v>5262</v>
      </c>
      <c r="O8" s="1">
        <f>(N8/30.5)</f>
        <v>172.52459016393442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7">
        <v>2003</v>
      </c>
      <c r="W8" s="1">
        <v>1</v>
      </c>
      <c r="X8" s="1">
        <v>0</v>
      </c>
      <c r="Y8" s="1">
        <v>1</v>
      </c>
      <c r="Z8" s="1">
        <v>1</v>
      </c>
      <c r="AA8" s="1">
        <v>6</v>
      </c>
      <c r="AB8" s="1">
        <v>0</v>
      </c>
      <c r="AC8" s="1">
        <v>5</v>
      </c>
      <c r="AD8" s="1">
        <v>0</v>
      </c>
      <c r="AE8" s="8">
        <v>23.4</v>
      </c>
      <c r="AF8" s="1">
        <v>15.2</v>
      </c>
      <c r="AG8" s="1">
        <v>2.1</v>
      </c>
      <c r="AH8" s="8">
        <f t="shared" si="1"/>
        <v>746.92799999999988</v>
      </c>
      <c r="AI8" s="6">
        <v>0</v>
      </c>
      <c r="AJ8" s="6">
        <v>0</v>
      </c>
    </row>
    <row r="9" spans="1:36" ht="17">
      <c r="A9" s="1">
        <v>8</v>
      </c>
      <c r="C9" s="1" t="s">
        <v>508</v>
      </c>
      <c r="D9" s="11" t="s">
        <v>35</v>
      </c>
      <c r="E9" s="11" t="s">
        <v>41</v>
      </c>
      <c r="F9" s="11" t="s">
        <v>50</v>
      </c>
      <c r="G9" s="11" t="s">
        <v>66</v>
      </c>
      <c r="H9" s="12">
        <v>42622</v>
      </c>
      <c r="I9" s="13">
        <v>640979.32000000007</v>
      </c>
      <c r="K9" s="1">
        <v>17.397771968523632</v>
      </c>
      <c r="L9" s="4">
        <v>37996</v>
      </c>
      <c r="M9" s="4">
        <v>42056</v>
      </c>
      <c r="N9" s="5">
        <f t="shared" si="2"/>
        <v>4060</v>
      </c>
      <c r="O9" s="1">
        <f t="shared" ref="O9:O10" si="4">(N9/30.5)</f>
        <v>133.11475409836066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7">
        <v>2004</v>
      </c>
      <c r="W9" s="1">
        <v>1</v>
      </c>
      <c r="X9" s="1">
        <v>1</v>
      </c>
      <c r="Y9" s="1">
        <v>1</v>
      </c>
      <c r="Z9" s="1">
        <v>1</v>
      </c>
      <c r="AA9" s="1">
        <v>4</v>
      </c>
      <c r="AB9" s="1">
        <v>3</v>
      </c>
      <c r="AC9" s="1">
        <v>6</v>
      </c>
      <c r="AD9" s="1">
        <v>1</v>
      </c>
      <c r="AE9" s="8">
        <v>21.6</v>
      </c>
      <c r="AF9" s="1">
        <v>13.5</v>
      </c>
      <c r="AG9" s="1">
        <v>4</v>
      </c>
      <c r="AH9" s="8">
        <f t="shared" si="1"/>
        <v>1166.4000000000001</v>
      </c>
      <c r="AI9" s="6">
        <v>3466</v>
      </c>
      <c r="AJ9" s="6">
        <v>0</v>
      </c>
    </row>
    <row r="10" spans="1:36" ht="17">
      <c r="A10" s="1">
        <v>9</v>
      </c>
      <c r="C10" s="1" t="s">
        <v>509</v>
      </c>
      <c r="D10" s="11" t="s">
        <v>35</v>
      </c>
      <c r="E10" s="11" t="s">
        <v>41</v>
      </c>
      <c r="F10" s="11" t="s">
        <v>50</v>
      </c>
      <c r="G10" s="11" t="s">
        <v>66</v>
      </c>
      <c r="H10" s="12">
        <v>213430</v>
      </c>
      <c r="I10" s="13">
        <v>1413211.47</v>
      </c>
      <c r="K10" s="1">
        <v>8.3998954827899937</v>
      </c>
      <c r="L10" s="4">
        <v>37987</v>
      </c>
      <c r="M10" s="4">
        <v>42959</v>
      </c>
      <c r="N10" s="5">
        <f t="shared" si="2"/>
        <v>4972</v>
      </c>
      <c r="O10" s="1">
        <f t="shared" si="4"/>
        <v>163.01639344262296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7">
        <v>2004</v>
      </c>
      <c r="W10" s="1">
        <v>1</v>
      </c>
      <c r="X10" s="1">
        <v>1</v>
      </c>
      <c r="Y10" s="1">
        <v>1</v>
      </c>
      <c r="Z10" s="1">
        <v>1</v>
      </c>
      <c r="AA10" s="1">
        <v>4</v>
      </c>
      <c r="AB10" s="1">
        <v>3</v>
      </c>
      <c r="AC10" s="1">
        <v>6</v>
      </c>
      <c r="AD10" s="1">
        <v>1</v>
      </c>
      <c r="AE10" s="8">
        <v>21.6</v>
      </c>
      <c r="AF10" s="1">
        <v>13</v>
      </c>
      <c r="AG10" s="1">
        <v>4.2</v>
      </c>
      <c r="AH10" s="8">
        <f t="shared" si="1"/>
        <v>1179.3600000000001</v>
      </c>
      <c r="AI10" s="6">
        <v>3466</v>
      </c>
      <c r="AJ10" s="6">
        <v>0</v>
      </c>
    </row>
    <row r="11" spans="1:36" ht="17">
      <c r="A11" s="1">
        <v>10</v>
      </c>
      <c r="C11" s="1" t="s">
        <v>67</v>
      </c>
      <c r="D11" s="11" t="s">
        <v>36</v>
      </c>
      <c r="E11" s="11" t="s">
        <v>42</v>
      </c>
      <c r="F11" s="11" t="s">
        <v>50</v>
      </c>
      <c r="G11" s="11" t="s">
        <v>66</v>
      </c>
      <c r="H11" s="12">
        <v>38433</v>
      </c>
      <c r="I11" s="13">
        <v>514610.69</v>
      </c>
      <c r="K11" s="1">
        <v>13.3898131813806</v>
      </c>
      <c r="L11" s="4">
        <v>38506</v>
      </c>
      <c r="M11" s="4">
        <v>41132</v>
      </c>
      <c r="N11" s="5">
        <f t="shared" ref="N11" si="5">(M11-L11)</f>
        <v>2626</v>
      </c>
      <c r="O11" s="1">
        <f t="shared" ref="O11:O40" si="6">(N11/30.5)</f>
        <v>86.098360655737707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7">
        <v>2005</v>
      </c>
      <c r="W11" s="1">
        <v>1</v>
      </c>
      <c r="X11" s="1">
        <v>1</v>
      </c>
      <c r="Y11" s="1">
        <v>0</v>
      </c>
      <c r="Z11" s="1">
        <v>1</v>
      </c>
      <c r="AA11" s="1">
        <v>5</v>
      </c>
      <c r="AB11" s="1">
        <v>13</v>
      </c>
      <c r="AC11" s="1">
        <v>18</v>
      </c>
      <c r="AD11" s="1">
        <v>1</v>
      </c>
      <c r="AE11" s="8">
        <v>21.6</v>
      </c>
      <c r="AF11" s="1">
        <v>13.5</v>
      </c>
      <c r="AG11" s="1">
        <v>2.5</v>
      </c>
      <c r="AH11" s="8">
        <f t="shared" si="1"/>
        <v>729</v>
      </c>
      <c r="AI11" s="17">
        <v>12360</v>
      </c>
      <c r="AJ11" s="6">
        <v>2935</v>
      </c>
    </row>
    <row r="12" spans="1:36" ht="17">
      <c r="A12" s="1">
        <v>11</v>
      </c>
      <c r="C12" s="1" t="s">
        <v>510</v>
      </c>
      <c r="D12" s="11" t="s">
        <v>36</v>
      </c>
      <c r="E12" s="11" t="s">
        <v>42</v>
      </c>
      <c r="F12" s="11" t="s">
        <v>50</v>
      </c>
      <c r="G12" s="11" t="s">
        <v>66</v>
      </c>
      <c r="H12" s="12">
        <v>168995</v>
      </c>
      <c r="I12" s="13">
        <v>1089870.1599999999</v>
      </c>
      <c r="K12" s="1">
        <v>8.048378220947157</v>
      </c>
      <c r="L12" s="4">
        <v>38506</v>
      </c>
      <c r="M12" s="4">
        <v>42791</v>
      </c>
      <c r="N12" s="5">
        <f>(M12-L12)</f>
        <v>4285</v>
      </c>
      <c r="O12" s="1">
        <f t="shared" si="6"/>
        <v>140.49180327868854</v>
      </c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7">
        <v>2005</v>
      </c>
      <c r="W12" s="1">
        <v>1</v>
      </c>
      <c r="X12" s="1">
        <v>1</v>
      </c>
      <c r="Y12" s="1">
        <v>0</v>
      </c>
      <c r="Z12" s="1">
        <v>1</v>
      </c>
      <c r="AA12" s="1">
        <v>5</v>
      </c>
      <c r="AB12" s="1">
        <v>13</v>
      </c>
      <c r="AC12" s="1">
        <v>18</v>
      </c>
      <c r="AD12" s="1">
        <v>1</v>
      </c>
      <c r="AE12" s="8">
        <v>21.2</v>
      </c>
      <c r="AF12" s="1">
        <v>13</v>
      </c>
      <c r="AG12" s="1">
        <v>2.4</v>
      </c>
      <c r="AH12" s="8">
        <f t="shared" si="1"/>
        <v>661.43999999999994</v>
      </c>
      <c r="AI12" s="17">
        <v>12360</v>
      </c>
      <c r="AJ12" s="6">
        <v>2935</v>
      </c>
    </row>
    <row r="13" spans="1:36" ht="17">
      <c r="A13" s="1">
        <v>12</v>
      </c>
      <c r="C13" s="1" t="s">
        <v>511</v>
      </c>
      <c r="D13" s="11" t="s">
        <v>37</v>
      </c>
      <c r="E13" s="11" t="s">
        <v>43</v>
      </c>
      <c r="F13" s="1" t="s">
        <v>51</v>
      </c>
      <c r="G13" s="11" t="s">
        <v>68</v>
      </c>
      <c r="H13" s="1">
        <v>48557</v>
      </c>
      <c r="I13" s="1">
        <v>596455.29</v>
      </c>
      <c r="K13" s="1">
        <v>11.791835791078</v>
      </c>
      <c r="L13" s="4">
        <v>38684</v>
      </c>
      <c r="M13" s="4">
        <v>42680</v>
      </c>
      <c r="N13" s="5">
        <f t="shared" ref="N13" si="7">(M13-L13)</f>
        <v>3996</v>
      </c>
      <c r="O13" s="1">
        <f t="shared" si="6"/>
        <v>131.01639344262296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7">
        <v>2006</v>
      </c>
      <c r="W13" s="1">
        <v>1</v>
      </c>
      <c r="X13" s="1">
        <v>0</v>
      </c>
      <c r="Y13" s="1">
        <v>0</v>
      </c>
      <c r="Z13" s="1">
        <v>1</v>
      </c>
      <c r="AA13" s="1">
        <v>3</v>
      </c>
      <c r="AB13" s="1">
        <v>1</v>
      </c>
      <c r="AC13" s="1">
        <v>2</v>
      </c>
      <c r="AD13" s="1">
        <v>0</v>
      </c>
      <c r="AE13" s="8">
        <v>24.1</v>
      </c>
      <c r="AF13" s="1">
        <v>15.7</v>
      </c>
      <c r="AG13" s="1">
        <v>3</v>
      </c>
      <c r="AH13" s="8">
        <f t="shared" si="1"/>
        <v>1135.1100000000001</v>
      </c>
      <c r="AI13" s="6">
        <v>31722</v>
      </c>
      <c r="AJ13" s="6">
        <v>0</v>
      </c>
    </row>
    <row r="14" spans="1:36" ht="17">
      <c r="A14" s="1">
        <v>13</v>
      </c>
      <c r="C14" s="1" t="s">
        <v>512</v>
      </c>
      <c r="D14" s="11" t="s">
        <v>37</v>
      </c>
      <c r="E14" s="11" t="s">
        <v>43</v>
      </c>
      <c r="F14" s="1" t="s">
        <v>51</v>
      </c>
      <c r="G14" s="11" t="s">
        <v>68</v>
      </c>
      <c r="H14" s="1">
        <v>139810</v>
      </c>
      <c r="I14" s="1">
        <v>927123.09</v>
      </c>
      <c r="K14" s="1">
        <v>8.5085010267351144</v>
      </c>
      <c r="L14" s="4">
        <v>38718</v>
      </c>
      <c r="M14" s="4">
        <v>42959</v>
      </c>
      <c r="N14" s="5">
        <f t="shared" ref="N14:N40" si="8">(M14-L14)</f>
        <v>4241</v>
      </c>
      <c r="O14" s="1">
        <f t="shared" si="6"/>
        <v>139.04918032786884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7">
        <v>2006</v>
      </c>
      <c r="W14" s="1">
        <v>1</v>
      </c>
      <c r="X14" s="1">
        <v>0</v>
      </c>
      <c r="Y14" s="1">
        <v>0</v>
      </c>
      <c r="Z14" s="1">
        <v>1</v>
      </c>
      <c r="AA14" s="1">
        <v>3</v>
      </c>
      <c r="AB14" s="1">
        <v>1</v>
      </c>
      <c r="AC14" s="1">
        <v>2</v>
      </c>
      <c r="AD14" s="1">
        <v>0</v>
      </c>
      <c r="AE14" s="8">
        <v>23.4</v>
      </c>
      <c r="AF14" s="1">
        <v>16</v>
      </c>
      <c r="AG14" s="1">
        <v>2.8</v>
      </c>
      <c r="AH14" s="8">
        <f t="shared" si="1"/>
        <v>1048.32</v>
      </c>
      <c r="AI14" s="6">
        <v>31722</v>
      </c>
      <c r="AJ14" s="6">
        <v>0</v>
      </c>
    </row>
    <row r="15" spans="1:36" ht="17">
      <c r="A15" s="1">
        <v>14</v>
      </c>
      <c r="C15" s="1" t="s">
        <v>513</v>
      </c>
      <c r="D15" s="11" t="s">
        <v>38</v>
      </c>
      <c r="E15" s="11" t="s">
        <v>44</v>
      </c>
      <c r="F15" s="11" t="s">
        <v>52</v>
      </c>
      <c r="G15" s="11" t="s">
        <v>68</v>
      </c>
      <c r="H15" s="1">
        <v>50050</v>
      </c>
      <c r="I15" s="1">
        <v>514342.81999999995</v>
      </c>
      <c r="K15" s="1">
        <v>10.36328471237035</v>
      </c>
      <c r="L15" s="4">
        <v>39205</v>
      </c>
      <c r="M15" s="4">
        <v>42931</v>
      </c>
      <c r="N15" s="5">
        <f t="shared" si="8"/>
        <v>3726</v>
      </c>
      <c r="O15" s="1">
        <f t="shared" si="6"/>
        <v>122.1639344262295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7">
        <v>2007</v>
      </c>
      <c r="W15" s="1">
        <v>1</v>
      </c>
      <c r="X15" s="1">
        <v>0</v>
      </c>
      <c r="Y15" s="1">
        <v>0</v>
      </c>
      <c r="Z15" s="1">
        <v>1</v>
      </c>
      <c r="AA15" s="1">
        <v>4</v>
      </c>
      <c r="AB15" s="1">
        <v>3</v>
      </c>
      <c r="AC15" s="1">
        <v>6</v>
      </c>
      <c r="AD15" s="1">
        <v>1</v>
      </c>
      <c r="AE15" s="8">
        <v>22.3</v>
      </c>
      <c r="AF15" s="1">
        <v>14.3</v>
      </c>
      <c r="AG15" s="1">
        <v>2.2999999999999998</v>
      </c>
      <c r="AH15" s="8">
        <f t="shared" si="1"/>
        <v>733.447</v>
      </c>
      <c r="AI15" s="6">
        <v>0</v>
      </c>
      <c r="AJ15" s="6">
        <v>0</v>
      </c>
    </row>
    <row r="16" spans="1:36" ht="17">
      <c r="A16" s="1">
        <v>15</v>
      </c>
      <c r="C16" s="4" t="s">
        <v>514</v>
      </c>
      <c r="D16" s="11" t="s">
        <v>38</v>
      </c>
      <c r="E16" s="11" t="s">
        <v>44</v>
      </c>
      <c r="F16" s="11" t="s">
        <v>52</v>
      </c>
      <c r="G16" s="11" t="s">
        <v>68</v>
      </c>
      <c r="H16" s="12">
        <v>184966</v>
      </c>
      <c r="I16" s="13">
        <v>1167234.3600000001</v>
      </c>
      <c r="K16" s="1">
        <v>7.3474561854019695</v>
      </c>
      <c r="L16" s="4">
        <v>39205</v>
      </c>
      <c r="M16" s="4">
        <v>42959</v>
      </c>
      <c r="N16" s="5">
        <f t="shared" si="8"/>
        <v>3754</v>
      </c>
      <c r="O16" s="1">
        <f t="shared" si="6"/>
        <v>123.08196721311475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7">
        <v>2007</v>
      </c>
      <c r="W16" s="1">
        <v>1</v>
      </c>
      <c r="X16" s="1">
        <v>0</v>
      </c>
      <c r="Y16" s="1">
        <v>0</v>
      </c>
      <c r="Z16" s="1">
        <v>1</v>
      </c>
      <c r="AA16" s="1">
        <v>4</v>
      </c>
      <c r="AB16" s="1">
        <v>3</v>
      </c>
      <c r="AC16" s="1">
        <v>6</v>
      </c>
      <c r="AD16" s="1">
        <v>1</v>
      </c>
      <c r="AE16" s="8">
        <v>21.5</v>
      </c>
      <c r="AF16" s="1">
        <v>13.5</v>
      </c>
      <c r="AG16" s="1">
        <v>2</v>
      </c>
      <c r="AH16" s="8">
        <f>(AE16*AF16*AG16)</f>
        <v>580.5</v>
      </c>
      <c r="AI16" s="6">
        <v>0</v>
      </c>
      <c r="AJ16" s="6">
        <v>0</v>
      </c>
    </row>
    <row r="17" spans="1:36" ht="17">
      <c r="A17" s="1">
        <v>16</v>
      </c>
      <c r="C17" s="1" t="s">
        <v>515</v>
      </c>
      <c r="D17" s="11" t="s">
        <v>39</v>
      </c>
      <c r="E17" s="11" t="s">
        <v>45</v>
      </c>
      <c r="F17" s="11" t="s">
        <v>53</v>
      </c>
      <c r="G17" s="11" t="s">
        <v>69</v>
      </c>
      <c r="H17" s="12">
        <v>134440</v>
      </c>
      <c r="I17" s="13">
        <v>1228986.04</v>
      </c>
      <c r="K17" s="1">
        <v>15.578193696713379</v>
      </c>
      <c r="L17" s="4">
        <v>39508</v>
      </c>
      <c r="M17" s="4">
        <v>42000</v>
      </c>
      <c r="N17" s="5">
        <f t="shared" si="8"/>
        <v>2492</v>
      </c>
      <c r="O17" s="1">
        <f t="shared" si="6"/>
        <v>81.704918032786878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7">
        <v>2008</v>
      </c>
      <c r="W17" s="1">
        <v>1</v>
      </c>
      <c r="X17" s="1">
        <v>0</v>
      </c>
      <c r="Y17" s="1">
        <v>1</v>
      </c>
      <c r="Z17" s="1">
        <v>1</v>
      </c>
      <c r="AA17" s="1">
        <v>4</v>
      </c>
      <c r="AB17" s="1">
        <v>0</v>
      </c>
      <c r="AC17" s="1">
        <v>4</v>
      </c>
      <c r="AD17" s="1">
        <v>1</v>
      </c>
      <c r="AE17" s="8">
        <v>21.7</v>
      </c>
      <c r="AF17" s="1">
        <v>15.8</v>
      </c>
      <c r="AG17" s="1">
        <v>3</v>
      </c>
      <c r="AH17" s="8">
        <f>(AE17*AF17*AG17)</f>
        <v>1028.58</v>
      </c>
      <c r="AI17" s="6">
        <v>23994</v>
      </c>
      <c r="AJ17" s="6">
        <v>0</v>
      </c>
    </row>
    <row r="18" spans="1:36" ht="17">
      <c r="A18" s="1">
        <v>17</v>
      </c>
      <c r="C18" s="1" t="s">
        <v>516</v>
      </c>
      <c r="D18" s="11" t="s">
        <v>39</v>
      </c>
      <c r="E18" s="11" t="s">
        <v>45</v>
      </c>
      <c r="F18" s="11" t="s">
        <v>53</v>
      </c>
      <c r="G18" s="11" t="s">
        <v>69</v>
      </c>
      <c r="H18" s="12">
        <v>435471</v>
      </c>
      <c r="I18" s="13">
        <v>2660109.6500000004</v>
      </c>
      <c r="K18" s="1">
        <v>7.3854532079868767</v>
      </c>
      <c r="L18" s="4">
        <v>39508</v>
      </c>
      <c r="M18" s="4">
        <v>42959</v>
      </c>
      <c r="N18" s="5">
        <f t="shared" si="8"/>
        <v>3451</v>
      </c>
      <c r="O18" s="1">
        <f t="shared" si="6"/>
        <v>113.14754098360656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7">
        <v>2008</v>
      </c>
      <c r="W18" s="1">
        <v>1</v>
      </c>
      <c r="X18" s="1">
        <v>0</v>
      </c>
      <c r="Y18" s="1">
        <v>1</v>
      </c>
      <c r="Z18" s="1">
        <v>1</v>
      </c>
      <c r="AA18" s="1">
        <v>4</v>
      </c>
      <c r="AB18" s="1">
        <v>0</v>
      </c>
      <c r="AC18" s="1">
        <v>4</v>
      </c>
      <c r="AD18" s="1">
        <v>1</v>
      </c>
      <c r="AE18" s="8">
        <v>20.8</v>
      </c>
      <c r="AF18" s="1">
        <v>14.9</v>
      </c>
      <c r="AG18" s="1">
        <v>2.9</v>
      </c>
      <c r="AH18" s="8">
        <f>(AE18*AF18*AG18)</f>
        <v>898.76800000000003</v>
      </c>
      <c r="AI18" s="6">
        <v>23994</v>
      </c>
      <c r="AJ18" s="6">
        <v>0</v>
      </c>
    </row>
    <row r="19" spans="1:36" ht="17">
      <c r="A19" s="1">
        <v>18</v>
      </c>
      <c r="C19" s="1" t="s">
        <v>70</v>
      </c>
      <c r="D19" s="11" t="s">
        <v>40</v>
      </c>
      <c r="E19" s="11" t="s">
        <v>46</v>
      </c>
      <c r="F19" s="11" t="s">
        <v>54</v>
      </c>
      <c r="G19" s="11" t="s">
        <v>69</v>
      </c>
      <c r="H19" s="12">
        <v>238736</v>
      </c>
      <c r="I19" s="13">
        <v>2965908.6400000006</v>
      </c>
      <c r="K19" s="1">
        <v>12.423382481066955</v>
      </c>
      <c r="L19" s="4">
        <v>39933</v>
      </c>
      <c r="M19" s="4">
        <v>42623</v>
      </c>
      <c r="N19" s="5">
        <f t="shared" si="8"/>
        <v>2690</v>
      </c>
      <c r="O19" s="1">
        <f t="shared" si="6"/>
        <v>88.196721311475414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7">
        <v>2009</v>
      </c>
      <c r="W19" s="1">
        <v>1</v>
      </c>
      <c r="X19" s="1">
        <v>1</v>
      </c>
      <c r="Y19" s="1">
        <v>1</v>
      </c>
      <c r="Z19" s="1">
        <v>1</v>
      </c>
      <c r="AA19" s="1">
        <v>3</v>
      </c>
      <c r="AB19" s="1">
        <v>10</v>
      </c>
      <c r="AC19" s="1">
        <v>12</v>
      </c>
      <c r="AD19" s="1">
        <v>1</v>
      </c>
      <c r="AE19" s="8">
        <v>24</v>
      </c>
      <c r="AF19" s="1">
        <v>15.9</v>
      </c>
      <c r="AG19" s="1">
        <v>5.3</v>
      </c>
      <c r="AH19" s="8">
        <f>(AE20*AF20*AG20)</f>
        <v>1575.288</v>
      </c>
      <c r="AI19" s="6">
        <v>15804</v>
      </c>
      <c r="AJ19" s="6">
        <v>0</v>
      </c>
    </row>
    <row r="20" spans="1:36" ht="17">
      <c r="A20" s="1">
        <v>19</v>
      </c>
      <c r="C20" s="1" t="s">
        <v>71</v>
      </c>
      <c r="D20" s="11" t="s">
        <v>40</v>
      </c>
      <c r="E20" s="11" t="s">
        <v>46</v>
      </c>
      <c r="F20" s="11" t="s">
        <v>54</v>
      </c>
      <c r="G20" s="11" t="s">
        <v>69</v>
      </c>
      <c r="H20" s="12">
        <v>762403</v>
      </c>
      <c r="I20" s="13">
        <v>5247631.9700000007</v>
      </c>
      <c r="K20" s="1">
        <v>6.8830158984159304</v>
      </c>
      <c r="L20" s="4">
        <v>39989</v>
      </c>
      <c r="M20" s="4">
        <v>42959</v>
      </c>
      <c r="N20" s="5">
        <f t="shared" si="8"/>
        <v>2970</v>
      </c>
      <c r="O20" s="1">
        <f t="shared" si="6"/>
        <v>97.377049180327873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7">
        <v>2009</v>
      </c>
      <c r="W20" s="1">
        <v>1</v>
      </c>
      <c r="X20" s="1">
        <v>1</v>
      </c>
      <c r="Y20" s="1">
        <v>1</v>
      </c>
      <c r="Z20" s="1">
        <v>1</v>
      </c>
      <c r="AA20" s="1">
        <v>3</v>
      </c>
      <c r="AB20" s="1">
        <v>10</v>
      </c>
      <c r="AC20" s="1">
        <v>12</v>
      </c>
      <c r="AD20" s="1">
        <v>1</v>
      </c>
      <c r="AE20" s="8">
        <v>23.4</v>
      </c>
      <c r="AF20" s="1">
        <v>15.3</v>
      </c>
      <c r="AG20" s="1">
        <v>4.4000000000000004</v>
      </c>
      <c r="AH20" s="8">
        <f t="shared" ref="AH20:AH61" si="9">(AE20*AF20*AG20)</f>
        <v>1575.288</v>
      </c>
      <c r="AI20" s="6">
        <v>15805</v>
      </c>
      <c r="AJ20" s="6">
        <v>0</v>
      </c>
    </row>
    <row r="21" spans="1:36" ht="17">
      <c r="A21" s="1">
        <v>20</v>
      </c>
      <c r="B21" s="2">
        <v>1</v>
      </c>
      <c r="C21" s="1" t="s">
        <v>101</v>
      </c>
      <c r="D21" s="1" t="s">
        <v>72</v>
      </c>
      <c r="E21" s="1" t="s">
        <v>73</v>
      </c>
      <c r="F21" s="1" t="s">
        <v>74</v>
      </c>
      <c r="G21" s="1" t="s">
        <v>100</v>
      </c>
      <c r="H21" s="2">
        <v>77238</v>
      </c>
      <c r="I21" s="3">
        <v>585901.24</v>
      </c>
      <c r="J21" s="14">
        <v>12.99</v>
      </c>
      <c r="K21" s="3">
        <v>7.58566042621508</v>
      </c>
      <c r="L21" s="4">
        <v>42019</v>
      </c>
      <c r="M21" s="4">
        <v>42763</v>
      </c>
      <c r="N21" s="5">
        <f t="shared" si="8"/>
        <v>744</v>
      </c>
      <c r="O21" s="6">
        <f t="shared" si="6"/>
        <v>24.393442622950818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7">
        <v>2015</v>
      </c>
      <c r="W21" s="1">
        <v>0</v>
      </c>
      <c r="X21" s="1">
        <v>1</v>
      </c>
      <c r="Y21" s="1">
        <v>1</v>
      </c>
      <c r="Z21" s="1">
        <v>1</v>
      </c>
      <c r="AA21" s="1">
        <v>5</v>
      </c>
      <c r="AB21" s="1">
        <v>5</v>
      </c>
      <c r="AC21" s="1">
        <v>7</v>
      </c>
      <c r="AD21" s="1">
        <v>1</v>
      </c>
      <c r="AE21" s="8">
        <v>24</v>
      </c>
      <c r="AF21" s="1">
        <v>16.2</v>
      </c>
      <c r="AG21" s="1">
        <v>3</v>
      </c>
      <c r="AH21" s="8">
        <f t="shared" si="9"/>
        <v>1166.3999999999999</v>
      </c>
      <c r="AI21" s="6">
        <v>24770</v>
      </c>
      <c r="AJ21" s="6">
        <v>15500</v>
      </c>
    </row>
    <row r="22" spans="1:36" ht="17">
      <c r="A22" s="1">
        <v>21</v>
      </c>
      <c r="B22" s="2">
        <v>19</v>
      </c>
      <c r="C22" s="1" t="s">
        <v>102</v>
      </c>
      <c r="D22" s="1" t="s">
        <v>75</v>
      </c>
      <c r="E22" s="1" t="s">
        <v>76</v>
      </c>
      <c r="F22" s="1" t="s">
        <v>77</v>
      </c>
      <c r="G22" s="1" t="s">
        <v>109</v>
      </c>
      <c r="H22" s="2">
        <v>6470</v>
      </c>
      <c r="I22" s="3">
        <v>59078.62</v>
      </c>
      <c r="J22" s="15">
        <v>20</v>
      </c>
      <c r="K22" s="3">
        <v>9.1311622874806808</v>
      </c>
      <c r="L22" s="4">
        <v>42297</v>
      </c>
      <c r="M22" s="4">
        <v>42763</v>
      </c>
      <c r="N22" s="5">
        <f t="shared" si="8"/>
        <v>466</v>
      </c>
      <c r="O22" s="6">
        <f t="shared" si="6"/>
        <v>15.278688524590164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7">
        <v>2015</v>
      </c>
      <c r="W22" s="1">
        <v>0</v>
      </c>
      <c r="X22" s="1">
        <v>0</v>
      </c>
      <c r="Y22" s="1">
        <v>1</v>
      </c>
      <c r="Z22" s="1">
        <v>1</v>
      </c>
      <c r="AA22" s="1">
        <v>3</v>
      </c>
      <c r="AB22" s="1">
        <v>33</v>
      </c>
      <c r="AC22" s="1">
        <v>36</v>
      </c>
      <c r="AD22" s="1">
        <v>1</v>
      </c>
      <c r="AE22" s="8">
        <v>24.2</v>
      </c>
      <c r="AF22" s="1">
        <v>17.2</v>
      </c>
      <c r="AG22" s="1">
        <v>3.2</v>
      </c>
      <c r="AH22" s="8">
        <f t="shared" si="9"/>
        <v>1331.9679999999998</v>
      </c>
      <c r="AI22" s="6">
        <v>1542071</v>
      </c>
      <c r="AJ22" s="6">
        <v>19200</v>
      </c>
    </row>
    <row r="23" spans="1:36" ht="17">
      <c r="A23" s="1">
        <v>22</v>
      </c>
      <c r="B23" s="2">
        <v>309</v>
      </c>
      <c r="C23" s="1" t="s">
        <v>103</v>
      </c>
      <c r="D23" s="1" t="s">
        <v>79</v>
      </c>
      <c r="E23" s="1" t="s">
        <v>80</v>
      </c>
      <c r="F23" s="1" t="s">
        <v>81</v>
      </c>
      <c r="G23" s="1" t="s">
        <v>82</v>
      </c>
      <c r="H23" s="2">
        <v>290</v>
      </c>
      <c r="I23" s="3">
        <v>2915.03</v>
      </c>
      <c r="J23" s="14">
        <v>10.99</v>
      </c>
      <c r="K23" s="3">
        <v>10.051827586206899</v>
      </c>
      <c r="L23" s="4">
        <v>42089</v>
      </c>
      <c r="M23" s="4">
        <v>42763</v>
      </c>
      <c r="N23" s="5">
        <f t="shared" si="8"/>
        <v>674</v>
      </c>
      <c r="O23" s="6">
        <f t="shared" si="6"/>
        <v>22.098360655737704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7">
        <v>2015</v>
      </c>
      <c r="W23" s="1">
        <v>0</v>
      </c>
      <c r="X23" s="1">
        <v>0</v>
      </c>
      <c r="Y23" s="1">
        <v>0</v>
      </c>
      <c r="Z23" s="1">
        <v>1</v>
      </c>
      <c r="AA23" s="1">
        <v>7</v>
      </c>
      <c r="AB23" s="1">
        <v>59</v>
      </c>
      <c r="AC23" s="1">
        <v>59</v>
      </c>
      <c r="AD23" s="1">
        <v>1</v>
      </c>
      <c r="AE23" s="8">
        <v>19</v>
      </c>
      <c r="AF23" s="1">
        <v>13.5</v>
      </c>
      <c r="AG23" s="1">
        <v>1.7</v>
      </c>
      <c r="AH23" s="8">
        <f t="shared" si="9"/>
        <v>436.05</v>
      </c>
      <c r="AI23" s="6">
        <v>16238</v>
      </c>
      <c r="AJ23" s="6">
        <v>550</v>
      </c>
    </row>
    <row r="24" spans="1:36" ht="17">
      <c r="A24" s="1">
        <v>23</v>
      </c>
      <c r="B24" s="2">
        <v>95</v>
      </c>
      <c r="C24" s="1" t="s">
        <v>104</v>
      </c>
      <c r="D24" s="1" t="s">
        <v>83</v>
      </c>
      <c r="E24" s="1" t="s">
        <v>84</v>
      </c>
      <c r="F24" s="1" t="s">
        <v>85</v>
      </c>
      <c r="G24" s="1" t="s">
        <v>86</v>
      </c>
      <c r="H24" s="2">
        <v>1206</v>
      </c>
      <c r="I24" s="3">
        <v>18867.23</v>
      </c>
      <c r="J24" s="14">
        <v>16.989999999999998</v>
      </c>
      <c r="K24" s="3">
        <v>15.6444693200663</v>
      </c>
      <c r="L24" s="4">
        <v>42243</v>
      </c>
      <c r="M24" s="4">
        <v>42763</v>
      </c>
      <c r="N24" s="5">
        <f t="shared" si="8"/>
        <v>520</v>
      </c>
      <c r="O24" s="6">
        <f t="shared" si="6"/>
        <v>17.049180327868854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7">
        <v>2015</v>
      </c>
      <c r="W24" s="1">
        <v>0</v>
      </c>
      <c r="X24" s="1">
        <v>0</v>
      </c>
      <c r="Y24" s="1">
        <v>0</v>
      </c>
      <c r="Z24" s="1">
        <v>1</v>
      </c>
      <c r="AA24" s="1">
        <v>5</v>
      </c>
      <c r="AB24" s="1">
        <v>13</v>
      </c>
      <c r="AC24" s="1">
        <v>13</v>
      </c>
      <c r="AD24" s="1">
        <v>1</v>
      </c>
      <c r="AE24" s="8">
        <v>22.8</v>
      </c>
      <c r="AF24" s="1">
        <v>14.9</v>
      </c>
      <c r="AG24" s="1">
        <v>2.2999999999999998</v>
      </c>
      <c r="AH24" s="8">
        <f t="shared" si="9"/>
        <v>781.35599999999999</v>
      </c>
      <c r="AI24" s="6">
        <v>1910277</v>
      </c>
      <c r="AJ24" s="6">
        <v>114000</v>
      </c>
    </row>
    <row r="25" spans="1:36" ht="17">
      <c r="A25" s="1">
        <v>24</v>
      </c>
      <c r="B25" s="2">
        <v>437</v>
      </c>
      <c r="C25" s="1" t="s">
        <v>105</v>
      </c>
      <c r="D25" s="1" t="s">
        <v>87</v>
      </c>
      <c r="E25" s="1" t="s">
        <v>88</v>
      </c>
      <c r="F25" s="1" t="s">
        <v>50</v>
      </c>
      <c r="G25" s="1" t="s">
        <v>89</v>
      </c>
      <c r="H25" s="2">
        <v>178</v>
      </c>
      <c r="I25" s="3">
        <v>2311.56</v>
      </c>
      <c r="J25" s="14">
        <v>12.99</v>
      </c>
      <c r="K25" s="3">
        <v>12.986292134831499</v>
      </c>
      <c r="L25" s="4">
        <v>42145</v>
      </c>
      <c r="M25" s="4">
        <v>42763</v>
      </c>
      <c r="N25" s="5">
        <f t="shared" si="8"/>
        <v>618</v>
      </c>
      <c r="O25" s="6">
        <f t="shared" si="6"/>
        <v>20.262295081967213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7">
        <v>2015</v>
      </c>
      <c r="W25" s="1">
        <v>0</v>
      </c>
      <c r="X25" s="1">
        <v>0</v>
      </c>
      <c r="Y25" s="1">
        <v>0</v>
      </c>
      <c r="Z25" s="1">
        <v>1</v>
      </c>
      <c r="AA25" s="1">
        <v>10</v>
      </c>
      <c r="AB25" s="1">
        <v>6</v>
      </c>
      <c r="AC25" s="1">
        <v>7</v>
      </c>
      <c r="AD25" s="1">
        <v>1</v>
      </c>
      <c r="AE25" s="8">
        <v>24.2</v>
      </c>
      <c r="AF25" s="1">
        <v>16</v>
      </c>
      <c r="AG25" s="1">
        <v>3.2</v>
      </c>
      <c r="AH25" s="8">
        <f t="shared" si="9"/>
        <v>1239.04</v>
      </c>
      <c r="AI25" s="6">
        <v>0</v>
      </c>
      <c r="AJ25" s="6">
        <v>10100</v>
      </c>
    </row>
    <row r="26" spans="1:36" ht="17">
      <c r="A26" s="1">
        <v>25</v>
      </c>
      <c r="B26" s="2">
        <v>426</v>
      </c>
      <c r="C26" s="1" t="s">
        <v>106</v>
      </c>
      <c r="D26" s="1" t="s">
        <v>90</v>
      </c>
      <c r="E26" s="1" t="s">
        <v>91</v>
      </c>
      <c r="F26" s="1" t="s">
        <v>92</v>
      </c>
      <c r="G26" s="1" t="s">
        <v>110</v>
      </c>
      <c r="H26" s="2">
        <v>184</v>
      </c>
      <c r="I26" s="3">
        <v>2570.15</v>
      </c>
      <c r="J26" s="14">
        <v>16.989999999999998</v>
      </c>
      <c r="K26" s="3">
        <v>13.9682065217391</v>
      </c>
      <c r="L26" s="4">
        <v>42096</v>
      </c>
      <c r="M26" s="4">
        <v>42763</v>
      </c>
      <c r="N26" s="5">
        <f t="shared" si="8"/>
        <v>667</v>
      </c>
      <c r="O26" s="6">
        <f t="shared" si="6"/>
        <v>21.868852459016395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7">
        <v>2015</v>
      </c>
      <c r="W26" s="1">
        <v>1</v>
      </c>
      <c r="X26" s="1">
        <v>0</v>
      </c>
      <c r="Y26" s="1">
        <v>0</v>
      </c>
      <c r="Z26" s="1">
        <v>1</v>
      </c>
      <c r="AA26" s="1">
        <v>3</v>
      </c>
      <c r="AB26" s="1">
        <v>2</v>
      </c>
      <c r="AC26" s="1">
        <v>3</v>
      </c>
      <c r="AD26" s="1">
        <v>0</v>
      </c>
      <c r="AE26" s="8">
        <v>22.1</v>
      </c>
      <c r="AF26" s="1">
        <v>13.8</v>
      </c>
      <c r="AG26" s="1">
        <v>2.5</v>
      </c>
      <c r="AH26" s="8">
        <f t="shared" si="9"/>
        <v>762.45</v>
      </c>
      <c r="AI26" s="6">
        <v>1898</v>
      </c>
      <c r="AJ26" s="6">
        <v>0</v>
      </c>
    </row>
    <row r="27" spans="1:36" ht="17">
      <c r="A27" s="1">
        <v>26</v>
      </c>
      <c r="B27" s="2">
        <v>125</v>
      </c>
      <c r="C27" s="1" t="s">
        <v>107</v>
      </c>
      <c r="D27" s="1" t="s">
        <v>93</v>
      </c>
      <c r="E27" s="1" t="s">
        <v>94</v>
      </c>
      <c r="F27" s="1" t="s">
        <v>95</v>
      </c>
      <c r="G27" s="1" t="s">
        <v>96</v>
      </c>
      <c r="H27" s="2">
        <v>865</v>
      </c>
      <c r="I27" s="3">
        <v>15698.43</v>
      </c>
      <c r="J27" s="15">
        <v>20</v>
      </c>
      <c r="K27" s="3">
        <v>18.148473988439299</v>
      </c>
      <c r="L27" s="4">
        <v>42299</v>
      </c>
      <c r="M27" s="4">
        <v>42763</v>
      </c>
      <c r="N27" s="5">
        <f t="shared" si="8"/>
        <v>464</v>
      </c>
      <c r="O27" s="6">
        <f t="shared" si="6"/>
        <v>15.21311475409836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7">
        <v>2015</v>
      </c>
      <c r="W27" s="1">
        <v>0</v>
      </c>
      <c r="X27" s="1">
        <v>0</v>
      </c>
      <c r="Y27" s="1">
        <v>0</v>
      </c>
      <c r="Z27" s="1">
        <v>1</v>
      </c>
      <c r="AA27" s="1">
        <v>5</v>
      </c>
      <c r="AB27" s="1">
        <v>6</v>
      </c>
      <c r="AC27" s="1">
        <v>7</v>
      </c>
      <c r="AD27" s="1">
        <v>1</v>
      </c>
      <c r="AE27" s="8">
        <v>25.3</v>
      </c>
      <c r="AF27" s="1">
        <v>18.899999999999999</v>
      </c>
      <c r="AG27" s="1">
        <v>5.9</v>
      </c>
      <c r="AH27" s="8">
        <f t="shared" si="9"/>
        <v>2821.203</v>
      </c>
      <c r="AI27" s="6">
        <v>0</v>
      </c>
      <c r="AJ27" s="6">
        <v>9742</v>
      </c>
    </row>
    <row r="28" spans="1:36" ht="17">
      <c r="A28" s="1">
        <v>27</v>
      </c>
      <c r="B28" s="2">
        <v>15</v>
      </c>
      <c r="C28" s="1" t="s">
        <v>108</v>
      </c>
      <c r="D28" s="1" t="s">
        <v>97</v>
      </c>
      <c r="E28" s="1" t="s">
        <v>98</v>
      </c>
      <c r="F28" s="1" t="s">
        <v>99</v>
      </c>
      <c r="G28" s="1" t="s">
        <v>86</v>
      </c>
      <c r="H28" s="2">
        <v>7071</v>
      </c>
      <c r="I28" s="3">
        <v>64235.72</v>
      </c>
      <c r="J28" s="14">
        <v>9.99</v>
      </c>
      <c r="K28" s="3">
        <v>9.0843897609956201</v>
      </c>
      <c r="L28" s="4">
        <v>42187</v>
      </c>
      <c r="M28" s="4">
        <v>42763</v>
      </c>
      <c r="N28" s="5">
        <f t="shared" si="8"/>
        <v>576</v>
      </c>
      <c r="O28" s="6">
        <f t="shared" si="6"/>
        <v>18.885245901639344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7">
        <v>2015</v>
      </c>
      <c r="W28" s="1">
        <v>0</v>
      </c>
      <c r="X28" s="1">
        <v>0</v>
      </c>
      <c r="Y28" s="1">
        <v>1</v>
      </c>
      <c r="Z28" s="1">
        <v>1</v>
      </c>
      <c r="AA28" s="1">
        <v>3</v>
      </c>
      <c r="AB28" s="1">
        <v>5</v>
      </c>
      <c r="AC28" s="1">
        <v>33</v>
      </c>
      <c r="AD28" s="1">
        <v>0</v>
      </c>
      <c r="AE28" s="8">
        <v>15.7</v>
      </c>
      <c r="AF28" s="1">
        <v>11.6</v>
      </c>
      <c r="AG28" s="1">
        <v>2.2999999999999998</v>
      </c>
      <c r="AH28" s="8">
        <f t="shared" si="9"/>
        <v>418.87599999999992</v>
      </c>
      <c r="AI28" s="6">
        <v>29554730</v>
      </c>
      <c r="AJ28" s="6">
        <v>12300000</v>
      </c>
    </row>
    <row r="29" spans="1:36" ht="17">
      <c r="A29" s="1">
        <v>28</v>
      </c>
      <c r="B29" s="2">
        <v>286</v>
      </c>
      <c r="C29" s="1" t="s">
        <v>114</v>
      </c>
      <c r="D29" s="1" t="s">
        <v>111</v>
      </c>
      <c r="E29" s="1" t="s">
        <v>112</v>
      </c>
      <c r="F29" s="1" t="s">
        <v>113</v>
      </c>
      <c r="G29" s="1" t="s">
        <v>119</v>
      </c>
      <c r="H29" s="2">
        <v>326</v>
      </c>
      <c r="I29" s="3">
        <v>5742.68</v>
      </c>
      <c r="J29" s="14">
        <v>19.989999999999998</v>
      </c>
      <c r="K29" s="3">
        <v>17.615582822085901</v>
      </c>
      <c r="L29" s="4">
        <v>42187</v>
      </c>
      <c r="M29" s="4">
        <v>42763</v>
      </c>
      <c r="N29" s="5">
        <f t="shared" si="8"/>
        <v>576</v>
      </c>
      <c r="O29" s="6">
        <f t="shared" si="6"/>
        <v>18.885245901639344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7">
        <v>2015</v>
      </c>
      <c r="W29" s="1">
        <v>0</v>
      </c>
      <c r="X29" s="1">
        <v>0</v>
      </c>
      <c r="Y29" s="1">
        <v>0</v>
      </c>
      <c r="Z29" s="1">
        <v>1</v>
      </c>
      <c r="AA29" s="1">
        <v>4</v>
      </c>
      <c r="AB29" s="1">
        <v>7</v>
      </c>
      <c r="AC29" s="1">
        <v>8</v>
      </c>
      <c r="AD29" s="1">
        <v>1</v>
      </c>
      <c r="AE29" s="8">
        <v>24.1</v>
      </c>
      <c r="AF29" s="1">
        <v>16.2</v>
      </c>
      <c r="AG29" s="1">
        <v>2.9</v>
      </c>
      <c r="AH29" s="8">
        <f t="shared" si="9"/>
        <v>1132.2180000000001</v>
      </c>
      <c r="AI29" s="6">
        <v>0</v>
      </c>
      <c r="AJ29" s="6">
        <v>2247</v>
      </c>
    </row>
    <row r="30" spans="1:36" ht="17">
      <c r="A30" s="1">
        <v>29</v>
      </c>
      <c r="B30" s="2">
        <v>225</v>
      </c>
      <c r="C30" s="1" t="s">
        <v>120</v>
      </c>
      <c r="D30" s="1" t="s">
        <v>115</v>
      </c>
      <c r="E30" s="1" t="s">
        <v>116</v>
      </c>
      <c r="F30" s="1" t="s">
        <v>117</v>
      </c>
      <c r="G30" s="1" t="s">
        <v>118</v>
      </c>
      <c r="H30" s="2">
        <v>467</v>
      </c>
      <c r="I30" s="3">
        <v>5500.75</v>
      </c>
      <c r="J30" s="14">
        <v>20.99</v>
      </c>
      <c r="K30" s="3">
        <v>11.7789079229122</v>
      </c>
      <c r="L30" s="4">
        <v>42310</v>
      </c>
      <c r="M30" s="4">
        <v>42763</v>
      </c>
      <c r="N30" s="5">
        <f t="shared" si="8"/>
        <v>453</v>
      </c>
      <c r="O30" s="6">
        <f t="shared" si="6"/>
        <v>14.852459016393443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7">
        <v>2015</v>
      </c>
      <c r="W30" s="1">
        <v>0</v>
      </c>
      <c r="X30" s="1">
        <v>0</v>
      </c>
      <c r="Y30" s="1">
        <v>0</v>
      </c>
      <c r="Z30" s="1">
        <v>0</v>
      </c>
      <c r="AA30" s="1">
        <v>5</v>
      </c>
      <c r="AB30" s="1">
        <v>95</v>
      </c>
      <c r="AC30" s="1">
        <v>98</v>
      </c>
      <c r="AD30" s="1">
        <v>1</v>
      </c>
      <c r="AE30" s="8">
        <v>22.1</v>
      </c>
      <c r="AF30" s="1">
        <v>14.5</v>
      </c>
      <c r="AG30" s="1">
        <v>2</v>
      </c>
      <c r="AH30" s="8">
        <f t="shared" si="9"/>
        <v>640.90000000000009</v>
      </c>
      <c r="AI30" s="6">
        <v>0</v>
      </c>
      <c r="AJ30" s="6">
        <v>0</v>
      </c>
    </row>
    <row r="31" spans="1:36" ht="17">
      <c r="A31" s="1">
        <v>30</v>
      </c>
      <c r="B31" s="2">
        <v>4715</v>
      </c>
      <c r="C31" s="1" t="s">
        <v>154</v>
      </c>
      <c r="D31" s="1" t="s">
        <v>124</v>
      </c>
      <c r="E31" s="1" t="s">
        <v>125</v>
      </c>
      <c r="F31" s="1" t="s">
        <v>126</v>
      </c>
      <c r="G31" s="1" t="s">
        <v>118</v>
      </c>
      <c r="H31" s="2">
        <v>65</v>
      </c>
      <c r="I31" s="3">
        <v>665.6</v>
      </c>
      <c r="K31" s="3">
        <v>10.24</v>
      </c>
      <c r="L31" s="4">
        <v>42290</v>
      </c>
      <c r="M31" s="4">
        <v>42763</v>
      </c>
      <c r="N31" s="5">
        <f t="shared" si="8"/>
        <v>473</v>
      </c>
      <c r="O31" s="6">
        <f t="shared" si="6"/>
        <v>15.508196721311476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7">
        <v>2015</v>
      </c>
      <c r="W31" s="1">
        <v>0</v>
      </c>
      <c r="X31" s="1">
        <v>0</v>
      </c>
      <c r="Y31" s="1">
        <v>0</v>
      </c>
      <c r="Z31" s="1">
        <v>0</v>
      </c>
      <c r="AA31" s="1">
        <v>6</v>
      </c>
      <c r="AB31" s="1">
        <v>2</v>
      </c>
      <c r="AC31" s="1">
        <v>9</v>
      </c>
      <c r="AD31" s="1">
        <v>0</v>
      </c>
      <c r="AE31" s="8">
        <v>20.3</v>
      </c>
      <c r="AF31" s="1">
        <v>13</v>
      </c>
      <c r="AG31" s="1">
        <v>1.4</v>
      </c>
      <c r="AH31" s="8">
        <f t="shared" si="9"/>
        <v>369.46000000000004</v>
      </c>
      <c r="AI31" s="6">
        <v>42426</v>
      </c>
      <c r="AJ31" s="6">
        <v>14</v>
      </c>
    </row>
    <row r="32" spans="1:36" ht="17">
      <c r="A32" s="1">
        <v>31</v>
      </c>
      <c r="B32" s="2">
        <v>4477</v>
      </c>
      <c r="C32" s="1" t="s">
        <v>155</v>
      </c>
      <c r="D32" s="1" t="s">
        <v>127</v>
      </c>
      <c r="E32" s="1" t="s">
        <v>128</v>
      </c>
      <c r="F32" s="1" t="s">
        <v>129</v>
      </c>
      <c r="G32" s="1" t="s">
        <v>130</v>
      </c>
      <c r="H32" s="2">
        <v>73</v>
      </c>
      <c r="I32" s="3">
        <v>1073.17</v>
      </c>
      <c r="J32" s="14">
        <v>16.989999999999998</v>
      </c>
      <c r="K32" s="3">
        <v>14.7009589041096</v>
      </c>
      <c r="L32" s="4">
        <v>42145</v>
      </c>
      <c r="M32" s="4">
        <v>42763</v>
      </c>
      <c r="N32" s="5">
        <f t="shared" si="8"/>
        <v>618</v>
      </c>
      <c r="O32" s="6">
        <f t="shared" si="6"/>
        <v>20.262295081967213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7">
        <v>2015</v>
      </c>
      <c r="W32" s="1">
        <v>0</v>
      </c>
      <c r="X32" s="1">
        <v>0</v>
      </c>
      <c r="Y32" s="1">
        <v>1</v>
      </c>
      <c r="Z32" s="1">
        <v>1</v>
      </c>
      <c r="AA32" s="1">
        <v>3</v>
      </c>
      <c r="AB32" s="1">
        <v>4</v>
      </c>
      <c r="AC32" s="1">
        <v>8</v>
      </c>
      <c r="AD32" s="1">
        <v>0</v>
      </c>
      <c r="AE32" s="8">
        <v>23.5</v>
      </c>
      <c r="AF32" s="1">
        <v>15.6</v>
      </c>
      <c r="AG32" s="1">
        <v>3</v>
      </c>
      <c r="AH32" s="8">
        <f t="shared" si="9"/>
        <v>1099.8</v>
      </c>
      <c r="AI32" s="6">
        <v>41477</v>
      </c>
      <c r="AJ32" s="6">
        <v>4</v>
      </c>
    </row>
    <row r="33" spans="1:36" ht="17">
      <c r="A33" s="1">
        <v>32</v>
      </c>
      <c r="B33" s="2">
        <v>2019</v>
      </c>
      <c r="C33" s="1" t="s">
        <v>156</v>
      </c>
      <c r="D33" s="1" t="s">
        <v>131</v>
      </c>
      <c r="E33" s="1" t="s">
        <v>132</v>
      </c>
      <c r="F33" s="1" t="s">
        <v>133</v>
      </c>
      <c r="G33" s="1" t="s">
        <v>78</v>
      </c>
      <c r="H33" s="2">
        <v>325</v>
      </c>
      <c r="I33" s="3">
        <v>2027.98</v>
      </c>
      <c r="J33" s="14">
        <v>7.99</v>
      </c>
      <c r="K33" s="3">
        <v>6.2399384615384603</v>
      </c>
      <c r="L33" s="4">
        <v>42199</v>
      </c>
      <c r="M33" s="4">
        <v>42763</v>
      </c>
      <c r="N33" s="5">
        <f t="shared" si="8"/>
        <v>564</v>
      </c>
      <c r="O33" s="6">
        <f t="shared" si="6"/>
        <v>18.491803278688526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7">
        <v>2015</v>
      </c>
      <c r="W33" s="1">
        <v>0</v>
      </c>
      <c r="X33" s="1">
        <v>0</v>
      </c>
      <c r="Y33" s="1">
        <v>0</v>
      </c>
      <c r="Z33" s="1">
        <v>1</v>
      </c>
      <c r="AA33" s="1">
        <v>10</v>
      </c>
      <c r="AB33" s="1">
        <v>28</v>
      </c>
      <c r="AC33" s="1">
        <v>29</v>
      </c>
      <c r="AD33" s="1">
        <v>1</v>
      </c>
      <c r="AE33" s="8">
        <v>19.7</v>
      </c>
      <c r="AF33" s="1">
        <v>13.3</v>
      </c>
      <c r="AG33" s="1">
        <v>2.5</v>
      </c>
      <c r="AH33" s="8">
        <f t="shared" si="9"/>
        <v>655.02499999999998</v>
      </c>
      <c r="AI33" s="6">
        <v>1773</v>
      </c>
      <c r="AJ33" s="6">
        <v>4982</v>
      </c>
    </row>
    <row r="34" spans="1:36" ht="17">
      <c r="A34" s="1">
        <v>33</v>
      </c>
      <c r="B34" s="2">
        <v>3055</v>
      </c>
      <c r="C34" s="1" t="s">
        <v>157</v>
      </c>
      <c r="D34" s="1" t="s">
        <v>134</v>
      </c>
      <c r="E34" s="1" t="s">
        <v>135</v>
      </c>
      <c r="F34" s="1" t="s">
        <v>136</v>
      </c>
      <c r="G34" s="1" t="s">
        <v>118</v>
      </c>
      <c r="H34" s="2">
        <v>160</v>
      </c>
      <c r="I34" s="3">
        <v>1427.56</v>
      </c>
      <c r="J34" s="14">
        <v>9.99</v>
      </c>
      <c r="K34" s="3">
        <v>8.92225</v>
      </c>
      <c r="L34" s="4">
        <v>42135</v>
      </c>
      <c r="M34" s="4">
        <v>42763</v>
      </c>
      <c r="N34" s="5">
        <f t="shared" si="8"/>
        <v>628</v>
      </c>
      <c r="O34" s="6">
        <f t="shared" si="6"/>
        <v>20.590163934426229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7">
        <v>2015</v>
      </c>
      <c r="W34" s="1">
        <v>0</v>
      </c>
      <c r="X34" s="1">
        <v>0</v>
      </c>
      <c r="Y34" s="1">
        <v>0</v>
      </c>
      <c r="Z34" s="1">
        <v>0</v>
      </c>
      <c r="AA34" s="1">
        <v>5</v>
      </c>
      <c r="AB34" s="1">
        <v>2</v>
      </c>
      <c r="AC34" s="1">
        <v>5</v>
      </c>
      <c r="AD34" s="1">
        <v>1</v>
      </c>
      <c r="AE34" s="8">
        <v>19.8</v>
      </c>
      <c r="AF34" s="1">
        <v>13.3</v>
      </c>
      <c r="AG34" s="1">
        <v>2.5</v>
      </c>
      <c r="AH34" s="8">
        <f t="shared" si="9"/>
        <v>658.35000000000014</v>
      </c>
      <c r="AI34" s="6">
        <v>547</v>
      </c>
      <c r="AJ34" s="6">
        <v>0</v>
      </c>
    </row>
    <row r="35" spans="1:36" ht="17">
      <c r="A35" s="1">
        <v>34</v>
      </c>
      <c r="B35" s="2">
        <v>4802</v>
      </c>
      <c r="C35" s="1" t="s">
        <v>158</v>
      </c>
      <c r="D35" s="1" t="s">
        <v>137</v>
      </c>
      <c r="E35" s="1" t="s">
        <v>138</v>
      </c>
      <c r="F35" s="1" t="s">
        <v>123</v>
      </c>
      <c r="G35" s="1" t="s">
        <v>122</v>
      </c>
      <c r="H35" s="2">
        <v>63</v>
      </c>
      <c r="I35" s="3">
        <v>379.3</v>
      </c>
      <c r="K35" s="3">
        <v>6.0206349206349197</v>
      </c>
      <c r="L35" s="4">
        <v>42028</v>
      </c>
      <c r="M35" s="4">
        <v>42763</v>
      </c>
      <c r="N35" s="5">
        <f t="shared" si="8"/>
        <v>735</v>
      </c>
      <c r="O35" s="6">
        <f t="shared" si="6"/>
        <v>24.098360655737704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7">
        <v>2015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5</v>
      </c>
      <c r="AC35" s="1">
        <v>7</v>
      </c>
      <c r="AD35" s="1">
        <v>1</v>
      </c>
      <c r="AE35" s="8">
        <v>20.3</v>
      </c>
      <c r="AF35" s="1">
        <v>12.7</v>
      </c>
      <c r="AG35" s="1">
        <v>0.9</v>
      </c>
      <c r="AH35" s="8">
        <f t="shared" si="9"/>
        <v>232.029</v>
      </c>
      <c r="AI35" s="6">
        <v>0</v>
      </c>
      <c r="AJ35" s="6">
        <v>0</v>
      </c>
    </row>
    <row r="36" spans="1:36" ht="17">
      <c r="A36" s="1">
        <v>35</v>
      </c>
      <c r="B36" s="2">
        <v>1761</v>
      </c>
      <c r="C36" s="1" t="s">
        <v>159</v>
      </c>
      <c r="D36" s="1" t="s">
        <v>139</v>
      </c>
      <c r="E36" s="1" t="s">
        <v>140</v>
      </c>
      <c r="F36" s="1" t="s">
        <v>123</v>
      </c>
      <c r="G36" s="1" t="s">
        <v>122</v>
      </c>
      <c r="H36" s="2">
        <v>403</v>
      </c>
      <c r="I36" s="3">
        <v>2816.77</v>
      </c>
      <c r="K36" s="3">
        <v>6.9895037220843701</v>
      </c>
      <c r="L36" s="4">
        <v>42227</v>
      </c>
      <c r="M36" s="4">
        <v>42763</v>
      </c>
      <c r="N36" s="5">
        <f t="shared" si="8"/>
        <v>536</v>
      </c>
      <c r="O36" s="6">
        <f t="shared" si="6"/>
        <v>17.57377049180328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7">
        <v>2015</v>
      </c>
      <c r="W36" s="1">
        <v>0</v>
      </c>
      <c r="X36" s="1">
        <v>0</v>
      </c>
      <c r="Y36" s="1">
        <v>0</v>
      </c>
      <c r="Z36" s="1">
        <v>0</v>
      </c>
      <c r="AA36" s="1">
        <v>10</v>
      </c>
      <c r="AB36" s="1">
        <v>12</v>
      </c>
      <c r="AC36" s="1">
        <v>19</v>
      </c>
      <c r="AD36" s="1">
        <v>1</v>
      </c>
      <c r="AE36" s="8">
        <v>22.9</v>
      </c>
      <c r="AF36" s="1">
        <v>15.2</v>
      </c>
      <c r="AG36" s="1">
        <v>1.5</v>
      </c>
      <c r="AH36" s="8">
        <f t="shared" si="9"/>
        <v>522.12</v>
      </c>
      <c r="AI36" s="6">
        <v>809</v>
      </c>
      <c r="AJ36" s="6">
        <v>587</v>
      </c>
    </row>
    <row r="37" spans="1:36" ht="17">
      <c r="A37" s="1">
        <v>36</v>
      </c>
      <c r="B37" s="2">
        <v>2582</v>
      </c>
      <c r="C37" s="1" t="s">
        <v>160</v>
      </c>
      <c r="D37" s="1" t="s">
        <v>141</v>
      </c>
      <c r="E37" s="1" t="s">
        <v>142</v>
      </c>
      <c r="F37" s="1" t="s">
        <v>143</v>
      </c>
      <c r="G37" s="1" t="s">
        <v>144</v>
      </c>
      <c r="H37" s="2">
        <v>217</v>
      </c>
      <c r="I37" s="3">
        <v>1626.65</v>
      </c>
      <c r="J37" s="14">
        <v>7.99</v>
      </c>
      <c r="K37" s="3">
        <v>7.49608294930876</v>
      </c>
      <c r="L37" s="4">
        <v>42075</v>
      </c>
      <c r="M37" s="4">
        <v>42763</v>
      </c>
      <c r="N37" s="5">
        <f t="shared" si="8"/>
        <v>688</v>
      </c>
      <c r="O37" s="6">
        <f t="shared" si="6"/>
        <v>22.557377049180328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7">
        <v>2015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</v>
      </c>
      <c r="AC37" s="1">
        <v>3</v>
      </c>
      <c r="AD37" s="1">
        <v>1</v>
      </c>
      <c r="AE37" s="8">
        <v>20.3</v>
      </c>
      <c r="AF37" s="1">
        <v>12.7</v>
      </c>
      <c r="AG37" s="1">
        <v>2.8</v>
      </c>
      <c r="AH37" s="8">
        <f t="shared" si="9"/>
        <v>721.86799999999994</v>
      </c>
      <c r="AI37" s="6">
        <v>0</v>
      </c>
      <c r="AJ37" s="6">
        <v>9366</v>
      </c>
    </row>
    <row r="38" spans="1:36" ht="17">
      <c r="A38" s="1">
        <v>37</v>
      </c>
      <c r="B38" s="2">
        <v>431</v>
      </c>
      <c r="C38" s="1" t="s">
        <v>161</v>
      </c>
      <c r="D38" s="1" t="s">
        <v>145</v>
      </c>
      <c r="E38" s="1" t="s">
        <v>146</v>
      </c>
      <c r="F38" s="1" t="s">
        <v>147</v>
      </c>
      <c r="G38" s="1" t="s">
        <v>82</v>
      </c>
      <c r="H38" s="2">
        <v>3025</v>
      </c>
      <c r="I38" s="3">
        <v>15827.13</v>
      </c>
      <c r="J38" s="14">
        <v>8.99</v>
      </c>
      <c r="K38" s="3">
        <v>5.2321090909090904</v>
      </c>
      <c r="L38" s="4">
        <v>42292</v>
      </c>
      <c r="M38" s="4">
        <v>42763</v>
      </c>
      <c r="N38" s="5">
        <f t="shared" si="8"/>
        <v>471</v>
      </c>
      <c r="O38" s="6">
        <f t="shared" si="6"/>
        <v>15.442622950819672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7">
        <v>2015</v>
      </c>
      <c r="W38" s="1">
        <v>0</v>
      </c>
      <c r="X38" s="1">
        <v>1</v>
      </c>
      <c r="Y38" s="1">
        <v>0</v>
      </c>
      <c r="Z38" s="1">
        <v>1</v>
      </c>
      <c r="AA38" s="1">
        <v>5</v>
      </c>
      <c r="AB38" s="1">
        <v>1</v>
      </c>
      <c r="AC38" s="1">
        <v>7</v>
      </c>
      <c r="AD38" s="1">
        <v>1</v>
      </c>
      <c r="AE38" s="8">
        <v>19.8</v>
      </c>
      <c r="AF38" s="1">
        <v>12.9</v>
      </c>
      <c r="AG38" s="1">
        <v>2.1</v>
      </c>
      <c r="AH38" s="8">
        <f t="shared" si="9"/>
        <v>536.38200000000006</v>
      </c>
      <c r="AI38" s="6">
        <v>0</v>
      </c>
      <c r="AJ38" s="6">
        <v>59100</v>
      </c>
    </row>
    <row r="39" spans="1:36" ht="17">
      <c r="A39" s="1">
        <v>38</v>
      </c>
      <c r="B39" s="2">
        <v>1389</v>
      </c>
      <c r="C39" s="1" t="s">
        <v>162</v>
      </c>
      <c r="D39" s="1" t="s">
        <v>148</v>
      </c>
      <c r="E39" s="1" t="s">
        <v>149</v>
      </c>
      <c r="F39" s="1" t="s">
        <v>121</v>
      </c>
      <c r="G39" s="1" t="s">
        <v>82</v>
      </c>
      <c r="H39" s="2">
        <v>583</v>
      </c>
      <c r="I39" s="3">
        <v>4159.1499999999996</v>
      </c>
      <c r="J39" s="14">
        <v>7.99</v>
      </c>
      <c r="K39" s="3">
        <v>7.1340480274442504</v>
      </c>
      <c r="L39" s="4">
        <v>42145</v>
      </c>
      <c r="M39" s="4">
        <v>42763</v>
      </c>
      <c r="N39" s="5">
        <f t="shared" si="8"/>
        <v>618</v>
      </c>
      <c r="O39" s="6">
        <f t="shared" si="6"/>
        <v>20.262295081967213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7">
        <v>2015</v>
      </c>
      <c r="W39" s="1">
        <v>0</v>
      </c>
      <c r="X39" s="1">
        <v>0</v>
      </c>
      <c r="Y39" s="1">
        <v>0</v>
      </c>
      <c r="Z39" s="1">
        <v>1</v>
      </c>
      <c r="AA39" s="1">
        <v>5</v>
      </c>
      <c r="AB39" s="1">
        <v>5</v>
      </c>
      <c r="AC39" s="1">
        <v>6</v>
      </c>
      <c r="AD39" s="1">
        <v>1</v>
      </c>
      <c r="AE39" s="8">
        <v>19.8</v>
      </c>
      <c r="AF39" s="1">
        <v>12.9</v>
      </c>
      <c r="AG39" s="1">
        <v>2.6</v>
      </c>
      <c r="AH39" s="8">
        <f t="shared" si="9"/>
        <v>664.0920000000001</v>
      </c>
      <c r="AI39" s="6">
        <v>22553</v>
      </c>
      <c r="AJ39" s="6">
        <v>1567</v>
      </c>
    </row>
    <row r="40" spans="1:36" ht="17">
      <c r="A40" s="1">
        <v>39</v>
      </c>
      <c r="B40" s="2">
        <v>3664</v>
      </c>
      <c r="C40" s="1" t="s">
        <v>163</v>
      </c>
      <c r="D40" s="1" t="s">
        <v>150</v>
      </c>
      <c r="E40" s="1" t="s">
        <v>151</v>
      </c>
      <c r="F40" s="1" t="s">
        <v>152</v>
      </c>
      <c r="G40" s="1" t="s">
        <v>153</v>
      </c>
      <c r="H40" s="2">
        <v>113</v>
      </c>
      <c r="I40" s="3">
        <v>1045.9100000000001</v>
      </c>
      <c r="J40" s="15">
        <v>10</v>
      </c>
      <c r="K40" s="3">
        <v>9.2558407079645999</v>
      </c>
      <c r="L40" s="4">
        <v>42089</v>
      </c>
      <c r="M40" s="4">
        <v>42763</v>
      </c>
      <c r="N40" s="5">
        <f t="shared" si="8"/>
        <v>674</v>
      </c>
      <c r="O40" s="6">
        <f t="shared" si="6"/>
        <v>22.098360655737704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7">
        <v>2015</v>
      </c>
      <c r="W40" s="1">
        <v>0</v>
      </c>
      <c r="X40" s="1">
        <v>0</v>
      </c>
      <c r="Y40" s="1">
        <v>0</v>
      </c>
      <c r="Z40" s="1">
        <v>0</v>
      </c>
      <c r="AA40" s="1">
        <v>4</v>
      </c>
      <c r="AB40" s="1">
        <v>1</v>
      </c>
      <c r="AC40" s="1">
        <v>2</v>
      </c>
      <c r="AD40" s="1">
        <v>0</v>
      </c>
      <c r="AE40" s="8">
        <v>16.5</v>
      </c>
      <c r="AF40" s="1">
        <v>12.2</v>
      </c>
      <c r="AG40" s="1">
        <v>1</v>
      </c>
      <c r="AH40" s="8">
        <f t="shared" si="9"/>
        <v>201.29999999999998</v>
      </c>
      <c r="AI40" s="6">
        <v>0</v>
      </c>
      <c r="AJ40" s="6">
        <v>1131</v>
      </c>
    </row>
    <row r="41" spans="1:36" ht="17">
      <c r="A41" s="1">
        <v>40</v>
      </c>
      <c r="B41" s="2">
        <v>3987</v>
      </c>
      <c r="C41" s="1" t="s">
        <v>202</v>
      </c>
      <c r="D41" s="1" t="s">
        <v>164</v>
      </c>
      <c r="E41" s="1" t="s">
        <v>165</v>
      </c>
      <c r="F41" s="1" t="s">
        <v>166</v>
      </c>
      <c r="G41" s="1" t="s">
        <v>167</v>
      </c>
      <c r="H41" s="2">
        <v>101</v>
      </c>
      <c r="I41" s="3">
        <v>1163.44</v>
      </c>
      <c r="J41" s="14">
        <v>14.99</v>
      </c>
      <c r="K41" s="3">
        <v>11.5192079207921</v>
      </c>
      <c r="L41" s="4">
        <v>42150</v>
      </c>
      <c r="M41" s="4">
        <v>42763</v>
      </c>
      <c r="N41" s="5">
        <f t="shared" ref="N41:N51" si="10">(M41-L41)</f>
        <v>613</v>
      </c>
      <c r="O41" s="6">
        <f t="shared" ref="O41:O51" si="11">(N41/30.5)</f>
        <v>20.098360655737704</v>
      </c>
      <c r="P41" s="1">
        <v>0</v>
      </c>
      <c r="Q41" s="1">
        <v>1</v>
      </c>
      <c r="R41" s="1">
        <v>0</v>
      </c>
      <c r="S41" s="1">
        <v>0</v>
      </c>
      <c r="T41" s="1">
        <v>1</v>
      </c>
      <c r="U41" s="5">
        <v>0</v>
      </c>
      <c r="V41" s="7">
        <v>2015</v>
      </c>
      <c r="W41" s="1">
        <v>0</v>
      </c>
      <c r="X41" s="1">
        <v>0</v>
      </c>
      <c r="Y41" s="1">
        <v>0</v>
      </c>
      <c r="Z41" s="1">
        <v>1</v>
      </c>
      <c r="AA41" s="1">
        <v>4</v>
      </c>
      <c r="AB41" s="1">
        <v>4</v>
      </c>
      <c r="AC41" s="1">
        <v>6</v>
      </c>
      <c r="AD41" s="1">
        <v>1</v>
      </c>
      <c r="AE41" s="8">
        <v>21</v>
      </c>
      <c r="AF41" s="1">
        <v>18.5</v>
      </c>
      <c r="AG41" s="1">
        <v>1.6</v>
      </c>
      <c r="AH41" s="8">
        <f t="shared" si="9"/>
        <v>621.6</v>
      </c>
      <c r="AI41" s="6">
        <v>3634</v>
      </c>
      <c r="AJ41" s="6">
        <v>4696</v>
      </c>
    </row>
    <row r="42" spans="1:36" ht="17">
      <c r="A42" s="1">
        <v>41</v>
      </c>
      <c r="B42" s="2">
        <v>1668</v>
      </c>
      <c r="C42" s="1" t="s">
        <v>203</v>
      </c>
      <c r="D42" s="1" t="s">
        <v>168</v>
      </c>
      <c r="E42" s="1" t="s">
        <v>169</v>
      </c>
      <c r="F42" s="1" t="s">
        <v>170</v>
      </c>
      <c r="G42" s="1" t="s">
        <v>171</v>
      </c>
      <c r="H42" s="2">
        <v>384</v>
      </c>
      <c r="I42" s="3">
        <v>6417.19</v>
      </c>
      <c r="J42" s="14">
        <v>18.989999999999998</v>
      </c>
      <c r="K42" s="3">
        <v>16.7114322916667</v>
      </c>
      <c r="L42" s="4">
        <v>42327</v>
      </c>
      <c r="M42" s="4">
        <v>42763</v>
      </c>
      <c r="N42" s="5">
        <f t="shared" si="10"/>
        <v>436</v>
      </c>
      <c r="O42" s="6">
        <f t="shared" si="11"/>
        <v>14.295081967213115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  <c r="U42" s="5">
        <v>0</v>
      </c>
      <c r="V42" s="7">
        <v>2015</v>
      </c>
      <c r="W42" s="5">
        <v>0</v>
      </c>
      <c r="X42" s="1">
        <v>0</v>
      </c>
      <c r="Y42" s="1">
        <v>0</v>
      </c>
      <c r="Z42" s="1">
        <v>1</v>
      </c>
      <c r="AA42" s="1">
        <v>4</v>
      </c>
      <c r="AB42" s="1">
        <v>10</v>
      </c>
      <c r="AC42" s="1">
        <v>12</v>
      </c>
      <c r="AD42" s="1">
        <v>1</v>
      </c>
      <c r="AE42" s="8">
        <v>24</v>
      </c>
      <c r="AF42" s="1">
        <v>16.2</v>
      </c>
      <c r="AG42" s="1">
        <v>3</v>
      </c>
      <c r="AH42" s="8">
        <f t="shared" si="9"/>
        <v>1166.3999999999999</v>
      </c>
      <c r="AI42" s="6">
        <v>0</v>
      </c>
      <c r="AJ42" s="6">
        <v>5709</v>
      </c>
    </row>
    <row r="43" spans="1:36" ht="17">
      <c r="A43" s="1">
        <v>42</v>
      </c>
      <c r="B43" s="2">
        <v>2315</v>
      </c>
      <c r="C43" s="1" t="s">
        <v>204</v>
      </c>
      <c r="D43" s="1" t="s">
        <v>172</v>
      </c>
      <c r="F43" s="1" t="s">
        <v>173</v>
      </c>
      <c r="G43" s="1" t="s">
        <v>118</v>
      </c>
      <c r="H43" s="2">
        <v>248</v>
      </c>
      <c r="I43" s="3">
        <v>6160.44</v>
      </c>
      <c r="J43" s="15">
        <v>35</v>
      </c>
      <c r="K43" s="3">
        <v>24.840483870967699</v>
      </c>
      <c r="L43" s="4">
        <v>42139</v>
      </c>
      <c r="M43" s="4">
        <v>42763</v>
      </c>
      <c r="N43" s="5">
        <f t="shared" si="10"/>
        <v>624</v>
      </c>
      <c r="O43" s="6">
        <f t="shared" si="11"/>
        <v>20.459016393442624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  <c r="U43" s="5">
        <v>0</v>
      </c>
      <c r="V43" s="7">
        <v>2015</v>
      </c>
      <c r="W43" s="5">
        <v>0</v>
      </c>
      <c r="X43" s="1">
        <v>0</v>
      </c>
      <c r="Y43" s="1">
        <v>0</v>
      </c>
      <c r="Z43" s="1">
        <v>0</v>
      </c>
      <c r="AA43" s="1">
        <v>5</v>
      </c>
      <c r="AB43" s="1">
        <v>5</v>
      </c>
      <c r="AC43" s="1">
        <v>6</v>
      </c>
      <c r="AD43" s="1">
        <v>1</v>
      </c>
      <c r="AE43" s="8">
        <v>27.9</v>
      </c>
      <c r="AF43" s="1">
        <v>24.1</v>
      </c>
      <c r="AG43" s="1">
        <v>2.5</v>
      </c>
      <c r="AH43" s="8">
        <f t="shared" si="9"/>
        <v>1680.9749999999999</v>
      </c>
      <c r="AI43" s="6">
        <v>0</v>
      </c>
      <c r="AJ43" s="6">
        <v>1</v>
      </c>
    </row>
    <row r="44" spans="1:36" ht="17">
      <c r="A44" s="1">
        <v>43</v>
      </c>
      <c r="B44" s="2">
        <v>2233</v>
      </c>
      <c r="C44" s="1" t="s">
        <v>205</v>
      </c>
      <c r="D44" s="1" t="s">
        <v>174</v>
      </c>
      <c r="E44" s="1" t="s">
        <v>175</v>
      </c>
      <c r="F44" s="1" t="s">
        <v>176</v>
      </c>
      <c r="G44" s="1" t="s">
        <v>82</v>
      </c>
      <c r="H44" s="2">
        <v>263</v>
      </c>
      <c r="I44" s="3">
        <v>4767.75</v>
      </c>
      <c r="J44" s="15">
        <v>20</v>
      </c>
      <c r="K44" s="3">
        <v>18.1283269961977</v>
      </c>
      <c r="L44" s="4">
        <v>42187</v>
      </c>
      <c r="M44" s="4">
        <v>42763</v>
      </c>
      <c r="N44" s="5">
        <f t="shared" si="10"/>
        <v>576</v>
      </c>
      <c r="O44" s="6">
        <f t="shared" si="11"/>
        <v>18.885245901639344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5">
        <v>0</v>
      </c>
      <c r="V44" s="7">
        <v>2015</v>
      </c>
      <c r="W44" s="5">
        <v>0</v>
      </c>
      <c r="X44" s="1">
        <v>0</v>
      </c>
      <c r="Y44" s="1">
        <v>0</v>
      </c>
      <c r="Z44" s="1">
        <v>1</v>
      </c>
      <c r="AA44" s="1">
        <v>3</v>
      </c>
      <c r="AB44" s="1">
        <v>1</v>
      </c>
      <c r="AC44" s="1">
        <v>3</v>
      </c>
      <c r="AD44" s="1">
        <v>1</v>
      </c>
      <c r="AE44" s="8">
        <v>24.1</v>
      </c>
      <c r="AF44" s="1">
        <v>19</v>
      </c>
      <c r="AG44" s="1">
        <v>2.5</v>
      </c>
      <c r="AH44" s="8">
        <f t="shared" si="9"/>
        <v>1144.75</v>
      </c>
      <c r="AI44" s="6">
        <v>0</v>
      </c>
      <c r="AJ44" s="6">
        <v>5212</v>
      </c>
    </row>
    <row r="45" spans="1:36" ht="17">
      <c r="A45" s="1">
        <v>44</v>
      </c>
      <c r="B45" s="2">
        <v>4555</v>
      </c>
      <c r="C45" s="1" t="s">
        <v>206</v>
      </c>
      <c r="D45" s="1" t="s">
        <v>177</v>
      </c>
      <c r="E45" s="1" t="s">
        <v>178</v>
      </c>
      <c r="F45" s="1" t="s">
        <v>179</v>
      </c>
      <c r="G45" s="1" t="s">
        <v>118</v>
      </c>
      <c r="H45" s="2">
        <v>77</v>
      </c>
      <c r="I45" s="3">
        <v>1326.26</v>
      </c>
      <c r="J45" s="15">
        <v>20</v>
      </c>
      <c r="K45" s="3">
        <v>17.224155844155799</v>
      </c>
      <c r="L45" s="4">
        <v>42292</v>
      </c>
      <c r="M45" s="4">
        <v>42763</v>
      </c>
      <c r="N45" s="5">
        <f t="shared" si="10"/>
        <v>471</v>
      </c>
      <c r="O45" s="6">
        <f t="shared" si="11"/>
        <v>15.442622950819672</v>
      </c>
      <c r="P45" s="1">
        <v>0</v>
      </c>
      <c r="Q45" s="1">
        <v>1</v>
      </c>
      <c r="R45" s="1">
        <v>0</v>
      </c>
      <c r="S45" s="1">
        <v>0</v>
      </c>
      <c r="T45" s="1">
        <v>1</v>
      </c>
      <c r="U45" s="5">
        <v>0</v>
      </c>
      <c r="V45" s="7">
        <v>2015</v>
      </c>
      <c r="W45" s="5">
        <v>0</v>
      </c>
      <c r="X45" s="1">
        <v>0</v>
      </c>
      <c r="Y45" s="1">
        <v>0</v>
      </c>
      <c r="Z45" s="1">
        <v>0</v>
      </c>
      <c r="AA45" s="1">
        <v>6</v>
      </c>
      <c r="AB45" s="1">
        <v>1</v>
      </c>
      <c r="AC45" s="1">
        <v>2</v>
      </c>
      <c r="AD45" s="1">
        <v>1</v>
      </c>
      <c r="AE45" s="8">
        <v>23.6</v>
      </c>
      <c r="AF45" s="1">
        <v>16</v>
      </c>
      <c r="AG45" s="1">
        <v>2.2999999999999998</v>
      </c>
      <c r="AH45" s="8">
        <f t="shared" si="9"/>
        <v>868.48</v>
      </c>
      <c r="AI45" s="6">
        <v>0</v>
      </c>
      <c r="AJ45" s="6">
        <v>60</v>
      </c>
    </row>
    <row r="46" spans="1:36" ht="17">
      <c r="A46" s="1">
        <v>45</v>
      </c>
      <c r="B46" s="2">
        <v>2977</v>
      </c>
      <c r="C46" s="1" t="s">
        <v>207</v>
      </c>
      <c r="D46" s="1" t="s">
        <v>180</v>
      </c>
      <c r="E46" s="1" t="s">
        <v>181</v>
      </c>
      <c r="F46" s="1" t="s">
        <v>182</v>
      </c>
      <c r="G46" s="1" t="s">
        <v>183</v>
      </c>
      <c r="H46" s="2">
        <v>169</v>
      </c>
      <c r="I46" s="3">
        <v>3492.5</v>
      </c>
      <c r="J46" s="14">
        <v>24.95</v>
      </c>
      <c r="K46" s="3">
        <v>20.665680473372799</v>
      </c>
      <c r="L46" s="4">
        <v>42064</v>
      </c>
      <c r="M46" s="4">
        <v>42763</v>
      </c>
      <c r="N46" s="5">
        <f t="shared" si="10"/>
        <v>699</v>
      </c>
      <c r="O46" s="6">
        <f t="shared" si="11"/>
        <v>22.918032786885245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5">
        <v>0</v>
      </c>
      <c r="V46" s="7">
        <v>2015</v>
      </c>
      <c r="W46" s="5">
        <v>0</v>
      </c>
      <c r="X46" s="1">
        <v>0</v>
      </c>
      <c r="Y46" s="1">
        <v>0</v>
      </c>
      <c r="Z46" s="1">
        <v>0</v>
      </c>
      <c r="AA46" s="1">
        <v>4</v>
      </c>
      <c r="AB46" s="1">
        <v>6</v>
      </c>
      <c r="AC46" s="1">
        <v>8</v>
      </c>
      <c r="AD46" s="1">
        <v>0</v>
      </c>
      <c r="AE46" s="8">
        <v>25.7</v>
      </c>
      <c r="AF46" s="1">
        <v>20.3</v>
      </c>
      <c r="AG46" s="1">
        <v>3.6</v>
      </c>
      <c r="AH46" s="8">
        <f t="shared" si="9"/>
        <v>1878.1560000000002</v>
      </c>
      <c r="AI46" s="6">
        <v>0</v>
      </c>
      <c r="AJ46" s="6">
        <v>0</v>
      </c>
    </row>
    <row r="47" spans="1:36" ht="17">
      <c r="A47" s="1">
        <v>46</v>
      </c>
      <c r="B47" s="2">
        <v>3637</v>
      </c>
      <c r="C47" s="1" t="s">
        <v>208</v>
      </c>
      <c r="D47" s="1" t="s">
        <v>184</v>
      </c>
      <c r="E47" s="1" t="s">
        <v>185</v>
      </c>
      <c r="F47" s="1" t="s">
        <v>186</v>
      </c>
      <c r="G47" s="1" t="s">
        <v>118</v>
      </c>
      <c r="H47" s="2">
        <v>117</v>
      </c>
      <c r="I47" s="3">
        <v>2188.13</v>
      </c>
      <c r="J47" s="14">
        <v>22.99</v>
      </c>
      <c r="K47" s="3">
        <v>18.701965811965799</v>
      </c>
      <c r="L47" s="4">
        <v>42208</v>
      </c>
      <c r="M47" s="4">
        <v>42763</v>
      </c>
      <c r="N47" s="5">
        <f t="shared" si="10"/>
        <v>555</v>
      </c>
      <c r="O47" s="6">
        <f t="shared" si="11"/>
        <v>18.196721311475411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5">
        <v>0</v>
      </c>
      <c r="V47" s="7">
        <v>2015</v>
      </c>
      <c r="W47" s="5">
        <v>0</v>
      </c>
      <c r="X47" s="1">
        <v>0</v>
      </c>
      <c r="Y47" s="1">
        <v>0</v>
      </c>
      <c r="Z47" s="1">
        <v>0</v>
      </c>
      <c r="AA47" s="1">
        <v>3</v>
      </c>
      <c r="AB47" s="1">
        <v>0</v>
      </c>
      <c r="AC47" s="1">
        <v>1</v>
      </c>
      <c r="AD47" s="1">
        <v>1</v>
      </c>
      <c r="AE47" s="8">
        <v>23.4</v>
      </c>
      <c r="AF47" s="1">
        <v>16</v>
      </c>
      <c r="AG47" s="1">
        <v>2.8</v>
      </c>
      <c r="AH47" s="8">
        <f t="shared" si="9"/>
        <v>1048.32</v>
      </c>
      <c r="AI47" s="6">
        <v>0</v>
      </c>
      <c r="AJ47" s="6">
        <v>2813</v>
      </c>
    </row>
    <row r="48" spans="1:36" ht="17">
      <c r="A48" s="1">
        <v>47</v>
      </c>
      <c r="B48" s="2">
        <v>980</v>
      </c>
      <c r="C48" s="1" t="s">
        <v>209</v>
      </c>
      <c r="D48" s="1" t="s">
        <v>187</v>
      </c>
      <c r="E48" s="1" t="s">
        <v>188</v>
      </c>
      <c r="F48" s="1" t="s">
        <v>189</v>
      </c>
      <c r="G48" s="1" t="s">
        <v>82</v>
      </c>
      <c r="H48" s="2">
        <v>708</v>
      </c>
      <c r="I48" s="3">
        <v>9748.77</v>
      </c>
      <c r="J48" s="14">
        <v>16.989999999999998</v>
      </c>
      <c r="K48" s="3">
        <v>13.7694491525424</v>
      </c>
      <c r="L48" s="4">
        <v>42229</v>
      </c>
      <c r="M48" s="4">
        <v>42763</v>
      </c>
      <c r="N48" s="5">
        <f t="shared" si="10"/>
        <v>534</v>
      </c>
      <c r="O48" s="6">
        <f t="shared" si="11"/>
        <v>17.508196721311474</v>
      </c>
      <c r="P48" s="1">
        <v>0</v>
      </c>
      <c r="Q48" s="1">
        <v>1</v>
      </c>
      <c r="R48" s="1">
        <v>0</v>
      </c>
      <c r="S48" s="1">
        <v>0</v>
      </c>
      <c r="T48" s="1">
        <v>1</v>
      </c>
      <c r="U48" s="5">
        <v>0</v>
      </c>
      <c r="V48" s="7">
        <v>2015</v>
      </c>
      <c r="W48" s="5">
        <v>0</v>
      </c>
      <c r="X48" s="1">
        <v>0</v>
      </c>
      <c r="Y48" s="1">
        <v>0</v>
      </c>
      <c r="Z48" s="1">
        <v>1</v>
      </c>
      <c r="AA48" s="1">
        <v>4</v>
      </c>
      <c r="AB48" s="1">
        <v>0</v>
      </c>
      <c r="AC48" s="1">
        <v>1</v>
      </c>
      <c r="AD48" s="1">
        <v>1</v>
      </c>
      <c r="AE48" s="8">
        <v>22.2</v>
      </c>
      <c r="AF48" s="1">
        <v>14.3</v>
      </c>
      <c r="AG48" s="1">
        <v>3</v>
      </c>
      <c r="AH48" s="8">
        <f t="shared" si="9"/>
        <v>952.37999999999988</v>
      </c>
      <c r="AI48" s="6">
        <v>0</v>
      </c>
      <c r="AJ48" s="6">
        <v>0</v>
      </c>
    </row>
    <row r="49" spans="1:36" ht="17">
      <c r="A49" s="1">
        <v>48</v>
      </c>
      <c r="B49" s="2">
        <v>1348</v>
      </c>
      <c r="C49" s="1" t="s">
        <v>210</v>
      </c>
      <c r="D49" s="1" t="s">
        <v>190</v>
      </c>
      <c r="E49" s="1" t="s">
        <v>191</v>
      </c>
      <c r="F49" s="1" t="s">
        <v>192</v>
      </c>
      <c r="G49" s="1" t="s">
        <v>193</v>
      </c>
      <c r="H49" s="2">
        <v>491</v>
      </c>
      <c r="I49" s="3">
        <v>5594.48</v>
      </c>
      <c r="J49" s="15">
        <v>12</v>
      </c>
      <c r="K49" s="3">
        <v>11.3940529531568</v>
      </c>
      <c r="L49" s="4">
        <v>42250</v>
      </c>
      <c r="M49" s="4">
        <v>42763</v>
      </c>
      <c r="N49" s="5">
        <f t="shared" si="10"/>
        <v>513</v>
      </c>
      <c r="O49" s="6">
        <f t="shared" si="11"/>
        <v>16.819672131147541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5">
        <v>0</v>
      </c>
      <c r="V49" s="7">
        <v>2015</v>
      </c>
      <c r="W49" s="5">
        <v>0</v>
      </c>
      <c r="X49" s="1">
        <v>0</v>
      </c>
      <c r="Y49" s="1">
        <v>0</v>
      </c>
      <c r="Z49" s="1">
        <v>0</v>
      </c>
      <c r="AA49" s="1">
        <v>5</v>
      </c>
      <c r="AB49" s="1">
        <v>3</v>
      </c>
      <c r="AC49" s="1">
        <v>6</v>
      </c>
      <c r="AD49" s="1">
        <v>1</v>
      </c>
      <c r="AE49" s="8">
        <v>15.8</v>
      </c>
      <c r="AF49" s="1">
        <v>15.8</v>
      </c>
      <c r="AG49" s="1">
        <v>1.7</v>
      </c>
      <c r="AH49" s="8">
        <f t="shared" si="9"/>
        <v>424.38800000000003</v>
      </c>
      <c r="AI49" s="6">
        <v>0</v>
      </c>
      <c r="AJ49" s="6">
        <v>799</v>
      </c>
    </row>
    <row r="50" spans="1:36" ht="17">
      <c r="A50" s="1">
        <v>49</v>
      </c>
      <c r="B50" s="2">
        <v>1730</v>
      </c>
      <c r="C50" s="1" t="s">
        <v>211</v>
      </c>
      <c r="D50" s="1" t="s">
        <v>194</v>
      </c>
      <c r="E50" s="1" t="s">
        <v>195</v>
      </c>
      <c r="F50" s="1" t="s">
        <v>196</v>
      </c>
      <c r="G50" s="1" t="s">
        <v>197</v>
      </c>
      <c r="H50" s="2">
        <v>368</v>
      </c>
      <c r="I50" s="3">
        <v>5870.33</v>
      </c>
      <c r="J50" s="14">
        <v>19.989999999999998</v>
      </c>
      <c r="K50" s="3">
        <v>15.951983695652199</v>
      </c>
      <c r="L50" s="4">
        <v>42108</v>
      </c>
      <c r="M50" s="4">
        <v>42763</v>
      </c>
      <c r="N50" s="5">
        <f t="shared" si="10"/>
        <v>655</v>
      </c>
      <c r="O50" s="6">
        <f t="shared" si="11"/>
        <v>21.475409836065573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5">
        <v>0</v>
      </c>
      <c r="V50" s="7">
        <v>2015</v>
      </c>
      <c r="W50" s="5">
        <v>0</v>
      </c>
      <c r="X50" s="1">
        <v>0</v>
      </c>
      <c r="Y50" s="1">
        <v>0</v>
      </c>
      <c r="Z50" s="1">
        <v>0</v>
      </c>
      <c r="AA50" s="1">
        <v>7</v>
      </c>
      <c r="AB50" s="1">
        <v>4</v>
      </c>
      <c r="AC50" s="1">
        <v>14</v>
      </c>
      <c r="AD50" s="1">
        <v>1</v>
      </c>
      <c r="AE50" s="8">
        <v>28.4</v>
      </c>
      <c r="AF50" s="1">
        <v>22.4</v>
      </c>
      <c r="AG50" s="1">
        <v>2</v>
      </c>
      <c r="AH50" s="8">
        <f t="shared" si="9"/>
        <v>1272.32</v>
      </c>
      <c r="AI50" s="6">
        <v>228</v>
      </c>
      <c r="AJ50" s="6">
        <v>2051</v>
      </c>
    </row>
    <row r="51" spans="1:36" ht="17">
      <c r="A51" s="1">
        <v>50</v>
      </c>
      <c r="B51" s="2">
        <v>94</v>
      </c>
      <c r="C51" s="1" t="s">
        <v>212</v>
      </c>
      <c r="D51" s="1" t="s">
        <v>198</v>
      </c>
      <c r="E51" s="1" t="s">
        <v>199</v>
      </c>
      <c r="F51" s="1" t="s">
        <v>200</v>
      </c>
      <c r="G51" s="1" t="s">
        <v>201</v>
      </c>
      <c r="H51" s="2">
        <v>6534</v>
      </c>
      <c r="I51" s="3">
        <v>60564.639999999999</v>
      </c>
      <c r="J51" s="14">
        <v>12.99</v>
      </c>
      <c r="K51" s="3">
        <v>9.2691521273339497</v>
      </c>
      <c r="L51" s="4">
        <v>42242</v>
      </c>
      <c r="M51" s="4">
        <v>42763</v>
      </c>
      <c r="N51" s="5">
        <f t="shared" si="10"/>
        <v>521</v>
      </c>
      <c r="O51" s="6">
        <f t="shared" si="11"/>
        <v>17.081967213114755</v>
      </c>
      <c r="P51" s="1">
        <v>0</v>
      </c>
      <c r="Q51" s="1">
        <v>1</v>
      </c>
      <c r="R51" s="1">
        <v>0</v>
      </c>
      <c r="S51" s="1">
        <v>0</v>
      </c>
      <c r="T51" s="1">
        <v>1</v>
      </c>
      <c r="U51" s="5">
        <v>0</v>
      </c>
      <c r="V51" s="7">
        <v>2015</v>
      </c>
      <c r="W51" s="5">
        <v>0</v>
      </c>
      <c r="X51" s="1">
        <v>0</v>
      </c>
      <c r="Y51" s="1">
        <v>1</v>
      </c>
      <c r="Z51" s="1">
        <v>1</v>
      </c>
      <c r="AA51" s="1">
        <v>4</v>
      </c>
      <c r="AB51" s="1">
        <v>0</v>
      </c>
      <c r="AC51" s="1">
        <v>1</v>
      </c>
      <c r="AD51" s="1">
        <v>1</v>
      </c>
      <c r="AE51" s="8">
        <v>24.1</v>
      </c>
      <c r="AF51" s="1">
        <v>20.100000000000001</v>
      </c>
      <c r="AG51" s="1">
        <v>2.1</v>
      </c>
      <c r="AH51" s="8">
        <f t="shared" si="9"/>
        <v>1017.2610000000002</v>
      </c>
      <c r="AI51" s="6">
        <v>0</v>
      </c>
      <c r="AJ51" s="6">
        <v>0</v>
      </c>
    </row>
    <row r="52" spans="1:36" ht="17">
      <c r="A52" s="1">
        <v>51</v>
      </c>
      <c r="B52" s="2">
        <v>2237</v>
      </c>
      <c r="C52" s="1" t="s">
        <v>244</v>
      </c>
      <c r="D52" s="1" t="s">
        <v>213</v>
      </c>
      <c r="E52" s="1" t="s">
        <v>214</v>
      </c>
      <c r="F52" s="1" t="s">
        <v>215</v>
      </c>
      <c r="G52" s="1" t="s">
        <v>82</v>
      </c>
      <c r="H52" s="2">
        <v>1076</v>
      </c>
      <c r="I52" s="2">
        <v>13405</v>
      </c>
      <c r="J52" s="14">
        <v>12.99</v>
      </c>
      <c r="K52" s="3">
        <v>12.458178439999999</v>
      </c>
      <c r="L52" s="4">
        <v>42320</v>
      </c>
      <c r="M52" s="4">
        <v>42763</v>
      </c>
      <c r="N52" s="1">
        <v>443</v>
      </c>
      <c r="O52" s="6">
        <v>15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7">
        <v>2015</v>
      </c>
      <c r="W52" s="5">
        <v>0</v>
      </c>
      <c r="X52" s="1">
        <v>0</v>
      </c>
      <c r="Y52" s="1">
        <v>0</v>
      </c>
      <c r="Z52" s="1">
        <v>1</v>
      </c>
      <c r="AA52" s="1">
        <v>4</v>
      </c>
      <c r="AB52" s="1">
        <v>0</v>
      </c>
      <c r="AC52" s="1">
        <v>1</v>
      </c>
      <c r="AD52" s="1">
        <v>1</v>
      </c>
      <c r="AE52" s="8">
        <v>21.7</v>
      </c>
      <c r="AF52" s="1">
        <v>13.5</v>
      </c>
      <c r="AG52" s="1">
        <v>2</v>
      </c>
      <c r="AH52" s="8">
        <f t="shared" si="9"/>
        <v>585.9</v>
      </c>
      <c r="AI52" s="6">
        <v>0</v>
      </c>
      <c r="AJ52" s="6">
        <v>6868</v>
      </c>
    </row>
    <row r="53" spans="1:36" ht="17">
      <c r="A53" s="1">
        <v>52</v>
      </c>
      <c r="B53" s="2">
        <v>190</v>
      </c>
      <c r="C53" s="1" t="s">
        <v>245</v>
      </c>
      <c r="D53" s="1" t="s">
        <v>216</v>
      </c>
      <c r="E53" s="1" t="s">
        <v>217</v>
      </c>
      <c r="F53" s="1" t="s">
        <v>218</v>
      </c>
      <c r="G53" s="1" t="s">
        <v>86</v>
      </c>
      <c r="H53" s="2">
        <v>7686</v>
      </c>
      <c r="I53" s="3">
        <v>66946.44</v>
      </c>
      <c r="J53" s="14">
        <v>9.99</v>
      </c>
      <c r="K53" s="3">
        <v>8.7101795499999994</v>
      </c>
      <c r="L53" s="4">
        <v>42257</v>
      </c>
      <c r="M53" s="4">
        <v>42763</v>
      </c>
      <c r="N53" s="1">
        <v>506</v>
      </c>
      <c r="O53" s="6">
        <v>17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7">
        <v>2015</v>
      </c>
      <c r="W53" s="1">
        <v>0</v>
      </c>
      <c r="X53" s="1">
        <v>0</v>
      </c>
      <c r="Y53" s="1">
        <v>0</v>
      </c>
      <c r="Z53" s="1">
        <v>1</v>
      </c>
      <c r="AA53" s="1">
        <v>4</v>
      </c>
      <c r="AB53" s="1">
        <v>0</v>
      </c>
      <c r="AC53" s="1">
        <v>1</v>
      </c>
      <c r="AD53" s="1">
        <v>1</v>
      </c>
      <c r="AE53" s="8">
        <v>19.8</v>
      </c>
      <c r="AF53" s="1">
        <v>12.9</v>
      </c>
      <c r="AG53" s="1">
        <v>4.7</v>
      </c>
      <c r="AH53" s="8">
        <f t="shared" si="9"/>
        <v>1200.4740000000002</v>
      </c>
      <c r="AI53" s="6">
        <v>0</v>
      </c>
      <c r="AJ53" s="6">
        <v>0</v>
      </c>
    </row>
    <row r="54" spans="1:36" ht="17">
      <c r="A54" s="1">
        <v>53</v>
      </c>
      <c r="B54" s="2">
        <v>4047</v>
      </c>
      <c r="C54" s="1" t="s">
        <v>246</v>
      </c>
      <c r="D54" s="1" t="s">
        <v>219</v>
      </c>
      <c r="E54" s="1" t="s">
        <v>220</v>
      </c>
      <c r="F54" s="1" t="s">
        <v>221</v>
      </c>
      <c r="G54" s="1" t="s">
        <v>171</v>
      </c>
      <c r="H54" s="2">
        <v>516</v>
      </c>
      <c r="I54" s="3">
        <v>5509.02</v>
      </c>
      <c r="J54" s="14">
        <v>13.99</v>
      </c>
      <c r="K54" s="3">
        <v>10.67639535</v>
      </c>
      <c r="L54" s="4">
        <v>42323</v>
      </c>
      <c r="M54" s="4">
        <v>42763</v>
      </c>
      <c r="N54" s="1">
        <v>440</v>
      </c>
      <c r="O54" s="6">
        <v>14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7">
        <v>2015</v>
      </c>
      <c r="W54" s="1">
        <v>0</v>
      </c>
      <c r="X54" s="1">
        <v>0</v>
      </c>
      <c r="Y54" s="1">
        <v>0</v>
      </c>
      <c r="Z54" s="1">
        <v>1</v>
      </c>
      <c r="AA54" s="1">
        <v>3</v>
      </c>
      <c r="AB54" s="1">
        <v>3</v>
      </c>
      <c r="AC54" s="1">
        <v>5</v>
      </c>
      <c r="AD54" s="1">
        <v>1</v>
      </c>
      <c r="AE54" s="8">
        <v>23.4</v>
      </c>
      <c r="AF54" s="1">
        <v>15.3</v>
      </c>
      <c r="AG54" s="1">
        <v>3.1</v>
      </c>
      <c r="AH54" s="8">
        <f t="shared" si="9"/>
        <v>1109.8620000000001</v>
      </c>
      <c r="AI54" s="6">
        <v>641896</v>
      </c>
      <c r="AJ54" s="6">
        <v>2380000</v>
      </c>
    </row>
    <row r="55" spans="1:36" ht="17">
      <c r="A55" s="1">
        <v>54</v>
      </c>
      <c r="B55" s="2">
        <v>41</v>
      </c>
      <c r="C55" s="1" t="s">
        <v>247</v>
      </c>
      <c r="D55" s="1" t="s">
        <v>222</v>
      </c>
      <c r="E55" s="1" t="s">
        <v>223</v>
      </c>
      <c r="F55" s="1" t="s">
        <v>224</v>
      </c>
      <c r="G55" s="1" t="s">
        <v>225</v>
      </c>
      <c r="H55" s="2">
        <v>22129</v>
      </c>
      <c r="I55" s="3">
        <v>20431.82</v>
      </c>
      <c r="J55" s="15">
        <v>1</v>
      </c>
      <c r="K55" s="3">
        <v>0.92330517000000001</v>
      </c>
      <c r="L55" s="4">
        <v>42060</v>
      </c>
      <c r="M55" s="4">
        <v>42763</v>
      </c>
      <c r="N55" s="1">
        <v>703</v>
      </c>
      <c r="O55" s="6">
        <v>23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7">
        <v>2015</v>
      </c>
      <c r="W55" s="1">
        <v>0</v>
      </c>
      <c r="X55" s="1">
        <v>0</v>
      </c>
      <c r="Y55" s="1">
        <v>0</v>
      </c>
      <c r="Z55" s="1">
        <v>1</v>
      </c>
      <c r="AA55" s="1">
        <v>2</v>
      </c>
      <c r="AB55" s="1">
        <v>0</v>
      </c>
      <c r="AC55" s="1">
        <v>1</v>
      </c>
      <c r="AD55" s="1">
        <v>1</v>
      </c>
      <c r="AE55" s="8">
        <v>27.9</v>
      </c>
      <c r="AF55" s="1">
        <v>21.6</v>
      </c>
      <c r="AG55" s="1">
        <v>3.2</v>
      </c>
      <c r="AH55" s="8">
        <f t="shared" si="9"/>
        <v>1928.4480000000001</v>
      </c>
      <c r="AI55" s="6">
        <v>18504</v>
      </c>
      <c r="AJ55" s="6">
        <v>0</v>
      </c>
    </row>
    <row r="56" spans="1:36" ht="17">
      <c r="A56" s="1">
        <v>55</v>
      </c>
      <c r="B56" s="2">
        <v>1612</v>
      </c>
      <c r="C56" s="1" t="s">
        <v>248</v>
      </c>
      <c r="D56" s="1" t="s">
        <v>226</v>
      </c>
      <c r="E56" s="1" t="s">
        <v>227</v>
      </c>
      <c r="F56" s="1" t="s">
        <v>228</v>
      </c>
      <c r="G56" s="1" t="s">
        <v>229</v>
      </c>
      <c r="H56" s="2">
        <v>1475</v>
      </c>
      <c r="I56" s="3">
        <v>27897.95</v>
      </c>
      <c r="J56" s="14">
        <v>31.99</v>
      </c>
      <c r="K56" s="3">
        <v>18.913864409999999</v>
      </c>
      <c r="L56" s="4">
        <v>42300</v>
      </c>
      <c r="M56" s="4">
        <v>42763</v>
      </c>
      <c r="N56" s="1">
        <v>463</v>
      </c>
      <c r="O56" s="6">
        <v>15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7">
        <v>2015</v>
      </c>
      <c r="W56" s="1">
        <v>0</v>
      </c>
      <c r="X56" s="1">
        <v>0</v>
      </c>
      <c r="Y56" s="1">
        <v>0</v>
      </c>
      <c r="Z56" s="1">
        <v>1</v>
      </c>
      <c r="AA56" s="1">
        <v>4</v>
      </c>
      <c r="AB56" s="1">
        <v>0</v>
      </c>
      <c r="AC56" s="1">
        <v>1</v>
      </c>
      <c r="AD56" s="1">
        <v>1</v>
      </c>
      <c r="AE56" s="8">
        <v>22.9</v>
      </c>
      <c r="AF56" s="1">
        <v>18.3</v>
      </c>
      <c r="AG56" s="1">
        <v>2</v>
      </c>
      <c r="AH56" s="8">
        <f t="shared" si="9"/>
        <v>838.14</v>
      </c>
      <c r="AI56" s="6">
        <v>0</v>
      </c>
      <c r="AJ56" s="6">
        <v>9911</v>
      </c>
    </row>
    <row r="57" spans="1:36" ht="17">
      <c r="A57" s="1">
        <v>56</v>
      </c>
      <c r="B57" s="2">
        <v>2543</v>
      </c>
      <c r="C57" s="1" t="s">
        <v>249</v>
      </c>
      <c r="D57" s="1" t="s">
        <v>230</v>
      </c>
      <c r="E57" s="1" t="s">
        <v>231</v>
      </c>
      <c r="F57" s="1" t="s">
        <v>123</v>
      </c>
      <c r="G57" s="1" t="s">
        <v>122</v>
      </c>
      <c r="H57" s="2">
        <v>927</v>
      </c>
      <c r="I57" s="3">
        <v>10122.92</v>
      </c>
      <c r="K57" s="3">
        <v>10.920086299999999</v>
      </c>
      <c r="L57" s="4">
        <v>42095</v>
      </c>
      <c r="M57" s="4">
        <v>42763</v>
      </c>
      <c r="N57" s="1">
        <v>668</v>
      </c>
      <c r="O57" s="6">
        <v>22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7">
        <v>2015</v>
      </c>
      <c r="W57" s="1">
        <v>0</v>
      </c>
      <c r="X57" s="1">
        <v>0</v>
      </c>
      <c r="Y57" s="1">
        <v>0</v>
      </c>
      <c r="Z57" s="1">
        <v>0</v>
      </c>
      <c r="AA57" s="1">
        <v>4</v>
      </c>
      <c r="AB57" s="1">
        <v>5</v>
      </c>
      <c r="AC57" s="1">
        <v>7</v>
      </c>
      <c r="AD57" s="1">
        <v>1</v>
      </c>
      <c r="AE57" s="8">
        <v>27.9</v>
      </c>
      <c r="AF57" s="1">
        <v>21.6</v>
      </c>
      <c r="AG57" s="1">
        <v>1.4</v>
      </c>
      <c r="AH57" s="8">
        <f t="shared" si="9"/>
        <v>843.69599999999991</v>
      </c>
      <c r="AI57" s="6">
        <v>0</v>
      </c>
      <c r="AJ57" s="6">
        <v>175</v>
      </c>
    </row>
    <row r="58" spans="1:36" ht="17">
      <c r="A58" s="1">
        <v>57</v>
      </c>
      <c r="B58" s="2">
        <v>4181</v>
      </c>
      <c r="C58" s="1" t="s">
        <v>250</v>
      </c>
      <c r="D58" s="1" t="s">
        <v>232</v>
      </c>
      <c r="E58" s="1" t="s">
        <v>233</v>
      </c>
      <c r="F58" s="1" t="s">
        <v>234</v>
      </c>
      <c r="G58" s="1" t="s">
        <v>118</v>
      </c>
      <c r="H58" s="2">
        <v>495</v>
      </c>
      <c r="I58" s="3">
        <v>6592.46</v>
      </c>
      <c r="J58" s="14">
        <v>14.99</v>
      </c>
      <c r="K58" s="3">
        <v>13.318101009999999</v>
      </c>
      <c r="L58" s="4">
        <v>42095</v>
      </c>
      <c r="M58" s="4">
        <v>42763</v>
      </c>
      <c r="N58" s="1">
        <v>668</v>
      </c>
      <c r="O58" s="6">
        <v>22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1</v>
      </c>
      <c r="V58" s="7">
        <v>2015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0</v>
      </c>
      <c r="AC58" s="1">
        <v>1</v>
      </c>
      <c r="AD58" s="1">
        <v>1</v>
      </c>
      <c r="AE58" s="1">
        <v>22.9</v>
      </c>
      <c r="AF58" s="1">
        <v>15.2</v>
      </c>
      <c r="AG58" s="1">
        <v>1.3</v>
      </c>
      <c r="AH58" s="8">
        <f t="shared" si="9"/>
        <v>452.50400000000002</v>
      </c>
      <c r="AI58" s="6">
        <v>81966</v>
      </c>
      <c r="AJ58" s="6">
        <v>25000</v>
      </c>
    </row>
    <row r="59" spans="1:36" ht="17">
      <c r="A59" s="1">
        <v>58</v>
      </c>
      <c r="B59" s="2">
        <v>4834</v>
      </c>
      <c r="C59" s="1" t="s">
        <v>251</v>
      </c>
      <c r="D59" s="1" t="s">
        <v>235</v>
      </c>
      <c r="E59" s="1" t="s">
        <v>236</v>
      </c>
      <c r="F59" s="1" t="s">
        <v>123</v>
      </c>
      <c r="G59" s="1" t="s">
        <v>122</v>
      </c>
      <c r="H59" s="2">
        <v>403</v>
      </c>
      <c r="I59" s="3">
        <v>3090.14</v>
      </c>
      <c r="K59" s="3">
        <v>7.6678411899999999</v>
      </c>
      <c r="L59" s="4">
        <v>42332</v>
      </c>
      <c r="M59" s="4">
        <v>42763</v>
      </c>
      <c r="N59" s="1">
        <v>431</v>
      </c>
      <c r="O59" s="6">
        <v>14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7">
        <v>2015</v>
      </c>
      <c r="W59" s="1">
        <v>0</v>
      </c>
      <c r="X59" s="1">
        <v>0</v>
      </c>
      <c r="Y59" s="1">
        <v>0</v>
      </c>
      <c r="Z59" s="1">
        <v>0</v>
      </c>
      <c r="AA59" s="1">
        <v>4</v>
      </c>
      <c r="AB59" s="1">
        <v>1</v>
      </c>
      <c r="AC59" s="1">
        <v>9</v>
      </c>
      <c r="AD59" s="1">
        <v>1</v>
      </c>
      <c r="AE59" s="8">
        <v>20.3</v>
      </c>
      <c r="AF59" s="1">
        <v>12.7</v>
      </c>
      <c r="AG59" s="1">
        <v>0.6</v>
      </c>
      <c r="AH59" s="8">
        <f t="shared" si="9"/>
        <v>154.68600000000001</v>
      </c>
      <c r="AI59" s="6">
        <v>0</v>
      </c>
      <c r="AJ59" s="6">
        <v>0</v>
      </c>
    </row>
    <row r="60" spans="1:36" ht="17">
      <c r="A60" s="1">
        <v>59</v>
      </c>
      <c r="B60" s="2">
        <v>3386</v>
      </c>
      <c r="C60" s="1" t="s">
        <v>252</v>
      </c>
      <c r="D60" s="1" t="s">
        <v>237</v>
      </c>
      <c r="E60" s="1" t="s">
        <v>238</v>
      </c>
      <c r="F60" s="1" t="s">
        <v>239</v>
      </c>
      <c r="G60" s="1" t="s">
        <v>240</v>
      </c>
      <c r="H60" s="2">
        <v>652</v>
      </c>
      <c r="I60" s="3">
        <v>11269.33</v>
      </c>
      <c r="J60" s="14">
        <v>20.99</v>
      </c>
      <c r="K60" s="3">
        <v>17.284248470000001</v>
      </c>
      <c r="L60" s="4">
        <v>42261</v>
      </c>
      <c r="M60" s="4">
        <v>42763</v>
      </c>
      <c r="N60" s="1">
        <v>502</v>
      </c>
      <c r="O60" s="6">
        <v>16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7">
        <v>2015</v>
      </c>
      <c r="W60" s="1">
        <v>0</v>
      </c>
      <c r="X60" s="1">
        <v>0</v>
      </c>
      <c r="Y60" s="1">
        <v>0</v>
      </c>
      <c r="Z60" s="1">
        <v>1</v>
      </c>
      <c r="AA60" s="1">
        <v>4</v>
      </c>
      <c r="AB60" s="1">
        <v>2</v>
      </c>
      <c r="AC60" s="1">
        <v>3</v>
      </c>
      <c r="AD60" s="1">
        <v>1</v>
      </c>
      <c r="AE60" s="8">
        <v>18.399999999999999</v>
      </c>
      <c r="AF60" s="1">
        <v>12.1</v>
      </c>
      <c r="AG60" s="1">
        <v>1.3</v>
      </c>
      <c r="AH60" s="8">
        <f t="shared" si="9"/>
        <v>289.43200000000002</v>
      </c>
      <c r="AI60" s="6">
        <v>0</v>
      </c>
      <c r="AJ60" s="6">
        <v>0</v>
      </c>
    </row>
    <row r="61" spans="1:36" ht="17">
      <c r="A61" s="1">
        <v>60</v>
      </c>
      <c r="B61" s="2">
        <v>4171</v>
      </c>
      <c r="C61" s="1" t="s">
        <v>253</v>
      </c>
      <c r="D61" s="1" t="s">
        <v>241</v>
      </c>
      <c r="E61" s="1" t="s">
        <v>242</v>
      </c>
      <c r="F61" s="1" t="s">
        <v>243</v>
      </c>
      <c r="G61" s="1" t="s">
        <v>118</v>
      </c>
      <c r="H61" s="2">
        <v>496</v>
      </c>
      <c r="I61" s="3">
        <v>13932.52</v>
      </c>
      <c r="J61" s="15">
        <v>29</v>
      </c>
      <c r="K61" s="3">
        <v>28.089758060000001</v>
      </c>
      <c r="L61" s="4">
        <v>42045</v>
      </c>
      <c r="M61" s="4">
        <v>42763</v>
      </c>
      <c r="N61" s="1">
        <v>718</v>
      </c>
      <c r="O61" s="6">
        <v>24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7">
        <v>2015</v>
      </c>
      <c r="W61" s="1">
        <v>0</v>
      </c>
      <c r="X61" s="1">
        <v>0</v>
      </c>
      <c r="Y61" s="1">
        <v>0</v>
      </c>
      <c r="Z61" s="1">
        <v>0</v>
      </c>
      <c r="AA61" s="1">
        <v>2</v>
      </c>
      <c r="AB61" s="1">
        <v>3</v>
      </c>
      <c r="AC61" s="1">
        <v>4</v>
      </c>
      <c r="AD61" s="1">
        <v>1</v>
      </c>
      <c r="AE61" s="8">
        <v>23.5</v>
      </c>
      <c r="AF61" s="1">
        <v>19.100000000000001</v>
      </c>
      <c r="AG61" s="1">
        <v>1.2</v>
      </c>
      <c r="AH61" s="8">
        <f t="shared" si="9"/>
        <v>538.62</v>
      </c>
      <c r="AI61" s="6">
        <v>2507</v>
      </c>
      <c r="AJ61" s="6">
        <v>10800</v>
      </c>
    </row>
    <row r="62" spans="1:36" ht="17">
      <c r="A62" s="1">
        <v>61</v>
      </c>
      <c r="B62" s="2">
        <v>1747</v>
      </c>
      <c r="C62" s="1" t="s">
        <v>290</v>
      </c>
      <c r="D62" s="1" t="s">
        <v>254</v>
      </c>
      <c r="E62" s="1" t="s">
        <v>255</v>
      </c>
      <c r="F62" s="1" t="s">
        <v>256</v>
      </c>
      <c r="G62" s="1" t="s">
        <v>257</v>
      </c>
      <c r="H62" s="2">
        <v>144</v>
      </c>
      <c r="I62" s="3">
        <v>1636.43</v>
      </c>
      <c r="J62" s="14">
        <v>12.99</v>
      </c>
      <c r="K62" s="3">
        <v>11.364097222222201</v>
      </c>
      <c r="L62" s="4">
        <v>42101</v>
      </c>
      <c r="M62" s="4">
        <v>42763</v>
      </c>
      <c r="N62" s="5">
        <f t="shared" ref="N62:N81" si="12">(M62-L62)</f>
        <v>662</v>
      </c>
      <c r="O62" s="6">
        <f t="shared" ref="O62:O81" si="13">(N62/30.5)</f>
        <v>21.704918032786885</v>
      </c>
      <c r="P62" s="1">
        <v>0</v>
      </c>
      <c r="Q62" s="1">
        <v>0</v>
      </c>
      <c r="R62" s="1">
        <v>1</v>
      </c>
      <c r="S62" s="1">
        <v>0</v>
      </c>
      <c r="T62" s="1">
        <v>1</v>
      </c>
      <c r="U62" s="5">
        <v>0</v>
      </c>
      <c r="V62" s="7">
        <v>2015</v>
      </c>
      <c r="W62" s="1">
        <v>0</v>
      </c>
      <c r="X62" s="1">
        <v>0</v>
      </c>
      <c r="Y62" s="1">
        <v>1</v>
      </c>
      <c r="Z62" s="1">
        <v>0</v>
      </c>
      <c r="AA62" s="1">
        <v>7</v>
      </c>
      <c r="AB62" s="1">
        <v>0</v>
      </c>
      <c r="AC62" s="1">
        <v>3</v>
      </c>
      <c r="AD62" s="1">
        <v>1</v>
      </c>
      <c r="AE62" s="8">
        <v>22.9</v>
      </c>
      <c r="AF62" s="1">
        <v>22.9</v>
      </c>
      <c r="AG62" s="1">
        <v>0.9</v>
      </c>
      <c r="AH62" s="8">
        <f t="shared" ref="AH62:AH101" si="14">(AE62*AF62*AG62)</f>
        <v>471.96899999999999</v>
      </c>
      <c r="AI62" s="6">
        <v>0</v>
      </c>
      <c r="AJ62" s="6">
        <v>904</v>
      </c>
    </row>
    <row r="63" spans="1:36" ht="17">
      <c r="A63" s="1">
        <v>62</v>
      </c>
      <c r="B63" s="2">
        <v>3280</v>
      </c>
      <c r="C63" s="1" t="s">
        <v>291</v>
      </c>
      <c r="D63" s="1" t="s">
        <v>258</v>
      </c>
      <c r="E63" s="1" t="s">
        <v>259</v>
      </c>
      <c r="F63" s="1" t="s">
        <v>260</v>
      </c>
      <c r="G63" s="1" t="s">
        <v>118</v>
      </c>
      <c r="H63" s="2">
        <v>23</v>
      </c>
      <c r="I63" s="3">
        <v>121.99</v>
      </c>
      <c r="J63" s="14">
        <v>5.99</v>
      </c>
      <c r="K63" s="3">
        <v>5.3039130434782598</v>
      </c>
      <c r="L63" s="4">
        <v>42297</v>
      </c>
      <c r="M63" s="4">
        <v>42763</v>
      </c>
      <c r="N63" s="5">
        <f t="shared" si="12"/>
        <v>466</v>
      </c>
      <c r="O63" s="6">
        <f t="shared" si="13"/>
        <v>15.278688524590164</v>
      </c>
      <c r="P63" s="1">
        <v>0</v>
      </c>
      <c r="Q63" s="1">
        <v>0</v>
      </c>
      <c r="R63" s="1">
        <v>1</v>
      </c>
      <c r="S63" s="1">
        <v>0</v>
      </c>
      <c r="T63" s="1">
        <v>1</v>
      </c>
      <c r="U63" s="5">
        <v>0</v>
      </c>
      <c r="V63" s="7">
        <v>2015</v>
      </c>
      <c r="W63" s="1">
        <v>0</v>
      </c>
      <c r="X63" s="1">
        <v>0</v>
      </c>
      <c r="Y63" s="1">
        <v>0</v>
      </c>
      <c r="Z63" s="1">
        <v>0</v>
      </c>
      <c r="AA63" s="1">
        <v>8</v>
      </c>
      <c r="AB63" s="1">
        <v>46</v>
      </c>
      <c r="AC63" s="1">
        <v>50</v>
      </c>
      <c r="AD63" s="1">
        <v>1</v>
      </c>
      <c r="AE63" s="8">
        <v>26.2</v>
      </c>
      <c r="AF63" s="1">
        <v>23.5</v>
      </c>
      <c r="AG63" s="1">
        <v>1</v>
      </c>
      <c r="AH63" s="8">
        <f t="shared" si="14"/>
        <v>615.69999999999993</v>
      </c>
      <c r="AI63" s="6">
        <v>70</v>
      </c>
      <c r="AJ63" s="6">
        <v>160</v>
      </c>
    </row>
    <row r="64" spans="1:36" ht="17">
      <c r="A64" s="1">
        <v>63</v>
      </c>
      <c r="B64" s="2">
        <v>2981</v>
      </c>
      <c r="C64" s="1" t="s">
        <v>292</v>
      </c>
      <c r="D64" s="1" t="s">
        <v>261</v>
      </c>
      <c r="E64" s="1" t="s">
        <v>262</v>
      </c>
      <c r="F64" s="1" t="s">
        <v>260</v>
      </c>
      <c r="G64" s="1" t="s">
        <v>118</v>
      </c>
      <c r="H64" s="2">
        <v>30</v>
      </c>
      <c r="I64" s="3">
        <v>340.58</v>
      </c>
      <c r="K64" s="3">
        <v>11.3526666666667</v>
      </c>
      <c r="L64" s="4">
        <v>42290</v>
      </c>
      <c r="M64" s="4">
        <v>42763</v>
      </c>
      <c r="N64" s="5">
        <f t="shared" si="12"/>
        <v>473</v>
      </c>
      <c r="O64" s="6">
        <f t="shared" si="13"/>
        <v>15.508196721311476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5">
        <v>0</v>
      </c>
      <c r="V64" s="7">
        <v>2015</v>
      </c>
      <c r="W64" s="1">
        <v>0</v>
      </c>
      <c r="X64" s="1">
        <v>0</v>
      </c>
      <c r="Y64" s="1">
        <v>0</v>
      </c>
      <c r="Z64" s="1">
        <v>0</v>
      </c>
      <c r="AA64" s="1">
        <v>7</v>
      </c>
      <c r="AB64" s="1">
        <v>1</v>
      </c>
      <c r="AC64" s="1">
        <v>4</v>
      </c>
      <c r="AD64" s="1">
        <v>1</v>
      </c>
      <c r="AE64" s="8">
        <v>21.8</v>
      </c>
      <c r="AF64" s="1">
        <v>14.4</v>
      </c>
      <c r="AG64" s="1">
        <v>2.5</v>
      </c>
      <c r="AH64" s="8">
        <f t="shared" si="14"/>
        <v>784.80000000000007</v>
      </c>
      <c r="AI64" s="6">
        <v>0</v>
      </c>
      <c r="AJ64" s="6">
        <v>10500</v>
      </c>
    </row>
    <row r="65" spans="1:36" ht="17">
      <c r="A65" s="1">
        <v>64</v>
      </c>
      <c r="B65" s="2">
        <v>2170</v>
      </c>
      <c r="C65" s="1" t="s">
        <v>293</v>
      </c>
      <c r="D65" s="1" t="s">
        <v>263</v>
      </c>
      <c r="E65" s="1" t="s">
        <v>264</v>
      </c>
      <c r="F65" s="1" t="s">
        <v>265</v>
      </c>
      <c r="G65" s="1" t="s">
        <v>86</v>
      </c>
      <c r="H65" s="2">
        <v>79</v>
      </c>
      <c r="I65" s="3">
        <v>713.85</v>
      </c>
      <c r="J65" s="14">
        <v>9.99</v>
      </c>
      <c r="K65" s="3">
        <v>9.0360759493670901</v>
      </c>
      <c r="L65" s="4">
        <v>42283</v>
      </c>
      <c r="M65" s="4">
        <v>42763</v>
      </c>
      <c r="N65" s="5">
        <f t="shared" si="12"/>
        <v>480</v>
      </c>
      <c r="O65" s="6">
        <f t="shared" si="13"/>
        <v>15.737704918032787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5">
        <v>0</v>
      </c>
      <c r="V65" s="7">
        <v>2015</v>
      </c>
      <c r="W65" s="1">
        <v>0</v>
      </c>
      <c r="X65" s="1">
        <v>0</v>
      </c>
      <c r="Y65" s="1">
        <v>1</v>
      </c>
      <c r="Z65" s="1">
        <v>1</v>
      </c>
      <c r="AA65" s="1">
        <v>7</v>
      </c>
      <c r="AB65" s="1">
        <v>30</v>
      </c>
      <c r="AC65" s="1">
        <v>34</v>
      </c>
      <c r="AD65" s="1">
        <v>1</v>
      </c>
      <c r="AE65" s="8">
        <v>22.2</v>
      </c>
      <c r="AF65" s="1">
        <v>14.9</v>
      </c>
      <c r="AG65" s="1">
        <v>2.5</v>
      </c>
      <c r="AH65" s="8">
        <f t="shared" si="14"/>
        <v>826.94999999999993</v>
      </c>
      <c r="AI65" s="6">
        <v>4842532</v>
      </c>
      <c r="AJ65" s="6">
        <v>2020000</v>
      </c>
    </row>
    <row r="66" spans="1:36" ht="17">
      <c r="A66" s="1">
        <v>65</v>
      </c>
      <c r="B66" s="2">
        <v>2186</v>
      </c>
      <c r="C66" s="1" t="s">
        <v>294</v>
      </c>
      <c r="D66" s="1" t="s">
        <v>266</v>
      </c>
      <c r="E66" s="1" t="s">
        <v>267</v>
      </c>
      <c r="F66" s="1" t="s">
        <v>268</v>
      </c>
      <c r="G66" s="1" t="s">
        <v>269</v>
      </c>
      <c r="H66" s="2">
        <v>77</v>
      </c>
      <c r="I66" s="3">
        <v>831.84</v>
      </c>
      <c r="J66" s="14">
        <v>11.99</v>
      </c>
      <c r="K66" s="3">
        <v>10.8031168831169</v>
      </c>
      <c r="L66" s="4">
        <v>42217</v>
      </c>
      <c r="M66" s="4">
        <v>42763</v>
      </c>
      <c r="N66" s="5">
        <f t="shared" si="12"/>
        <v>546</v>
      </c>
      <c r="O66" s="6">
        <f t="shared" si="13"/>
        <v>17.901639344262296</v>
      </c>
      <c r="P66" s="1">
        <v>0</v>
      </c>
      <c r="Q66" s="1">
        <v>0</v>
      </c>
      <c r="R66" s="1">
        <v>1</v>
      </c>
      <c r="S66" s="1">
        <v>0</v>
      </c>
      <c r="T66" s="1">
        <v>1</v>
      </c>
      <c r="U66" s="5">
        <v>0</v>
      </c>
      <c r="V66" s="7">
        <v>2015</v>
      </c>
      <c r="W66" s="1">
        <v>0</v>
      </c>
      <c r="X66" s="1">
        <v>0</v>
      </c>
      <c r="Y66" s="1">
        <v>0</v>
      </c>
      <c r="Z66" s="1">
        <v>0</v>
      </c>
      <c r="AA66" s="1">
        <v>4</v>
      </c>
      <c r="AB66" s="1">
        <v>3</v>
      </c>
      <c r="AC66" s="1">
        <v>5</v>
      </c>
      <c r="AD66" s="1">
        <v>0</v>
      </c>
      <c r="AE66" s="8">
        <v>27.2</v>
      </c>
      <c r="AF66" s="1">
        <v>23.1</v>
      </c>
      <c r="AG66" s="1">
        <v>1</v>
      </c>
      <c r="AH66" s="8">
        <f t="shared" si="14"/>
        <v>628.32000000000005</v>
      </c>
      <c r="AI66" s="6">
        <v>0</v>
      </c>
      <c r="AJ66" s="6">
        <v>0</v>
      </c>
    </row>
    <row r="67" spans="1:36" ht="17">
      <c r="A67" s="1">
        <v>66</v>
      </c>
      <c r="B67" s="2">
        <v>1580</v>
      </c>
      <c r="C67" s="1" t="s">
        <v>295</v>
      </c>
      <c r="D67" s="1" t="s">
        <v>270</v>
      </c>
      <c r="E67" s="1" t="s">
        <v>271</v>
      </c>
      <c r="F67" s="1" t="s">
        <v>272</v>
      </c>
      <c r="G67" s="1" t="s">
        <v>273</v>
      </c>
      <c r="H67" s="2">
        <v>181</v>
      </c>
      <c r="I67" s="3">
        <v>1799.74</v>
      </c>
      <c r="J67" s="14">
        <v>9.99</v>
      </c>
      <c r="K67" s="3">
        <v>9.9433149171270703</v>
      </c>
      <c r="L67" s="4">
        <v>42265</v>
      </c>
      <c r="M67" s="4">
        <v>42763</v>
      </c>
      <c r="N67" s="5">
        <f t="shared" si="12"/>
        <v>498</v>
      </c>
      <c r="O67" s="6">
        <f t="shared" si="13"/>
        <v>16.327868852459016</v>
      </c>
      <c r="P67" s="1">
        <v>0</v>
      </c>
      <c r="Q67" s="1">
        <v>0</v>
      </c>
      <c r="R67" s="1">
        <v>1</v>
      </c>
      <c r="S67" s="1">
        <v>0</v>
      </c>
      <c r="T67" s="1">
        <v>1</v>
      </c>
      <c r="U67" s="5">
        <v>0</v>
      </c>
      <c r="V67" s="7">
        <v>2015</v>
      </c>
      <c r="W67" s="1">
        <v>0</v>
      </c>
      <c r="X67" s="1">
        <v>0</v>
      </c>
      <c r="Y67" s="1">
        <v>0</v>
      </c>
      <c r="Z67" s="1">
        <v>0</v>
      </c>
      <c r="AA67" s="1">
        <v>10</v>
      </c>
      <c r="AB67" s="1">
        <v>60</v>
      </c>
      <c r="AC67" s="1">
        <v>68</v>
      </c>
      <c r="AD67" s="1">
        <v>1</v>
      </c>
      <c r="AE67" s="8">
        <v>21.2</v>
      </c>
      <c r="AF67" s="1">
        <v>17.5</v>
      </c>
      <c r="AG67" s="1">
        <v>2.2999999999999998</v>
      </c>
      <c r="AH67" s="8">
        <f t="shared" si="14"/>
        <v>853.3</v>
      </c>
      <c r="AI67" s="6">
        <v>0</v>
      </c>
      <c r="AJ67" s="6">
        <v>0</v>
      </c>
    </row>
    <row r="68" spans="1:36" ht="17">
      <c r="A68" s="1">
        <v>67</v>
      </c>
      <c r="B68" s="2">
        <v>3670</v>
      </c>
      <c r="C68" s="1" t="s">
        <v>296</v>
      </c>
      <c r="D68" s="1" t="s">
        <v>274</v>
      </c>
      <c r="E68" s="1" t="s">
        <v>275</v>
      </c>
      <c r="F68" s="1" t="s">
        <v>276</v>
      </c>
      <c r="G68" s="1" t="s">
        <v>277</v>
      </c>
      <c r="H68" s="2">
        <v>16</v>
      </c>
      <c r="I68" s="3">
        <v>162.85</v>
      </c>
      <c r="K68" s="3">
        <v>10.178125</v>
      </c>
      <c r="L68" s="4">
        <v>42241</v>
      </c>
      <c r="M68" s="4">
        <v>42763</v>
      </c>
      <c r="N68" s="5">
        <f t="shared" si="12"/>
        <v>522</v>
      </c>
      <c r="O68" s="6">
        <f t="shared" si="13"/>
        <v>17.114754098360656</v>
      </c>
      <c r="P68" s="1">
        <v>0</v>
      </c>
      <c r="Q68" s="1">
        <v>0</v>
      </c>
      <c r="R68" s="1">
        <v>1</v>
      </c>
      <c r="S68" s="1">
        <v>0</v>
      </c>
      <c r="T68" s="1">
        <v>1</v>
      </c>
      <c r="U68" s="5">
        <v>0</v>
      </c>
      <c r="V68" s="7">
        <v>2015</v>
      </c>
      <c r="W68" s="1">
        <v>0</v>
      </c>
      <c r="X68" s="1">
        <v>0</v>
      </c>
      <c r="Y68" s="1">
        <v>0</v>
      </c>
      <c r="Z68" s="1">
        <v>1</v>
      </c>
      <c r="AA68" s="1">
        <v>4</v>
      </c>
      <c r="AB68" s="1">
        <v>3</v>
      </c>
      <c r="AC68" s="1">
        <v>4</v>
      </c>
      <c r="AD68" s="1">
        <v>1</v>
      </c>
      <c r="AE68" s="8">
        <v>21</v>
      </c>
      <c r="AF68" s="1">
        <v>14</v>
      </c>
      <c r="AG68" s="1">
        <v>2.5</v>
      </c>
      <c r="AH68" s="8">
        <f t="shared" si="14"/>
        <v>735</v>
      </c>
      <c r="AI68" s="6">
        <v>0</v>
      </c>
      <c r="AJ68" s="6">
        <v>5243</v>
      </c>
    </row>
    <row r="69" spans="1:36" ht="17">
      <c r="A69" s="1">
        <v>68</v>
      </c>
      <c r="B69" s="2">
        <v>3989</v>
      </c>
      <c r="C69" s="1" t="s">
        <v>297</v>
      </c>
      <c r="D69" s="1" t="s">
        <v>278</v>
      </c>
      <c r="E69" s="1" t="s">
        <v>279</v>
      </c>
      <c r="F69" s="1" t="s">
        <v>280</v>
      </c>
      <c r="G69" s="1" t="s">
        <v>281</v>
      </c>
      <c r="H69" s="2">
        <v>12</v>
      </c>
      <c r="I69" s="3">
        <v>130.02000000000001</v>
      </c>
      <c r="J69" s="14">
        <v>13.99</v>
      </c>
      <c r="K69" s="3">
        <v>10.835000000000001</v>
      </c>
      <c r="L69" s="4">
        <v>42187</v>
      </c>
      <c r="M69" s="4">
        <v>42763</v>
      </c>
      <c r="N69" s="5">
        <f t="shared" si="12"/>
        <v>576</v>
      </c>
      <c r="O69" s="6">
        <f t="shared" si="13"/>
        <v>18.885245901639344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5">
        <v>0</v>
      </c>
      <c r="V69" s="7">
        <v>2015</v>
      </c>
      <c r="W69" s="1">
        <v>0</v>
      </c>
      <c r="X69" s="1">
        <v>0</v>
      </c>
      <c r="Y69" s="1">
        <v>0</v>
      </c>
      <c r="Z69" s="1">
        <v>0</v>
      </c>
      <c r="AA69" s="1">
        <v>6</v>
      </c>
      <c r="AB69" s="1">
        <v>3</v>
      </c>
      <c r="AC69" s="1">
        <v>14</v>
      </c>
      <c r="AD69" s="1">
        <v>1</v>
      </c>
      <c r="AE69" s="8">
        <v>25</v>
      </c>
      <c r="AF69" s="1">
        <v>20</v>
      </c>
      <c r="AG69" s="1">
        <v>1.1000000000000001</v>
      </c>
      <c r="AH69" s="8">
        <f t="shared" si="14"/>
        <v>550</v>
      </c>
      <c r="AI69" s="6">
        <v>0</v>
      </c>
      <c r="AJ69" s="6">
        <v>0</v>
      </c>
    </row>
    <row r="70" spans="1:36" ht="17">
      <c r="A70" s="1">
        <v>69</v>
      </c>
      <c r="B70" s="2">
        <v>3974</v>
      </c>
      <c r="C70" s="1" t="s">
        <v>298</v>
      </c>
      <c r="D70" s="1" t="s">
        <v>282</v>
      </c>
      <c r="E70" s="1" t="s">
        <v>283</v>
      </c>
      <c r="F70" s="1" t="s">
        <v>284</v>
      </c>
      <c r="G70" s="1" t="s">
        <v>285</v>
      </c>
      <c r="H70" s="2">
        <v>12</v>
      </c>
      <c r="I70" s="3">
        <v>143.88</v>
      </c>
      <c r="J70" s="14">
        <v>11.99</v>
      </c>
      <c r="K70" s="3">
        <v>11.99</v>
      </c>
      <c r="L70" s="4">
        <v>42075</v>
      </c>
      <c r="M70" s="4">
        <v>42763</v>
      </c>
      <c r="N70" s="5">
        <f t="shared" si="12"/>
        <v>688</v>
      </c>
      <c r="O70" s="6">
        <f t="shared" si="13"/>
        <v>22.557377049180328</v>
      </c>
      <c r="P70" s="1">
        <v>0</v>
      </c>
      <c r="Q70" s="1">
        <v>0</v>
      </c>
      <c r="R70" s="1">
        <v>1</v>
      </c>
      <c r="S70" s="1">
        <v>0</v>
      </c>
      <c r="T70" s="1">
        <v>1</v>
      </c>
      <c r="U70" s="5">
        <v>0</v>
      </c>
      <c r="V70" s="7">
        <v>2015</v>
      </c>
      <c r="W70" s="1">
        <v>0</v>
      </c>
      <c r="X70" s="1">
        <v>0</v>
      </c>
      <c r="Y70" s="1">
        <v>0</v>
      </c>
      <c r="Z70" s="1">
        <v>1</v>
      </c>
      <c r="AA70" s="1">
        <v>9</v>
      </c>
      <c r="AB70" s="1">
        <v>34</v>
      </c>
      <c r="AC70" s="1">
        <v>40</v>
      </c>
      <c r="AD70" s="1">
        <v>1</v>
      </c>
      <c r="AE70" s="8">
        <v>27.3</v>
      </c>
      <c r="AF70" s="1">
        <v>21.6</v>
      </c>
      <c r="AG70" s="1">
        <v>0.6</v>
      </c>
      <c r="AH70" s="8">
        <f t="shared" si="14"/>
        <v>353.80800000000005</v>
      </c>
      <c r="AI70" s="6">
        <v>0</v>
      </c>
      <c r="AJ70" s="6">
        <v>0</v>
      </c>
    </row>
    <row r="71" spans="1:36" ht="17">
      <c r="A71" s="1">
        <v>70</v>
      </c>
      <c r="B71" s="2">
        <v>3085</v>
      </c>
      <c r="C71" s="1" t="s">
        <v>299</v>
      </c>
      <c r="D71" s="1" t="s">
        <v>286</v>
      </c>
      <c r="E71" s="1" t="s">
        <v>287</v>
      </c>
      <c r="F71" s="1" t="s">
        <v>288</v>
      </c>
      <c r="G71" s="1" t="s">
        <v>289</v>
      </c>
      <c r="H71" s="2">
        <v>27</v>
      </c>
      <c r="I71" s="3">
        <v>317.20999999999998</v>
      </c>
      <c r="J71" s="14">
        <v>11.99</v>
      </c>
      <c r="K71" s="3">
        <v>11.7485185185185</v>
      </c>
      <c r="L71" s="4">
        <v>42217</v>
      </c>
      <c r="M71" s="4">
        <v>42763</v>
      </c>
      <c r="N71" s="5">
        <f t="shared" si="12"/>
        <v>546</v>
      </c>
      <c r="O71" s="6">
        <f t="shared" si="13"/>
        <v>17.901639344262296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5">
        <v>0</v>
      </c>
      <c r="V71" s="7">
        <v>2015</v>
      </c>
      <c r="W71" s="1">
        <v>0</v>
      </c>
      <c r="X71" s="1">
        <v>0</v>
      </c>
      <c r="Y71" s="1">
        <v>0</v>
      </c>
      <c r="Z71" s="1">
        <v>1</v>
      </c>
      <c r="AA71" s="1">
        <v>7</v>
      </c>
      <c r="AB71" s="1">
        <v>2</v>
      </c>
      <c r="AC71" s="1">
        <v>8</v>
      </c>
      <c r="AD71" s="1">
        <v>1</v>
      </c>
      <c r="AE71" s="8">
        <v>28.6</v>
      </c>
      <c r="AF71" s="1">
        <v>24.8</v>
      </c>
      <c r="AG71" s="1">
        <v>0.4</v>
      </c>
      <c r="AH71" s="8">
        <f t="shared" si="14"/>
        <v>283.71200000000005</v>
      </c>
      <c r="AI71" s="6">
        <v>0</v>
      </c>
      <c r="AJ71" s="6">
        <v>2576</v>
      </c>
    </row>
    <row r="72" spans="1:36">
      <c r="A72" s="1">
        <v>71</v>
      </c>
      <c r="B72" s="2">
        <v>4605</v>
      </c>
      <c r="C72" s="1" t="s">
        <v>341</v>
      </c>
      <c r="D72" s="1" t="s">
        <v>342</v>
      </c>
      <c r="E72" s="1" t="s">
        <v>76</v>
      </c>
      <c r="F72" s="1" t="s">
        <v>77</v>
      </c>
      <c r="G72" s="1" t="s">
        <v>78</v>
      </c>
      <c r="H72" s="2">
        <v>109</v>
      </c>
      <c r="I72" s="3">
        <v>1155.82</v>
      </c>
      <c r="J72" s="14">
        <v>12.99</v>
      </c>
      <c r="K72" s="3">
        <v>10.6038532110092</v>
      </c>
      <c r="L72" s="4">
        <v>42136</v>
      </c>
      <c r="M72" s="4">
        <v>42763</v>
      </c>
      <c r="N72" s="5">
        <f t="shared" si="12"/>
        <v>627</v>
      </c>
      <c r="O72" s="6">
        <f t="shared" si="13"/>
        <v>20.557377049180328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1</v>
      </c>
      <c r="V72" s="1">
        <v>2015</v>
      </c>
      <c r="W72" s="1">
        <v>0</v>
      </c>
      <c r="X72" s="1">
        <v>0</v>
      </c>
      <c r="Y72" s="1">
        <v>1</v>
      </c>
      <c r="Z72" s="1">
        <v>1</v>
      </c>
      <c r="AA72" s="1">
        <v>6</v>
      </c>
      <c r="AB72" s="1">
        <v>31</v>
      </c>
      <c r="AC72" s="1">
        <v>37</v>
      </c>
      <c r="AD72" s="1">
        <v>1</v>
      </c>
      <c r="AE72" s="1">
        <v>19.899999999999999</v>
      </c>
      <c r="AF72" s="1">
        <v>17.2</v>
      </c>
      <c r="AG72" s="1">
        <v>2</v>
      </c>
      <c r="AH72" s="1">
        <f>AE72*AF72*AG72</f>
        <v>684.56</v>
      </c>
      <c r="AI72" s="6">
        <v>1540583</v>
      </c>
      <c r="AJ72" s="6">
        <v>19200</v>
      </c>
    </row>
    <row r="73" spans="1:36">
      <c r="A73" s="1">
        <v>72</v>
      </c>
      <c r="B73" s="2">
        <v>2077</v>
      </c>
      <c r="C73" s="1" t="s">
        <v>343</v>
      </c>
      <c r="D73" s="1" t="s">
        <v>344</v>
      </c>
      <c r="E73" s="1" t="s">
        <v>345</v>
      </c>
      <c r="F73" s="1" t="s">
        <v>346</v>
      </c>
      <c r="G73" s="1" t="s">
        <v>347</v>
      </c>
      <c r="H73" s="2">
        <v>749</v>
      </c>
      <c r="I73" s="3">
        <v>6851.25</v>
      </c>
      <c r="J73" s="14">
        <v>9.99</v>
      </c>
      <c r="K73" s="3">
        <v>9.1471962616822395</v>
      </c>
      <c r="L73" s="4">
        <v>42248</v>
      </c>
      <c r="M73" s="4">
        <v>42763</v>
      </c>
      <c r="N73" s="5">
        <f t="shared" si="12"/>
        <v>515</v>
      </c>
      <c r="O73" s="6">
        <f t="shared" si="13"/>
        <v>16.885245901639344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2015</v>
      </c>
      <c r="W73" s="1">
        <v>0</v>
      </c>
      <c r="X73" s="1">
        <v>0</v>
      </c>
      <c r="Y73" s="1">
        <v>0</v>
      </c>
      <c r="Z73" s="1">
        <v>1</v>
      </c>
      <c r="AA73" s="1">
        <v>10</v>
      </c>
      <c r="AB73" s="1">
        <v>10</v>
      </c>
      <c r="AC73" s="1">
        <v>24</v>
      </c>
      <c r="AD73" s="1">
        <v>1</v>
      </c>
      <c r="AE73" s="1">
        <v>23.9</v>
      </c>
      <c r="AF73" s="1">
        <v>17.3</v>
      </c>
      <c r="AG73" s="1">
        <v>1.3</v>
      </c>
      <c r="AH73" s="1">
        <f t="shared" ref="AH73:AH81" si="15">AE73*AF73*AG73</f>
        <v>537.51099999999997</v>
      </c>
      <c r="AI73" s="6">
        <v>0</v>
      </c>
      <c r="AJ73" s="6">
        <v>0</v>
      </c>
    </row>
    <row r="74" spans="1:36">
      <c r="A74" s="1">
        <v>73</v>
      </c>
      <c r="B74" s="2">
        <v>11</v>
      </c>
      <c r="C74" s="1" t="s">
        <v>348</v>
      </c>
      <c r="D74" s="1" t="s">
        <v>349</v>
      </c>
      <c r="E74" s="1" t="s">
        <v>350</v>
      </c>
      <c r="F74" s="1" t="s">
        <v>351</v>
      </c>
      <c r="G74" s="1" t="s">
        <v>225</v>
      </c>
      <c r="H74" s="2">
        <v>75468</v>
      </c>
      <c r="I74" s="3">
        <v>351150.72</v>
      </c>
      <c r="J74" s="14">
        <v>6.99</v>
      </c>
      <c r="K74" s="3">
        <v>4.6529750357767501</v>
      </c>
      <c r="L74" s="4">
        <v>42033</v>
      </c>
      <c r="M74" s="4">
        <v>42763</v>
      </c>
      <c r="N74" s="5">
        <f t="shared" si="12"/>
        <v>730</v>
      </c>
      <c r="O74" s="6">
        <f t="shared" si="13"/>
        <v>23.934426229508198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1</v>
      </c>
      <c r="V74" s="1">
        <v>2015</v>
      </c>
      <c r="W74" s="1">
        <v>0</v>
      </c>
      <c r="X74" s="1">
        <v>0</v>
      </c>
      <c r="Y74" s="1">
        <v>1</v>
      </c>
      <c r="Z74" s="1">
        <v>1</v>
      </c>
      <c r="AA74" s="1">
        <v>8</v>
      </c>
      <c r="AB74" s="1">
        <v>82</v>
      </c>
      <c r="AC74" s="1">
        <v>136</v>
      </c>
      <c r="AD74" s="1">
        <v>1</v>
      </c>
      <c r="AE74" s="1">
        <v>19.8</v>
      </c>
      <c r="AF74" s="1">
        <v>12.9</v>
      </c>
      <c r="AG74" s="1">
        <v>1.5</v>
      </c>
      <c r="AH74" s="1">
        <f t="shared" si="15"/>
        <v>383.13</v>
      </c>
      <c r="AI74" s="18">
        <v>5035120</v>
      </c>
      <c r="AJ74" s="6">
        <v>43400</v>
      </c>
    </row>
    <row r="75" spans="1:36">
      <c r="A75" s="1">
        <v>74</v>
      </c>
      <c r="B75" s="2">
        <v>3968</v>
      </c>
      <c r="C75" s="1" t="s">
        <v>352</v>
      </c>
      <c r="D75" s="1" t="s">
        <v>353</v>
      </c>
      <c r="E75" s="1" t="s">
        <v>354</v>
      </c>
      <c r="F75" s="1" t="s">
        <v>123</v>
      </c>
      <c r="G75" s="1" t="s">
        <v>122</v>
      </c>
      <c r="H75" s="2">
        <v>175</v>
      </c>
      <c r="I75" s="3">
        <v>1643.25</v>
      </c>
      <c r="K75" s="3">
        <v>9.39</v>
      </c>
      <c r="L75" s="4">
        <v>42264</v>
      </c>
      <c r="M75" s="4">
        <v>42763</v>
      </c>
      <c r="N75" s="5">
        <f t="shared" si="12"/>
        <v>499</v>
      </c>
      <c r="O75" s="6">
        <f t="shared" si="13"/>
        <v>16.360655737704917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  <c r="V75" s="1">
        <v>2015</v>
      </c>
      <c r="W75" s="1">
        <v>1</v>
      </c>
      <c r="X75" s="1">
        <v>0</v>
      </c>
      <c r="Y75" s="1">
        <v>1</v>
      </c>
      <c r="Z75" s="1">
        <v>0</v>
      </c>
      <c r="AA75" s="1">
        <v>9</v>
      </c>
      <c r="AB75" s="1">
        <v>8</v>
      </c>
      <c r="AC75" s="1">
        <v>60</v>
      </c>
      <c r="AD75" s="1">
        <v>1</v>
      </c>
      <c r="AE75" s="1">
        <v>22.9</v>
      </c>
      <c r="AF75" s="1">
        <v>15.2</v>
      </c>
      <c r="AG75" s="1">
        <v>1.7</v>
      </c>
      <c r="AH75" s="1">
        <f t="shared" si="15"/>
        <v>591.73599999999999</v>
      </c>
      <c r="AI75" s="6">
        <v>52</v>
      </c>
      <c r="AJ75" s="6">
        <v>0</v>
      </c>
    </row>
    <row r="76" spans="1:36">
      <c r="A76" s="1">
        <v>75</v>
      </c>
      <c r="B76" s="2">
        <v>4000</v>
      </c>
      <c r="C76" s="1" t="s">
        <v>355</v>
      </c>
      <c r="D76" s="1" t="s">
        <v>356</v>
      </c>
      <c r="E76" s="1" t="s">
        <v>357</v>
      </c>
      <c r="F76" s="1" t="s">
        <v>358</v>
      </c>
      <c r="G76" s="1" t="s">
        <v>359</v>
      </c>
      <c r="H76" s="2">
        <v>172</v>
      </c>
      <c r="I76" s="3">
        <v>1143.54</v>
      </c>
      <c r="J76" s="14">
        <v>6.99</v>
      </c>
      <c r="K76" s="3">
        <v>6.6484883720930199</v>
      </c>
      <c r="L76" s="4">
        <v>42061</v>
      </c>
      <c r="M76" s="4">
        <v>42763</v>
      </c>
      <c r="N76" s="5">
        <f t="shared" si="12"/>
        <v>702</v>
      </c>
      <c r="O76" s="6">
        <f t="shared" si="13"/>
        <v>23.016393442622952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2015</v>
      </c>
      <c r="W76" s="1">
        <v>0</v>
      </c>
      <c r="X76" s="1">
        <v>0</v>
      </c>
      <c r="Y76" s="1">
        <v>0</v>
      </c>
      <c r="Z76" s="1">
        <v>1</v>
      </c>
      <c r="AA76" s="1">
        <v>10</v>
      </c>
      <c r="AB76" s="1">
        <v>18</v>
      </c>
      <c r="AC76" s="1">
        <v>86</v>
      </c>
      <c r="AD76" s="1">
        <v>1</v>
      </c>
      <c r="AE76" s="1">
        <v>25.4</v>
      </c>
      <c r="AF76" s="1">
        <v>1</v>
      </c>
      <c r="AG76" s="1">
        <v>25.4</v>
      </c>
      <c r="AH76" s="1">
        <f t="shared" si="15"/>
        <v>645.16</v>
      </c>
      <c r="AI76" s="6">
        <v>0</v>
      </c>
      <c r="AJ76" s="6">
        <v>0</v>
      </c>
    </row>
    <row r="77" spans="1:36">
      <c r="A77" s="1">
        <v>76</v>
      </c>
      <c r="B77" s="2">
        <v>1076</v>
      </c>
      <c r="C77" s="1" t="s">
        <v>360</v>
      </c>
      <c r="D77" s="1" t="s">
        <v>361</v>
      </c>
      <c r="E77" s="1" t="s">
        <v>362</v>
      </c>
      <c r="F77" s="1" t="s">
        <v>346</v>
      </c>
      <c r="G77" s="1" t="s">
        <v>347</v>
      </c>
      <c r="H77" s="2">
        <v>2159</v>
      </c>
      <c r="I77" s="3">
        <v>14209.88</v>
      </c>
      <c r="J77" s="14">
        <v>7.99</v>
      </c>
      <c r="K77" s="3">
        <v>6.5816952292728104</v>
      </c>
      <c r="L77" s="4">
        <v>42309</v>
      </c>
      <c r="M77" s="4">
        <v>42763</v>
      </c>
      <c r="N77" s="5">
        <f t="shared" si="12"/>
        <v>454</v>
      </c>
      <c r="O77" s="6">
        <f t="shared" si="13"/>
        <v>14.885245901639344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1</v>
      </c>
      <c r="V77" s="1">
        <v>2015</v>
      </c>
      <c r="W77" s="1">
        <v>0</v>
      </c>
      <c r="X77" s="1">
        <v>0</v>
      </c>
      <c r="Z77" s="1">
        <v>1</v>
      </c>
      <c r="AA77" s="1">
        <v>11</v>
      </c>
      <c r="AB77" s="1">
        <v>40</v>
      </c>
      <c r="AC77" s="1">
        <v>65</v>
      </c>
      <c r="AD77" s="1">
        <v>1</v>
      </c>
      <c r="AE77" s="1">
        <v>35.799999999999997</v>
      </c>
      <c r="AF77" s="1">
        <v>28.2</v>
      </c>
      <c r="AG77" s="1">
        <v>0.8</v>
      </c>
      <c r="AH77" s="1">
        <f t="shared" si="15"/>
        <v>807.64800000000002</v>
      </c>
      <c r="AI77" s="6">
        <v>0</v>
      </c>
      <c r="AJ77" s="6">
        <v>101</v>
      </c>
    </row>
    <row r="78" spans="1:36">
      <c r="A78" s="1">
        <v>77</v>
      </c>
      <c r="B78" s="2">
        <v>1658</v>
      </c>
      <c r="C78" s="1" t="s">
        <v>363</v>
      </c>
      <c r="D78" s="1" t="s">
        <v>364</v>
      </c>
      <c r="E78" s="1" t="s">
        <v>365</v>
      </c>
      <c r="F78" s="1" t="s">
        <v>288</v>
      </c>
      <c r="G78" s="1" t="s">
        <v>289</v>
      </c>
      <c r="H78" s="2">
        <v>1124</v>
      </c>
      <c r="I78" s="3">
        <v>13883.79</v>
      </c>
      <c r="J78" s="14">
        <v>12.99</v>
      </c>
      <c r="K78" s="3">
        <v>12.3521263345196</v>
      </c>
      <c r="L78" s="4">
        <v>42064</v>
      </c>
      <c r="M78" s="4">
        <v>42763</v>
      </c>
      <c r="N78" s="5">
        <f t="shared" si="12"/>
        <v>699</v>
      </c>
      <c r="O78" s="6">
        <f t="shared" si="13"/>
        <v>22.918032786885245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2015</v>
      </c>
      <c r="W78" s="1">
        <v>0</v>
      </c>
      <c r="X78" s="1">
        <v>0</v>
      </c>
      <c r="Y78" s="1">
        <v>0</v>
      </c>
      <c r="Z78" s="1">
        <v>0</v>
      </c>
      <c r="AA78" s="1">
        <v>5</v>
      </c>
      <c r="AB78" s="1">
        <v>0</v>
      </c>
      <c r="AC78" s="1">
        <v>4</v>
      </c>
      <c r="AD78" s="1">
        <v>0</v>
      </c>
      <c r="AE78" s="1">
        <v>37</v>
      </c>
      <c r="AF78" s="1">
        <v>27.2</v>
      </c>
      <c r="AG78" s="1">
        <v>0.8</v>
      </c>
      <c r="AH78" s="1">
        <f t="shared" si="15"/>
        <v>805.12</v>
      </c>
      <c r="AI78" s="6">
        <v>0</v>
      </c>
      <c r="AJ78" s="6">
        <v>0</v>
      </c>
    </row>
    <row r="79" spans="1:36">
      <c r="A79" s="1">
        <v>78</v>
      </c>
      <c r="B79" s="2">
        <v>3255</v>
      </c>
      <c r="C79" s="1" t="s">
        <v>366</v>
      </c>
      <c r="D79" s="1" t="s">
        <v>367</v>
      </c>
      <c r="E79" s="1" t="s">
        <v>368</v>
      </c>
      <c r="F79" s="1" t="s">
        <v>346</v>
      </c>
      <c r="G79" s="1" t="s">
        <v>347</v>
      </c>
      <c r="H79" s="2">
        <v>289</v>
      </c>
      <c r="I79" s="3">
        <v>1387.46</v>
      </c>
      <c r="J79" s="14">
        <v>4.99</v>
      </c>
      <c r="K79" s="3">
        <v>4.8008996539792399</v>
      </c>
      <c r="L79" s="4">
        <v>42217</v>
      </c>
      <c r="M79" s="4">
        <v>42763</v>
      </c>
      <c r="N79" s="5">
        <f t="shared" si="12"/>
        <v>546</v>
      </c>
      <c r="O79" s="6">
        <f t="shared" si="13"/>
        <v>17.901639344262296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1</v>
      </c>
      <c r="V79" s="1">
        <v>2015</v>
      </c>
      <c r="W79" s="1">
        <v>0</v>
      </c>
      <c r="X79" s="1">
        <v>0</v>
      </c>
      <c r="Y79" s="1">
        <v>0</v>
      </c>
      <c r="Z79" s="1">
        <v>1</v>
      </c>
      <c r="AA79" s="1">
        <v>7</v>
      </c>
      <c r="AB79" s="1">
        <v>5</v>
      </c>
      <c r="AC79" s="1">
        <v>9</v>
      </c>
      <c r="AD79" s="1">
        <v>1</v>
      </c>
      <c r="AE79" s="1">
        <v>20</v>
      </c>
      <c r="AF79" s="1">
        <v>13.1</v>
      </c>
      <c r="AG79" s="1">
        <v>1.9</v>
      </c>
      <c r="AH79" s="1">
        <f t="shared" si="15"/>
        <v>497.79999999999995</v>
      </c>
      <c r="AI79" s="6">
        <v>0</v>
      </c>
      <c r="AJ79" s="6">
        <v>502</v>
      </c>
    </row>
    <row r="80" spans="1:36">
      <c r="A80" s="1">
        <v>79</v>
      </c>
      <c r="B80" s="2">
        <v>912</v>
      </c>
      <c r="C80" s="1" t="s">
        <v>369</v>
      </c>
      <c r="D80" s="1" t="s">
        <v>370</v>
      </c>
      <c r="E80" s="1" t="s">
        <v>371</v>
      </c>
      <c r="F80" s="1" t="s">
        <v>288</v>
      </c>
      <c r="G80" s="1" t="s">
        <v>289</v>
      </c>
      <c r="H80" s="2">
        <v>2579</v>
      </c>
      <c r="I80" s="3">
        <v>20666.060000000001</v>
      </c>
      <c r="J80" s="14">
        <v>8.99</v>
      </c>
      <c r="K80" s="3">
        <v>8.0132066692516499</v>
      </c>
      <c r="L80" s="4">
        <v>42186</v>
      </c>
      <c r="M80" s="4">
        <v>42763</v>
      </c>
      <c r="N80" s="5">
        <f t="shared" si="12"/>
        <v>577</v>
      </c>
      <c r="O80" s="6">
        <f t="shared" si="13"/>
        <v>18.918032786885245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1</v>
      </c>
      <c r="V80" s="1">
        <v>2015</v>
      </c>
      <c r="W80" s="1">
        <v>0</v>
      </c>
      <c r="X80" s="1">
        <v>0</v>
      </c>
      <c r="Y80" s="1">
        <v>0</v>
      </c>
      <c r="Z80" s="1">
        <v>0</v>
      </c>
      <c r="AA80" s="1">
        <v>15</v>
      </c>
      <c r="AB80" s="1">
        <v>2</v>
      </c>
      <c r="AC80" s="1">
        <v>4</v>
      </c>
      <c r="AD80" s="1">
        <v>1</v>
      </c>
      <c r="AE80" s="1">
        <v>30.5</v>
      </c>
      <c r="AF80" s="1">
        <v>22.5</v>
      </c>
      <c r="AG80" s="1">
        <v>0.9</v>
      </c>
      <c r="AH80" s="1">
        <f t="shared" si="15"/>
        <v>617.625</v>
      </c>
      <c r="AI80" s="6">
        <v>0</v>
      </c>
      <c r="AJ80" s="6">
        <v>0</v>
      </c>
    </row>
    <row r="81" spans="1:36">
      <c r="A81" s="1">
        <v>80</v>
      </c>
      <c r="B81" s="2">
        <v>2951</v>
      </c>
      <c r="C81" s="1" t="s">
        <v>372</v>
      </c>
      <c r="D81" s="1" t="s">
        <v>373</v>
      </c>
      <c r="E81" s="1" t="s">
        <v>374</v>
      </c>
      <c r="F81" s="1" t="s">
        <v>375</v>
      </c>
      <c r="G81" s="1" t="s">
        <v>289</v>
      </c>
      <c r="H81" s="2">
        <v>364</v>
      </c>
      <c r="I81" s="3">
        <v>2392.83</v>
      </c>
      <c r="J81" s="14">
        <v>6.99</v>
      </c>
      <c r="K81" s="3">
        <v>6.5737087912087899</v>
      </c>
      <c r="L81" s="4">
        <v>42242</v>
      </c>
      <c r="M81" s="4">
        <v>42763</v>
      </c>
      <c r="N81" s="5">
        <f t="shared" si="12"/>
        <v>521</v>
      </c>
      <c r="O81" s="6">
        <f t="shared" si="13"/>
        <v>17.081967213114755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1</v>
      </c>
      <c r="V81" s="1">
        <v>2015</v>
      </c>
      <c r="W81" s="1">
        <v>0</v>
      </c>
      <c r="X81" s="1">
        <v>0</v>
      </c>
      <c r="Y81" s="1">
        <v>0</v>
      </c>
      <c r="Z81" s="1">
        <v>0</v>
      </c>
      <c r="AA81" s="1">
        <v>4</v>
      </c>
      <c r="AB81" s="1">
        <v>32</v>
      </c>
      <c r="AC81" s="1">
        <v>37</v>
      </c>
      <c r="AD81" s="1">
        <v>1</v>
      </c>
      <c r="AE81" s="1">
        <v>19.8</v>
      </c>
      <c r="AF81" s="1">
        <v>12.8</v>
      </c>
      <c r="AG81" s="1">
        <v>2.2000000000000002</v>
      </c>
      <c r="AH81" s="1">
        <f t="shared" si="15"/>
        <v>557.5680000000001</v>
      </c>
      <c r="AI81" s="6">
        <v>0</v>
      </c>
      <c r="AJ81" s="6">
        <v>624</v>
      </c>
    </row>
    <row r="82" spans="1:36" ht="17">
      <c r="A82" s="1">
        <v>81</v>
      </c>
      <c r="B82" s="2">
        <v>166</v>
      </c>
      <c r="C82" s="1" t="s">
        <v>331</v>
      </c>
      <c r="D82" s="1" t="s">
        <v>300</v>
      </c>
      <c r="E82" s="1" t="s">
        <v>301</v>
      </c>
      <c r="F82" s="1" t="s">
        <v>302</v>
      </c>
      <c r="G82" s="1" t="s">
        <v>303</v>
      </c>
      <c r="H82" s="2">
        <v>20</v>
      </c>
      <c r="I82" s="3">
        <v>85.71</v>
      </c>
      <c r="K82" s="3">
        <v>4.2854999999999999</v>
      </c>
      <c r="L82" s="4">
        <v>42005</v>
      </c>
      <c r="M82" s="4">
        <v>42763</v>
      </c>
      <c r="N82" s="5">
        <v>758</v>
      </c>
      <c r="O82" s="6">
        <v>24.852459016393443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7">
        <v>2015</v>
      </c>
      <c r="W82" s="1">
        <v>0</v>
      </c>
      <c r="X82" s="1">
        <v>0</v>
      </c>
      <c r="Y82" s="1">
        <v>0</v>
      </c>
      <c r="Z82" s="1">
        <v>1</v>
      </c>
      <c r="AA82" s="1">
        <v>4</v>
      </c>
      <c r="AB82" s="1">
        <v>547</v>
      </c>
      <c r="AC82" s="1">
        <v>613</v>
      </c>
      <c r="AD82" s="1">
        <v>1</v>
      </c>
      <c r="AE82" s="8">
        <v>21.3</v>
      </c>
      <c r="AF82" s="1">
        <v>19</v>
      </c>
      <c r="AG82" s="1">
        <v>0.5</v>
      </c>
      <c r="AH82" s="8">
        <f t="shared" si="14"/>
        <v>202.35</v>
      </c>
      <c r="AI82" s="6">
        <v>0</v>
      </c>
      <c r="AJ82" s="6">
        <v>12</v>
      </c>
    </row>
    <row r="83" spans="1:36" ht="17">
      <c r="A83" s="1">
        <v>82</v>
      </c>
      <c r="B83" s="2">
        <v>405</v>
      </c>
      <c r="C83" s="1" t="s">
        <v>332</v>
      </c>
      <c r="D83" s="1" t="s">
        <v>304</v>
      </c>
      <c r="E83" s="1" t="s">
        <v>305</v>
      </c>
      <c r="F83" s="1" t="s">
        <v>306</v>
      </c>
      <c r="G83" s="1" t="s">
        <v>118</v>
      </c>
      <c r="H83" s="2">
        <v>4</v>
      </c>
      <c r="I83" s="2">
        <v>120</v>
      </c>
      <c r="K83" s="2">
        <v>30</v>
      </c>
      <c r="L83" s="4">
        <v>42248</v>
      </c>
      <c r="M83" s="4">
        <v>42763</v>
      </c>
      <c r="N83" s="5">
        <v>515</v>
      </c>
      <c r="O83" s="6">
        <v>16.885245901639344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7">
        <v>2015</v>
      </c>
      <c r="W83" s="1">
        <v>0</v>
      </c>
      <c r="X83" s="1">
        <v>0</v>
      </c>
      <c r="Y83" s="1">
        <v>0</v>
      </c>
      <c r="Z83" s="1">
        <v>0</v>
      </c>
      <c r="AA83" s="1">
        <v>4</v>
      </c>
      <c r="AB83" s="1">
        <v>16</v>
      </c>
      <c r="AC83" s="1">
        <v>18</v>
      </c>
      <c r="AD83" s="1">
        <v>1</v>
      </c>
      <c r="AE83" s="8">
        <v>23.6</v>
      </c>
      <c r="AF83" s="1">
        <v>16</v>
      </c>
      <c r="AG83" s="1">
        <v>1</v>
      </c>
      <c r="AH83" s="8">
        <f t="shared" si="14"/>
        <v>377.6</v>
      </c>
      <c r="AI83" s="6">
        <v>0</v>
      </c>
      <c r="AJ83" s="6">
        <v>0</v>
      </c>
    </row>
    <row r="84" spans="1:36" ht="17">
      <c r="A84" s="1">
        <v>83</v>
      </c>
      <c r="B84" s="2">
        <v>611</v>
      </c>
      <c r="C84" s="1" t="s">
        <v>333</v>
      </c>
      <c r="D84" s="1" t="s">
        <v>307</v>
      </c>
      <c r="E84" s="1" t="s">
        <v>308</v>
      </c>
      <c r="F84" s="1" t="s">
        <v>309</v>
      </c>
      <c r="G84" s="1" t="s">
        <v>225</v>
      </c>
      <c r="H84" s="2">
        <v>2</v>
      </c>
      <c r="I84" s="3">
        <v>20.9</v>
      </c>
      <c r="K84" s="3">
        <v>10.45</v>
      </c>
      <c r="L84" s="4">
        <v>42290</v>
      </c>
      <c r="M84" s="4">
        <v>42763</v>
      </c>
      <c r="N84" s="5">
        <v>473</v>
      </c>
      <c r="O84" s="6">
        <v>15.508196721311476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7">
        <v>2015</v>
      </c>
      <c r="W84" s="1">
        <v>0</v>
      </c>
      <c r="X84" s="1">
        <v>0</v>
      </c>
      <c r="Y84" s="1">
        <v>0</v>
      </c>
      <c r="Z84" s="1">
        <v>1</v>
      </c>
      <c r="AA84" s="1">
        <v>4</v>
      </c>
      <c r="AB84" s="1">
        <v>1</v>
      </c>
      <c r="AC84" s="1">
        <v>3</v>
      </c>
      <c r="AD84" s="1">
        <v>1</v>
      </c>
      <c r="AE84" s="8">
        <v>21.6</v>
      </c>
      <c r="AF84" s="1">
        <v>14.4</v>
      </c>
      <c r="AG84" s="1">
        <v>3.7</v>
      </c>
      <c r="AH84" s="8">
        <f t="shared" si="14"/>
        <v>1150.8480000000002</v>
      </c>
      <c r="AI84" s="6">
        <v>363</v>
      </c>
      <c r="AJ84" s="6">
        <v>1641</v>
      </c>
    </row>
    <row r="85" spans="1:36" ht="17">
      <c r="A85" s="1">
        <v>84</v>
      </c>
      <c r="B85" s="2">
        <v>17</v>
      </c>
      <c r="C85" s="1" t="s">
        <v>334</v>
      </c>
      <c r="D85" s="1" t="s">
        <v>310</v>
      </c>
      <c r="E85" s="1" t="s">
        <v>311</v>
      </c>
      <c r="F85" s="1" t="s">
        <v>260</v>
      </c>
      <c r="G85" s="1" t="s">
        <v>118</v>
      </c>
      <c r="H85" s="2">
        <v>277</v>
      </c>
      <c r="I85" s="3">
        <v>3166.95</v>
      </c>
      <c r="K85" s="3">
        <v>11.4330324909747</v>
      </c>
      <c r="L85" s="4">
        <v>42276</v>
      </c>
      <c r="M85" s="4">
        <v>42763</v>
      </c>
      <c r="N85" s="5">
        <v>487</v>
      </c>
      <c r="O85" s="6">
        <v>15.967213114754099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7">
        <v>2015</v>
      </c>
      <c r="W85" s="1">
        <v>0</v>
      </c>
      <c r="X85" s="1">
        <v>0</v>
      </c>
      <c r="Y85" s="1">
        <v>1</v>
      </c>
      <c r="Z85" s="1">
        <v>0</v>
      </c>
      <c r="AA85" s="1">
        <v>5</v>
      </c>
      <c r="AB85" s="1">
        <v>16</v>
      </c>
      <c r="AC85" s="1">
        <v>23</v>
      </c>
      <c r="AD85" s="1">
        <v>1</v>
      </c>
      <c r="AE85" s="8">
        <v>21.6</v>
      </c>
      <c r="AF85" s="1">
        <v>16.5</v>
      </c>
      <c r="AG85" s="1">
        <v>3.5</v>
      </c>
      <c r="AH85" s="8">
        <f t="shared" si="14"/>
        <v>1247.4000000000001</v>
      </c>
      <c r="AI85" s="6">
        <v>2202</v>
      </c>
      <c r="AJ85" s="6">
        <v>66100</v>
      </c>
    </row>
    <row r="86" spans="1:36" ht="17">
      <c r="A86" s="1">
        <v>85</v>
      </c>
      <c r="B86" s="2">
        <v>215</v>
      </c>
      <c r="C86" s="1" t="s">
        <v>335</v>
      </c>
      <c r="D86" s="1" t="s">
        <v>312</v>
      </c>
      <c r="E86" s="1" t="s">
        <v>313</v>
      </c>
      <c r="F86" s="1" t="s">
        <v>314</v>
      </c>
      <c r="G86" s="1" t="s">
        <v>118</v>
      </c>
      <c r="H86" s="2">
        <v>13</v>
      </c>
      <c r="I86" s="3">
        <v>165.47</v>
      </c>
      <c r="K86" s="3">
        <v>12.728461538461501</v>
      </c>
      <c r="L86" s="4">
        <v>42156</v>
      </c>
      <c r="M86" s="4">
        <v>42763</v>
      </c>
      <c r="N86" s="5">
        <v>607</v>
      </c>
      <c r="O86" s="6">
        <v>19.901639344262296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7">
        <v>2015</v>
      </c>
      <c r="W86" s="1">
        <v>0</v>
      </c>
      <c r="X86" s="1">
        <v>0</v>
      </c>
      <c r="Y86" s="1">
        <v>0</v>
      </c>
      <c r="Z86" s="1">
        <v>0</v>
      </c>
      <c r="AA86" s="1">
        <v>11</v>
      </c>
      <c r="AB86" s="1">
        <v>1</v>
      </c>
      <c r="AC86" s="1">
        <v>2</v>
      </c>
      <c r="AD86" s="1">
        <v>1</v>
      </c>
      <c r="AE86" s="8">
        <v>23.1</v>
      </c>
      <c r="AF86" s="1">
        <v>18.8</v>
      </c>
      <c r="AG86" s="1">
        <v>1.3</v>
      </c>
      <c r="AH86" s="8">
        <f t="shared" si="14"/>
        <v>564.56400000000008</v>
      </c>
      <c r="AI86" s="6">
        <v>0</v>
      </c>
      <c r="AJ86" s="6">
        <v>0</v>
      </c>
    </row>
    <row r="87" spans="1:36" ht="17">
      <c r="A87" s="1">
        <v>86</v>
      </c>
      <c r="B87" s="2">
        <v>538</v>
      </c>
      <c r="C87" s="1" t="s">
        <v>336</v>
      </c>
      <c r="D87" s="1" t="s">
        <v>315</v>
      </c>
      <c r="E87" s="1" t="s">
        <v>316</v>
      </c>
      <c r="F87" s="1" t="s">
        <v>317</v>
      </c>
      <c r="G87" s="1" t="s">
        <v>318</v>
      </c>
      <c r="H87" s="2">
        <v>3</v>
      </c>
      <c r="I87" s="3">
        <v>9.06</v>
      </c>
      <c r="K87" s="3">
        <v>3.02</v>
      </c>
      <c r="L87" s="4">
        <v>42199</v>
      </c>
      <c r="M87" s="4">
        <v>42763</v>
      </c>
      <c r="N87" s="5">
        <v>564</v>
      </c>
      <c r="O87" s="6">
        <v>18.491803278688526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7">
        <v>2015</v>
      </c>
      <c r="W87" s="1">
        <v>0</v>
      </c>
      <c r="X87" s="1">
        <v>0</v>
      </c>
      <c r="Y87" s="1">
        <v>0</v>
      </c>
      <c r="Z87" s="1">
        <v>1</v>
      </c>
      <c r="AA87" s="1">
        <v>5</v>
      </c>
      <c r="AB87" s="1">
        <v>1</v>
      </c>
      <c r="AC87" s="1">
        <v>2</v>
      </c>
      <c r="AD87" s="1">
        <v>0</v>
      </c>
      <c r="AE87" s="8">
        <v>21.7</v>
      </c>
      <c r="AF87" s="1">
        <v>14.6</v>
      </c>
      <c r="AG87" s="1">
        <v>2.5</v>
      </c>
      <c r="AH87" s="8">
        <f t="shared" si="14"/>
        <v>792.05</v>
      </c>
      <c r="AI87" s="6">
        <v>0</v>
      </c>
      <c r="AJ87" s="6">
        <v>1513</v>
      </c>
    </row>
    <row r="88" spans="1:36" ht="17">
      <c r="A88" s="1">
        <v>87</v>
      </c>
      <c r="B88" s="2">
        <v>180</v>
      </c>
      <c r="C88" s="1" t="s">
        <v>337</v>
      </c>
      <c r="D88" s="1" t="s">
        <v>319</v>
      </c>
      <c r="E88" s="1" t="s">
        <v>320</v>
      </c>
      <c r="F88" s="1" t="s">
        <v>321</v>
      </c>
      <c r="G88" s="1" t="s">
        <v>69</v>
      </c>
      <c r="H88" s="2">
        <v>17</v>
      </c>
      <c r="I88" s="3">
        <v>190.61</v>
      </c>
      <c r="K88" s="3">
        <v>11.212352941176499</v>
      </c>
      <c r="L88" s="4">
        <v>42066</v>
      </c>
      <c r="M88" s="4">
        <v>42763</v>
      </c>
      <c r="N88" s="5">
        <v>697</v>
      </c>
      <c r="O88" s="6">
        <v>22.852459016393443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7">
        <v>2015</v>
      </c>
      <c r="W88" s="1">
        <v>1</v>
      </c>
      <c r="X88" s="1">
        <v>0</v>
      </c>
      <c r="Y88" s="1">
        <v>0</v>
      </c>
      <c r="Z88" s="1">
        <v>1</v>
      </c>
      <c r="AA88" s="1">
        <v>6</v>
      </c>
      <c r="AB88" s="1">
        <v>10</v>
      </c>
      <c r="AC88" s="1">
        <v>12</v>
      </c>
      <c r="AD88" s="1">
        <v>1</v>
      </c>
      <c r="AE88" s="8">
        <v>21</v>
      </c>
      <c r="AF88" s="1">
        <v>14</v>
      </c>
      <c r="AG88" s="1">
        <v>3</v>
      </c>
      <c r="AH88" s="8">
        <f t="shared" si="14"/>
        <v>882</v>
      </c>
      <c r="AI88" s="6">
        <v>0</v>
      </c>
      <c r="AJ88" s="6">
        <v>4582</v>
      </c>
    </row>
    <row r="89" spans="1:36" ht="17">
      <c r="A89" s="1">
        <v>88</v>
      </c>
      <c r="B89" s="2">
        <v>159</v>
      </c>
      <c r="C89" s="1" t="s">
        <v>338</v>
      </c>
      <c r="D89" s="1" t="s">
        <v>322</v>
      </c>
      <c r="E89" s="1" t="s">
        <v>323</v>
      </c>
      <c r="F89" s="1" t="s">
        <v>324</v>
      </c>
      <c r="G89" s="1" t="s">
        <v>118</v>
      </c>
      <c r="H89" s="2">
        <v>21</v>
      </c>
      <c r="I89" s="3">
        <v>51.74</v>
      </c>
      <c r="K89" s="3">
        <v>2.4638095238095201</v>
      </c>
      <c r="L89" s="4">
        <v>42314</v>
      </c>
      <c r="M89" s="4">
        <v>42763</v>
      </c>
      <c r="N89" s="5">
        <v>449</v>
      </c>
      <c r="O89" s="6">
        <v>14.721311475409836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7">
        <v>2015</v>
      </c>
      <c r="W89" s="1">
        <v>0</v>
      </c>
      <c r="X89" s="1">
        <v>0</v>
      </c>
      <c r="Y89" s="1">
        <v>0</v>
      </c>
      <c r="Z89" s="1">
        <v>0</v>
      </c>
      <c r="AA89" s="1">
        <v>4</v>
      </c>
      <c r="AB89" s="1">
        <v>4</v>
      </c>
      <c r="AC89" s="1">
        <v>6</v>
      </c>
      <c r="AD89" s="1">
        <v>1</v>
      </c>
      <c r="AE89" s="8">
        <v>14.5</v>
      </c>
      <c r="AF89" s="1">
        <v>10.199999999999999</v>
      </c>
      <c r="AG89" s="1">
        <v>0.8</v>
      </c>
      <c r="AH89" s="8">
        <f t="shared" si="14"/>
        <v>118.32</v>
      </c>
      <c r="AI89" s="6">
        <v>0</v>
      </c>
      <c r="AJ89" s="6">
        <v>238</v>
      </c>
    </row>
    <row r="90" spans="1:36" ht="17">
      <c r="A90" s="1">
        <v>89</v>
      </c>
      <c r="B90" s="2">
        <v>423</v>
      </c>
      <c r="C90" s="1" t="s">
        <v>339</v>
      </c>
      <c r="D90" s="1" t="s">
        <v>325</v>
      </c>
      <c r="E90" s="1" t="s">
        <v>326</v>
      </c>
      <c r="F90" s="1" t="s">
        <v>327</v>
      </c>
      <c r="G90" s="1" t="s">
        <v>86</v>
      </c>
      <c r="H90" s="2">
        <v>4</v>
      </c>
      <c r="I90" s="3">
        <v>47.45</v>
      </c>
      <c r="K90" s="3">
        <v>11.862500000000001</v>
      </c>
      <c r="L90" s="4">
        <v>42248</v>
      </c>
      <c r="M90" s="4">
        <v>42763</v>
      </c>
      <c r="N90" s="5">
        <v>515</v>
      </c>
      <c r="O90" s="6">
        <v>16.885245901639344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7">
        <v>2015</v>
      </c>
      <c r="W90" s="1">
        <v>1</v>
      </c>
      <c r="X90" s="1">
        <v>0</v>
      </c>
      <c r="Y90" s="1">
        <v>0</v>
      </c>
      <c r="Z90" s="1">
        <v>1</v>
      </c>
      <c r="AA90" s="1">
        <v>6</v>
      </c>
      <c r="AB90" s="1">
        <v>76</v>
      </c>
      <c r="AC90" s="1">
        <v>79</v>
      </c>
      <c r="AD90" s="1">
        <v>1</v>
      </c>
      <c r="AE90" s="8">
        <v>22.9</v>
      </c>
      <c r="AF90" s="1">
        <v>15.2</v>
      </c>
      <c r="AG90" s="1">
        <v>2.1</v>
      </c>
      <c r="AH90" s="8">
        <f t="shared" si="14"/>
        <v>730.96799999999996</v>
      </c>
      <c r="AI90" s="6">
        <v>748241</v>
      </c>
      <c r="AJ90" s="6">
        <v>146000</v>
      </c>
    </row>
    <row r="91" spans="1:36" ht="17">
      <c r="A91" s="1">
        <v>90</v>
      </c>
      <c r="B91" s="2">
        <v>497</v>
      </c>
      <c r="C91" s="1" t="s">
        <v>340</v>
      </c>
      <c r="D91" s="1" t="s">
        <v>328</v>
      </c>
      <c r="E91" s="1" t="s">
        <v>329</v>
      </c>
      <c r="F91" s="1" t="s">
        <v>330</v>
      </c>
      <c r="G91" s="1" t="s">
        <v>118</v>
      </c>
      <c r="H91" s="2">
        <v>3</v>
      </c>
      <c r="I91" s="3">
        <v>32.159999999999997</v>
      </c>
      <c r="K91" s="3">
        <v>10.72</v>
      </c>
      <c r="L91" s="4">
        <v>42115</v>
      </c>
      <c r="M91" s="4">
        <v>42763</v>
      </c>
      <c r="N91" s="5">
        <v>648</v>
      </c>
      <c r="O91" s="6">
        <v>21.245901639344261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7">
        <v>2015</v>
      </c>
      <c r="W91" s="1">
        <v>1</v>
      </c>
      <c r="X91" s="1">
        <v>0</v>
      </c>
      <c r="Y91" s="1">
        <v>0</v>
      </c>
      <c r="Z91" s="1">
        <v>0</v>
      </c>
      <c r="AA91" s="1">
        <v>4</v>
      </c>
      <c r="AB91" s="1">
        <v>0</v>
      </c>
      <c r="AC91" s="1">
        <v>1</v>
      </c>
      <c r="AD91" s="1">
        <v>1</v>
      </c>
      <c r="AE91" s="8">
        <v>21.9</v>
      </c>
      <c r="AF91" s="1">
        <v>14.6</v>
      </c>
      <c r="AG91" s="1">
        <v>2.5</v>
      </c>
      <c r="AH91" s="8">
        <f t="shared" si="14"/>
        <v>799.34999999999991</v>
      </c>
      <c r="AI91" s="6">
        <v>0</v>
      </c>
      <c r="AJ91" s="6">
        <v>882</v>
      </c>
    </row>
    <row r="92" spans="1:36">
      <c r="A92" s="1">
        <v>91</v>
      </c>
      <c r="B92" s="2">
        <v>1153</v>
      </c>
      <c r="C92" s="6" t="s">
        <v>494</v>
      </c>
      <c r="D92" s="1" t="s">
        <v>376</v>
      </c>
      <c r="E92" s="1" t="s">
        <v>377</v>
      </c>
      <c r="F92" s="1" t="s">
        <v>123</v>
      </c>
      <c r="G92" s="1" t="s">
        <v>122</v>
      </c>
      <c r="H92" s="2">
        <v>4</v>
      </c>
      <c r="I92" s="3">
        <v>25.64</v>
      </c>
      <c r="K92" s="3">
        <v>6.41</v>
      </c>
      <c r="L92" s="4">
        <v>42270</v>
      </c>
      <c r="M92" s="4">
        <v>42763</v>
      </c>
      <c r="N92" s="5">
        <v>493</v>
      </c>
      <c r="O92" s="6">
        <v>16.16393442622951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1</v>
      </c>
      <c r="V92" s="1">
        <v>2015</v>
      </c>
      <c r="W92" s="1">
        <v>0</v>
      </c>
      <c r="X92" s="1">
        <v>0</v>
      </c>
      <c r="Y92" s="1">
        <v>0</v>
      </c>
      <c r="Z92" s="1">
        <v>0</v>
      </c>
      <c r="AA92" s="1">
        <v>2</v>
      </c>
      <c r="AB92" s="1">
        <v>0</v>
      </c>
      <c r="AC92" s="1">
        <v>1</v>
      </c>
      <c r="AD92" s="1">
        <v>1</v>
      </c>
      <c r="AE92" s="1">
        <v>27.9</v>
      </c>
      <c r="AF92" s="1">
        <v>21.6</v>
      </c>
      <c r="AG92" s="1">
        <v>0.3</v>
      </c>
      <c r="AH92" s="1">
        <f t="shared" si="14"/>
        <v>180.792</v>
      </c>
      <c r="AI92" s="6">
        <v>0</v>
      </c>
      <c r="AJ92" s="6">
        <v>0</v>
      </c>
    </row>
    <row r="93" spans="1:36">
      <c r="A93" s="1">
        <v>92</v>
      </c>
      <c r="B93" s="2">
        <v>2639</v>
      </c>
      <c r="C93" s="6" t="s">
        <v>495</v>
      </c>
      <c r="D93" s="1" t="s">
        <v>378</v>
      </c>
      <c r="E93" s="1" t="s">
        <v>379</v>
      </c>
      <c r="F93" s="1" t="s">
        <v>380</v>
      </c>
      <c r="G93" s="1" t="s">
        <v>118</v>
      </c>
      <c r="H93" s="2">
        <v>1</v>
      </c>
      <c r="I93" s="3">
        <v>5.27</v>
      </c>
      <c r="K93" s="3">
        <v>5.27</v>
      </c>
      <c r="L93" s="4">
        <v>42036</v>
      </c>
      <c r="M93" s="4">
        <v>42763</v>
      </c>
      <c r="N93" s="5">
        <v>727</v>
      </c>
      <c r="O93" s="6">
        <v>23.83606557377049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1</v>
      </c>
      <c r="V93" s="1">
        <v>2015</v>
      </c>
      <c r="W93" s="1">
        <v>0</v>
      </c>
      <c r="X93" s="1">
        <v>0</v>
      </c>
      <c r="Y93" s="1">
        <v>0</v>
      </c>
      <c r="Z93" s="1">
        <v>0</v>
      </c>
      <c r="AA93" s="1">
        <v>9</v>
      </c>
      <c r="AB93" s="1">
        <v>1</v>
      </c>
      <c r="AC93" s="1">
        <v>3</v>
      </c>
      <c r="AD93" s="1">
        <v>1</v>
      </c>
      <c r="AE93" s="1">
        <v>22.9</v>
      </c>
      <c r="AF93" s="1">
        <v>15.2</v>
      </c>
      <c r="AG93" s="1">
        <v>0.7</v>
      </c>
      <c r="AH93" s="1">
        <f t="shared" si="14"/>
        <v>243.65599999999998</v>
      </c>
      <c r="AI93" s="6">
        <v>0</v>
      </c>
      <c r="AJ93" s="6">
        <v>0</v>
      </c>
    </row>
    <row r="94" spans="1:36">
      <c r="A94" s="1">
        <v>93</v>
      </c>
      <c r="B94" s="2">
        <v>1961</v>
      </c>
      <c r="C94" s="6" t="s">
        <v>496</v>
      </c>
      <c r="D94" s="1" t="s">
        <v>381</v>
      </c>
      <c r="E94" s="1" t="s">
        <v>382</v>
      </c>
      <c r="F94" s="1" t="s">
        <v>383</v>
      </c>
      <c r="G94" s="1" t="s">
        <v>118</v>
      </c>
      <c r="H94" s="2">
        <v>1</v>
      </c>
      <c r="I94" s="3">
        <v>22.95</v>
      </c>
      <c r="J94" s="15">
        <v>30</v>
      </c>
      <c r="K94" s="3">
        <v>22.95</v>
      </c>
      <c r="L94" s="4">
        <v>42032</v>
      </c>
      <c r="M94" s="4">
        <v>42763</v>
      </c>
      <c r="N94" s="5">
        <v>731</v>
      </c>
      <c r="O94" s="6">
        <v>23.967213114754099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1</v>
      </c>
      <c r="V94" s="1">
        <v>2015</v>
      </c>
      <c r="W94" s="1">
        <v>0</v>
      </c>
      <c r="X94" s="1">
        <v>0</v>
      </c>
      <c r="Y94" s="1">
        <v>0</v>
      </c>
      <c r="Z94" s="1">
        <v>0</v>
      </c>
      <c r="AA94" s="1">
        <v>10</v>
      </c>
      <c r="AB94" s="1">
        <v>1</v>
      </c>
      <c r="AC94" s="1">
        <v>3</v>
      </c>
      <c r="AD94" s="1">
        <v>0</v>
      </c>
      <c r="AE94" s="1">
        <v>22.9</v>
      </c>
      <c r="AF94" s="1">
        <v>15.2</v>
      </c>
      <c r="AG94" s="1">
        <v>0.9</v>
      </c>
      <c r="AH94" s="1">
        <f t="shared" si="14"/>
        <v>313.27199999999999</v>
      </c>
      <c r="AI94" s="6">
        <v>0</v>
      </c>
      <c r="AJ94" s="6">
        <v>0</v>
      </c>
    </row>
    <row r="95" spans="1:36">
      <c r="A95" s="1">
        <v>94</v>
      </c>
      <c r="B95" s="2">
        <v>2905</v>
      </c>
      <c r="C95" s="6" t="s">
        <v>497</v>
      </c>
      <c r="D95" s="1" t="s">
        <v>384</v>
      </c>
      <c r="E95" s="1" t="s">
        <v>385</v>
      </c>
      <c r="F95" s="1" t="s">
        <v>302</v>
      </c>
      <c r="G95" s="1" t="s">
        <v>303</v>
      </c>
      <c r="H95" s="2">
        <v>1</v>
      </c>
      <c r="I95" s="3">
        <v>1.94</v>
      </c>
      <c r="K95" s="3">
        <v>1.94</v>
      </c>
      <c r="L95" s="4">
        <v>42217</v>
      </c>
      <c r="M95" s="4">
        <v>42763</v>
      </c>
      <c r="N95" s="5">
        <v>546</v>
      </c>
      <c r="O95" s="6">
        <v>17.901639344262296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1</v>
      </c>
      <c r="V95" s="1">
        <v>2015</v>
      </c>
      <c r="W95" s="1">
        <v>0</v>
      </c>
      <c r="X95" s="1">
        <v>0</v>
      </c>
      <c r="Y95" s="1">
        <v>0</v>
      </c>
      <c r="Z95" s="1">
        <v>0</v>
      </c>
      <c r="AA95" s="1">
        <v>8</v>
      </c>
      <c r="AB95" s="1">
        <v>24</v>
      </c>
      <c r="AC95" s="1">
        <v>46</v>
      </c>
      <c r="AD95" s="1">
        <v>1</v>
      </c>
      <c r="AE95" s="1">
        <v>21.3</v>
      </c>
      <c r="AF95" s="1">
        <v>19</v>
      </c>
      <c r="AG95" s="1">
        <v>0.8</v>
      </c>
      <c r="AH95" s="1">
        <f t="shared" si="14"/>
        <v>323.76</v>
      </c>
      <c r="AI95" s="6">
        <v>0</v>
      </c>
      <c r="AJ95" s="6">
        <v>0</v>
      </c>
    </row>
    <row r="96" spans="1:36">
      <c r="A96" s="1">
        <v>95</v>
      </c>
      <c r="B96" s="2">
        <v>803</v>
      </c>
      <c r="C96" s="6" t="s">
        <v>498</v>
      </c>
      <c r="D96" s="1" t="s">
        <v>386</v>
      </c>
      <c r="E96" s="1" t="s">
        <v>387</v>
      </c>
      <c r="F96" s="1" t="s">
        <v>123</v>
      </c>
      <c r="G96" s="1" t="s">
        <v>122</v>
      </c>
      <c r="H96" s="2">
        <v>7</v>
      </c>
      <c r="I96" s="3">
        <v>48.93</v>
      </c>
      <c r="K96" s="3">
        <v>6.99</v>
      </c>
      <c r="L96" s="4">
        <v>42116</v>
      </c>
      <c r="M96" s="4">
        <v>42763</v>
      </c>
      <c r="N96" s="5">
        <v>647</v>
      </c>
      <c r="O96" s="6">
        <v>21.21311475409836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1</v>
      </c>
      <c r="V96" s="1">
        <v>2015</v>
      </c>
      <c r="W96" s="1">
        <v>0</v>
      </c>
      <c r="X96" s="1">
        <v>0</v>
      </c>
      <c r="Y96" s="1">
        <v>0</v>
      </c>
      <c r="Z96" s="1">
        <v>0</v>
      </c>
      <c r="AA96" s="1">
        <v>4</v>
      </c>
      <c r="AB96" s="1">
        <v>0</v>
      </c>
      <c r="AC96" s="1">
        <v>2</v>
      </c>
      <c r="AD96" s="1">
        <v>1</v>
      </c>
      <c r="AE96" s="1">
        <v>22.9</v>
      </c>
      <c r="AF96" s="1">
        <v>15.2</v>
      </c>
      <c r="AG96" s="1">
        <v>0.9</v>
      </c>
      <c r="AH96" s="1">
        <f t="shared" si="14"/>
        <v>313.27199999999999</v>
      </c>
      <c r="AI96" s="6">
        <v>0</v>
      </c>
      <c r="AJ96" s="6">
        <v>0</v>
      </c>
    </row>
    <row r="97" spans="1:36">
      <c r="A97" s="1">
        <v>96</v>
      </c>
      <c r="B97" s="2">
        <v>2031</v>
      </c>
      <c r="C97" s="6" t="s">
        <v>499</v>
      </c>
      <c r="D97" s="1" t="s">
        <v>388</v>
      </c>
      <c r="E97" s="1" t="s">
        <v>389</v>
      </c>
      <c r="F97" s="1" t="s">
        <v>390</v>
      </c>
      <c r="G97" s="1" t="s">
        <v>391</v>
      </c>
      <c r="H97" s="2">
        <v>1</v>
      </c>
      <c r="I97" s="3">
        <v>15.99</v>
      </c>
      <c r="K97" s="3">
        <v>15.99</v>
      </c>
      <c r="L97" s="4">
        <v>42010</v>
      </c>
      <c r="M97" s="4">
        <v>42763</v>
      </c>
      <c r="N97" s="5">
        <v>753</v>
      </c>
      <c r="O97" s="6">
        <v>24.688524590163933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1</v>
      </c>
      <c r="V97" s="1">
        <v>2015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0</v>
      </c>
      <c r="AC97" s="1">
        <v>1</v>
      </c>
      <c r="AD97" s="1">
        <v>1</v>
      </c>
      <c r="AE97" s="1">
        <v>21.6</v>
      </c>
      <c r="AF97" s="1">
        <v>14</v>
      </c>
      <c r="AG97" s="1">
        <v>2.5</v>
      </c>
      <c r="AH97" s="1">
        <f t="shared" si="14"/>
        <v>756.00000000000011</v>
      </c>
      <c r="AI97" s="6">
        <v>0</v>
      </c>
      <c r="AJ97" s="6">
        <v>0</v>
      </c>
    </row>
    <row r="98" spans="1:36">
      <c r="A98" s="1">
        <v>97</v>
      </c>
      <c r="B98" s="2">
        <v>2679</v>
      </c>
      <c r="C98" s="6" t="s">
        <v>500</v>
      </c>
      <c r="D98" s="1" t="s">
        <v>392</v>
      </c>
      <c r="E98" s="1" t="s">
        <v>393</v>
      </c>
      <c r="F98" s="1" t="s">
        <v>394</v>
      </c>
      <c r="G98" s="1" t="s">
        <v>118</v>
      </c>
      <c r="H98" s="2">
        <v>1</v>
      </c>
      <c r="I98" s="3">
        <v>4.99</v>
      </c>
      <c r="K98" s="3">
        <v>4.99</v>
      </c>
      <c r="L98" s="4">
        <v>42355</v>
      </c>
      <c r="M98" s="4">
        <v>42763</v>
      </c>
      <c r="N98" s="5">
        <v>408</v>
      </c>
      <c r="O98" s="6">
        <v>13.377049180327869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1</v>
      </c>
      <c r="V98" s="1">
        <v>2015</v>
      </c>
      <c r="W98" s="1">
        <v>0</v>
      </c>
      <c r="X98" s="1">
        <v>0</v>
      </c>
      <c r="Y98" s="1">
        <v>0</v>
      </c>
      <c r="Z98" s="1">
        <v>0</v>
      </c>
      <c r="AA98" s="1">
        <v>4</v>
      </c>
      <c r="AB98" s="1">
        <v>3</v>
      </c>
      <c r="AC98" s="1">
        <v>4</v>
      </c>
      <c r="AD98" s="1">
        <v>1</v>
      </c>
      <c r="AE98" s="1">
        <v>19.8</v>
      </c>
      <c r="AF98" s="1">
        <v>12.9</v>
      </c>
      <c r="AG98" s="1">
        <v>0.6</v>
      </c>
      <c r="AH98" s="1">
        <f t="shared" si="14"/>
        <v>153.25200000000001</v>
      </c>
      <c r="AI98" s="6">
        <v>0</v>
      </c>
      <c r="AJ98" s="6">
        <v>0</v>
      </c>
    </row>
    <row r="99" spans="1:36">
      <c r="A99" s="1">
        <v>98</v>
      </c>
      <c r="B99" s="2">
        <v>2647</v>
      </c>
      <c r="C99" s="6" t="s">
        <v>501</v>
      </c>
      <c r="D99" s="1" t="s">
        <v>395</v>
      </c>
      <c r="E99" s="1" t="s">
        <v>396</v>
      </c>
      <c r="F99" s="1" t="s">
        <v>123</v>
      </c>
      <c r="G99" s="1" t="s">
        <v>122</v>
      </c>
      <c r="H99" s="2">
        <v>1</v>
      </c>
      <c r="I99" s="3">
        <v>5.24</v>
      </c>
      <c r="K99" s="3">
        <v>5.24</v>
      </c>
      <c r="L99" s="4">
        <v>42144</v>
      </c>
      <c r="M99" s="4">
        <v>42763</v>
      </c>
      <c r="N99" s="5">
        <v>619</v>
      </c>
      <c r="O99" s="6">
        <v>20.295081967213115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6</v>
      </c>
      <c r="AB99" s="1">
        <v>3</v>
      </c>
      <c r="AC99" s="1">
        <v>12</v>
      </c>
      <c r="AD99" s="1">
        <v>1</v>
      </c>
      <c r="AE99" s="1">
        <v>27.9</v>
      </c>
      <c r="AF99" s="1">
        <v>21.6</v>
      </c>
      <c r="AG99" s="1">
        <v>0.3</v>
      </c>
      <c r="AH99" s="1">
        <f t="shared" si="14"/>
        <v>180.792</v>
      </c>
      <c r="AI99" s="6">
        <v>0</v>
      </c>
      <c r="AJ99" s="6">
        <v>0</v>
      </c>
    </row>
    <row r="100" spans="1:36">
      <c r="A100" s="1">
        <v>99</v>
      </c>
      <c r="B100" s="2">
        <v>1327</v>
      </c>
      <c r="C100" s="6" t="s">
        <v>502</v>
      </c>
      <c r="D100" s="1" t="s">
        <v>397</v>
      </c>
      <c r="E100" s="1" t="s">
        <v>398</v>
      </c>
      <c r="F100" s="1" t="s">
        <v>123</v>
      </c>
      <c r="G100" s="1" t="s">
        <v>122</v>
      </c>
      <c r="H100" s="2">
        <v>3</v>
      </c>
      <c r="I100" s="3">
        <v>20.85</v>
      </c>
      <c r="K100" s="3">
        <v>6.95</v>
      </c>
      <c r="L100" s="4">
        <v>42156</v>
      </c>
      <c r="M100" s="4">
        <v>42763</v>
      </c>
      <c r="N100" s="5">
        <v>607</v>
      </c>
      <c r="O100" s="6">
        <v>19.901639344262296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6</v>
      </c>
      <c r="AB100" s="1">
        <v>0</v>
      </c>
      <c r="AC100" s="1">
        <v>18</v>
      </c>
      <c r="AD100" s="1">
        <v>1</v>
      </c>
      <c r="AE100" s="1">
        <v>21.6</v>
      </c>
      <c r="AF100" s="1">
        <v>21.6</v>
      </c>
      <c r="AG100" s="1">
        <v>0.2</v>
      </c>
      <c r="AH100" s="1">
        <f t="shared" si="14"/>
        <v>93.312000000000012</v>
      </c>
      <c r="AI100" s="6">
        <v>0</v>
      </c>
      <c r="AJ100" s="6">
        <v>0</v>
      </c>
    </row>
    <row r="101" spans="1:36">
      <c r="A101" s="1">
        <v>100</v>
      </c>
      <c r="B101" s="2">
        <v>147</v>
      </c>
      <c r="C101" s="6" t="s">
        <v>503</v>
      </c>
      <c r="D101" s="1" t="s">
        <v>399</v>
      </c>
      <c r="E101" s="1" t="s">
        <v>400</v>
      </c>
      <c r="F101" s="1" t="s">
        <v>401</v>
      </c>
      <c r="G101" s="1" t="s">
        <v>402</v>
      </c>
      <c r="H101" s="2">
        <v>79</v>
      </c>
      <c r="I101" s="3">
        <v>905.51</v>
      </c>
      <c r="J101" s="14">
        <v>12.99</v>
      </c>
      <c r="K101" s="3">
        <v>11.4621518987342</v>
      </c>
      <c r="L101" s="4">
        <v>42282</v>
      </c>
      <c r="M101" s="4">
        <v>42763</v>
      </c>
      <c r="N101" s="5">
        <v>481</v>
      </c>
      <c r="O101" s="6">
        <v>15.770491803278688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8</v>
      </c>
      <c r="AC101" s="1">
        <v>10</v>
      </c>
      <c r="AD101" s="1">
        <v>1</v>
      </c>
      <c r="AE101" s="1">
        <v>22.1</v>
      </c>
      <c r="AF101" s="1">
        <v>15.9</v>
      </c>
      <c r="AG101" s="1">
        <v>2</v>
      </c>
      <c r="AH101" s="1">
        <f t="shared" si="14"/>
        <v>702.78000000000009</v>
      </c>
      <c r="AI101" s="6">
        <v>1496</v>
      </c>
      <c r="AJ101" s="6">
        <v>1274</v>
      </c>
    </row>
    <row r="102" spans="1:36" ht="17">
      <c r="A102" s="1">
        <v>101</v>
      </c>
      <c r="C102" s="1" t="s">
        <v>403</v>
      </c>
      <c r="D102" s="1" t="s">
        <v>404</v>
      </c>
      <c r="E102" s="1" t="s">
        <v>405</v>
      </c>
      <c r="G102" s="1" t="s">
        <v>68</v>
      </c>
      <c r="H102" s="1">
        <v>2237</v>
      </c>
      <c r="I102" s="1">
        <v>13278.679999999998</v>
      </c>
      <c r="K102" s="1">
        <v>8.7178460657013321</v>
      </c>
      <c r="L102" s="4">
        <v>30658</v>
      </c>
      <c r="M102" s="4">
        <v>40145</v>
      </c>
      <c r="N102" s="1">
        <f>M102-L102</f>
        <v>9487</v>
      </c>
      <c r="O102" s="1">
        <f>(N102/30.5)</f>
        <v>311.04918032786884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1983</v>
      </c>
      <c r="W102" s="1">
        <v>1</v>
      </c>
      <c r="X102" s="1">
        <v>1</v>
      </c>
      <c r="Y102" s="1">
        <v>0</v>
      </c>
      <c r="Z102" s="1">
        <v>1</v>
      </c>
      <c r="AA102" s="1">
        <v>3</v>
      </c>
      <c r="AB102" s="1">
        <v>16</v>
      </c>
      <c r="AC102" s="1">
        <v>54</v>
      </c>
      <c r="AD102" s="1">
        <v>1</v>
      </c>
      <c r="AE102" s="8">
        <v>19.899999999999999</v>
      </c>
      <c r="AF102" s="1">
        <v>12.8</v>
      </c>
      <c r="AG102" s="1">
        <v>0.9</v>
      </c>
      <c r="AH102" s="1">
        <f>(AE102*AF102*AG102)</f>
        <v>229.24799999999999</v>
      </c>
      <c r="AI102" s="6">
        <v>1583</v>
      </c>
      <c r="AJ102" s="6">
        <v>5184</v>
      </c>
    </row>
    <row r="103" spans="1:36" ht="17">
      <c r="A103" s="1">
        <v>102</v>
      </c>
      <c r="C103" s="1" t="s">
        <v>406</v>
      </c>
      <c r="D103" s="1" t="s">
        <v>407</v>
      </c>
      <c r="E103" s="1" t="s">
        <v>408</v>
      </c>
      <c r="G103" s="1" t="s">
        <v>68</v>
      </c>
      <c r="H103" s="1">
        <v>1206</v>
      </c>
      <c r="I103" s="1">
        <v>7005.5300000000007</v>
      </c>
      <c r="K103" s="1">
        <v>7.3912781605181639</v>
      </c>
      <c r="L103" s="4">
        <v>39308</v>
      </c>
      <c r="M103" s="4">
        <v>42959</v>
      </c>
      <c r="N103" s="1">
        <f t="shared" ref="N103:N123" si="16">M103-L103</f>
        <v>3651</v>
      </c>
      <c r="O103" s="1">
        <f t="shared" ref="O103:O123" si="17">(N103/30.5)</f>
        <v>119.70491803278688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2007</v>
      </c>
      <c r="W103" s="1">
        <v>1</v>
      </c>
      <c r="X103" s="1">
        <v>1</v>
      </c>
      <c r="Y103" s="1">
        <v>0</v>
      </c>
      <c r="Z103" s="1">
        <v>1</v>
      </c>
      <c r="AA103" s="1">
        <v>8</v>
      </c>
      <c r="AB103" s="1">
        <v>2</v>
      </c>
      <c r="AC103" s="1">
        <v>4</v>
      </c>
      <c r="AD103" s="1">
        <v>1</v>
      </c>
      <c r="AE103" s="8">
        <v>21</v>
      </c>
      <c r="AF103" s="1">
        <v>14.1</v>
      </c>
      <c r="AG103" s="1">
        <v>1.5</v>
      </c>
      <c r="AH103" s="1">
        <f t="shared" ref="AH103:AH123" si="18">(AE103*AF103*AG103)</f>
        <v>444.15</v>
      </c>
      <c r="AI103" s="6">
        <v>83</v>
      </c>
      <c r="AJ103" s="6">
        <v>0</v>
      </c>
    </row>
    <row r="104" spans="1:36" ht="17">
      <c r="A104" s="1">
        <v>103</v>
      </c>
      <c r="C104" s="1" t="s">
        <v>409</v>
      </c>
      <c r="D104" s="1" t="s">
        <v>410</v>
      </c>
      <c r="E104" s="1" t="s">
        <v>411</v>
      </c>
      <c r="G104" s="8" t="s">
        <v>412</v>
      </c>
      <c r="H104" s="1">
        <v>98</v>
      </c>
      <c r="I104" s="1">
        <v>748.67</v>
      </c>
      <c r="K104" s="1">
        <v>8.424570881226046</v>
      </c>
      <c r="L104" s="4">
        <v>35339</v>
      </c>
      <c r="M104" s="4">
        <v>42819</v>
      </c>
      <c r="N104" s="1">
        <f t="shared" si="16"/>
        <v>7480</v>
      </c>
      <c r="O104" s="1">
        <f t="shared" si="17"/>
        <v>245.24590163934425</v>
      </c>
      <c r="P104" s="1">
        <v>1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1996</v>
      </c>
      <c r="W104" s="1">
        <v>0</v>
      </c>
      <c r="X104" s="1">
        <v>1</v>
      </c>
      <c r="Y104" s="1">
        <v>1</v>
      </c>
      <c r="Z104" s="1">
        <v>0</v>
      </c>
      <c r="AA104" s="1">
        <v>3</v>
      </c>
      <c r="AB104" s="1">
        <v>1</v>
      </c>
      <c r="AC104" s="1">
        <v>21</v>
      </c>
      <c r="AD104" s="1">
        <v>1</v>
      </c>
      <c r="AE104" s="8">
        <v>16.3</v>
      </c>
      <c r="AF104" s="1">
        <v>10.9</v>
      </c>
      <c r="AG104" s="1">
        <v>2.5</v>
      </c>
      <c r="AH104" s="1">
        <f t="shared" si="18"/>
        <v>444.17500000000007</v>
      </c>
      <c r="AI104" s="17">
        <v>2705104</v>
      </c>
      <c r="AJ104" s="6">
        <v>599000</v>
      </c>
    </row>
    <row r="105" spans="1:36" ht="17">
      <c r="A105" s="1">
        <v>104</v>
      </c>
      <c r="C105" s="1" t="s">
        <v>413</v>
      </c>
      <c r="D105" s="1" t="s">
        <v>410</v>
      </c>
      <c r="E105" s="1" t="s">
        <v>411</v>
      </c>
      <c r="G105" s="8" t="s">
        <v>412</v>
      </c>
      <c r="H105" s="1">
        <v>183044</v>
      </c>
      <c r="I105" s="1">
        <v>1079881.1400000001</v>
      </c>
      <c r="K105" s="1">
        <v>6.392681900552077</v>
      </c>
      <c r="L105" s="4">
        <v>35827</v>
      </c>
      <c r="M105" s="4">
        <v>42959</v>
      </c>
      <c r="N105" s="1">
        <f t="shared" si="16"/>
        <v>7132</v>
      </c>
      <c r="O105" s="1">
        <f t="shared" si="17"/>
        <v>233.8360655737705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1998</v>
      </c>
      <c r="W105" s="1">
        <v>0</v>
      </c>
      <c r="X105" s="1">
        <v>1</v>
      </c>
      <c r="Y105" s="1">
        <v>1</v>
      </c>
      <c r="Z105" s="1">
        <v>0</v>
      </c>
      <c r="AA105" s="1">
        <v>3</v>
      </c>
      <c r="AB105" s="1">
        <v>1</v>
      </c>
      <c r="AC105" s="1">
        <v>21</v>
      </c>
      <c r="AD105" s="1">
        <v>1</v>
      </c>
      <c r="AE105" s="8">
        <v>19.600000000000001</v>
      </c>
      <c r="AF105" s="1">
        <v>18.399999999999999</v>
      </c>
      <c r="AG105" s="1">
        <v>1.6</v>
      </c>
      <c r="AH105" s="1">
        <f t="shared" si="18"/>
        <v>577.024</v>
      </c>
      <c r="AI105" s="17">
        <v>2705104</v>
      </c>
      <c r="AJ105" s="6">
        <v>599000</v>
      </c>
    </row>
    <row r="106" spans="1:36" ht="17">
      <c r="A106" s="1">
        <v>105</v>
      </c>
      <c r="C106" s="1" t="s">
        <v>414</v>
      </c>
      <c r="D106" s="1" t="s">
        <v>415</v>
      </c>
      <c r="E106" s="1" t="s">
        <v>411</v>
      </c>
      <c r="G106" s="1" t="s">
        <v>416</v>
      </c>
      <c r="H106" s="1">
        <v>825</v>
      </c>
      <c r="I106" s="1">
        <v>11872.699999999999</v>
      </c>
      <c r="K106" s="1">
        <v>14.238403882575749</v>
      </c>
      <c r="L106" s="4">
        <v>40064</v>
      </c>
      <c r="M106" s="4">
        <v>40369</v>
      </c>
      <c r="N106" s="1">
        <f t="shared" si="16"/>
        <v>305</v>
      </c>
      <c r="O106" s="1">
        <f t="shared" si="17"/>
        <v>10</v>
      </c>
      <c r="P106" s="1">
        <v>1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2009</v>
      </c>
      <c r="W106" s="1">
        <v>0</v>
      </c>
      <c r="X106" s="1">
        <v>1</v>
      </c>
      <c r="Y106" s="1">
        <v>1</v>
      </c>
      <c r="Z106" s="1">
        <v>1</v>
      </c>
      <c r="AA106" s="1">
        <v>5</v>
      </c>
      <c r="AB106" s="1">
        <v>15</v>
      </c>
      <c r="AC106" s="1">
        <v>21</v>
      </c>
      <c r="AD106" s="1">
        <v>1</v>
      </c>
      <c r="AE106" s="8">
        <v>23.8</v>
      </c>
      <c r="AF106" s="1">
        <v>16.2</v>
      </c>
      <c r="AG106" s="1">
        <v>4.0999999999999996</v>
      </c>
      <c r="AH106" s="1">
        <f t="shared" si="18"/>
        <v>1580.7959999999998</v>
      </c>
      <c r="AI106" s="17">
        <v>2705104</v>
      </c>
      <c r="AJ106" s="6">
        <v>599000</v>
      </c>
    </row>
    <row r="107" spans="1:36" ht="17">
      <c r="A107" s="1">
        <v>106</v>
      </c>
      <c r="C107" s="1" t="s">
        <v>417</v>
      </c>
      <c r="D107" s="1" t="s">
        <v>415</v>
      </c>
      <c r="E107" s="1" t="s">
        <v>411</v>
      </c>
      <c r="F107" s="14"/>
      <c r="G107" s="1" t="s">
        <v>416</v>
      </c>
      <c r="H107" s="2">
        <v>144544</v>
      </c>
      <c r="I107" s="3">
        <v>719758.28</v>
      </c>
      <c r="K107" s="3">
        <v>4.9795099070179303</v>
      </c>
      <c r="L107" s="4">
        <v>40066</v>
      </c>
      <c r="M107" s="4">
        <v>42959</v>
      </c>
      <c r="N107" s="1">
        <f t="shared" si="16"/>
        <v>2893</v>
      </c>
      <c r="O107" s="1">
        <f t="shared" si="17"/>
        <v>94.852459016393439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2009</v>
      </c>
      <c r="W107" s="1">
        <v>0</v>
      </c>
      <c r="X107" s="1">
        <v>1</v>
      </c>
      <c r="Y107" s="1">
        <v>1</v>
      </c>
      <c r="Z107" s="1">
        <v>1</v>
      </c>
      <c r="AA107" s="1">
        <v>5</v>
      </c>
      <c r="AB107" s="1">
        <v>15</v>
      </c>
      <c r="AC107" s="1">
        <v>21</v>
      </c>
      <c r="AD107" s="1">
        <v>1</v>
      </c>
      <c r="AE107" s="8">
        <v>20.100000000000001</v>
      </c>
      <c r="AF107" s="1">
        <v>13.4</v>
      </c>
      <c r="AG107" s="1">
        <v>2.7</v>
      </c>
      <c r="AH107" s="1">
        <f t="shared" si="18"/>
        <v>727.21800000000019</v>
      </c>
      <c r="AI107" s="17">
        <v>2705104</v>
      </c>
      <c r="AJ107" s="6">
        <v>599000</v>
      </c>
    </row>
    <row r="108" spans="1:36" ht="17">
      <c r="A108" s="1">
        <v>107</v>
      </c>
      <c r="C108" s="1" t="s">
        <v>418</v>
      </c>
      <c r="D108" s="1" t="s">
        <v>419</v>
      </c>
      <c r="E108" s="1" t="s">
        <v>420</v>
      </c>
      <c r="G108" s="1" t="s">
        <v>68</v>
      </c>
      <c r="H108" s="1">
        <v>204203</v>
      </c>
      <c r="I108" s="1">
        <v>2827899.6</v>
      </c>
      <c r="K108" s="1">
        <v>12.033922980337671</v>
      </c>
      <c r="L108" s="4">
        <v>37803</v>
      </c>
      <c r="M108" s="4">
        <v>39949</v>
      </c>
      <c r="N108" s="1">
        <f t="shared" si="16"/>
        <v>2146</v>
      </c>
      <c r="O108" s="1">
        <f t="shared" si="17"/>
        <v>70.360655737704917</v>
      </c>
      <c r="P108" s="1">
        <v>1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2003</v>
      </c>
      <c r="W108" s="1">
        <v>0</v>
      </c>
      <c r="X108" s="1">
        <v>1</v>
      </c>
      <c r="Y108" s="1">
        <v>1</v>
      </c>
      <c r="Z108" s="1">
        <v>1</v>
      </c>
      <c r="AA108" s="1">
        <v>4</v>
      </c>
      <c r="AB108" s="1">
        <v>3</v>
      </c>
      <c r="AC108" s="1">
        <v>7</v>
      </c>
      <c r="AD108" s="1">
        <v>1</v>
      </c>
      <c r="AE108" s="8">
        <v>23.4</v>
      </c>
      <c r="AF108" s="1">
        <v>16</v>
      </c>
      <c r="AG108" s="1">
        <v>4.4000000000000004</v>
      </c>
      <c r="AH108" s="1">
        <f t="shared" si="18"/>
        <v>1647.3600000000001</v>
      </c>
      <c r="AI108" s="17">
        <v>6225819</v>
      </c>
      <c r="AJ108" s="6">
        <v>387000</v>
      </c>
    </row>
    <row r="109" spans="1:36" ht="17">
      <c r="A109" s="1">
        <v>108</v>
      </c>
      <c r="C109" s="1" t="s">
        <v>421</v>
      </c>
      <c r="D109" s="1" t="s">
        <v>419</v>
      </c>
      <c r="E109" s="1" t="s">
        <v>420</v>
      </c>
      <c r="G109" s="1" t="s">
        <v>68</v>
      </c>
      <c r="H109" s="1">
        <v>5098875</v>
      </c>
      <c r="I109" s="1">
        <v>25652138.690000001</v>
      </c>
      <c r="K109" s="1">
        <v>9.3546836560000006</v>
      </c>
      <c r="L109" s="4">
        <v>38047</v>
      </c>
      <c r="M109" s="4">
        <v>42903</v>
      </c>
      <c r="N109" s="1">
        <f t="shared" si="16"/>
        <v>4856</v>
      </c>
      <c r="O109" s="1">
        <f t="shared" si="17"/>
        <v>159.21311475409837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2004</v>
      </c>
      <c r="W109" s="1">
        <v>0</v>
      </c>
      <c r="X109" s="1">
        <v>1</v>
      </c>
      <c r="Y109" s="1">
        <v>1</v>
      </c>
      <c r="Z109" s="1">
        <v>1</v>
      </c>
      <c r="AA109" s="1">
        <v>4</v>
      </c>
      <c r="AB109" s="1">
        <v>3</v>
      </c>
      <c r="AC109" s="1">
        <v>7</v>
      </c>
      <c r="AD109" s="1">
        <v>1</v>
      </c>
      <c r="AE109" s="8">
        <v>17.8</v>
      </c>
      <c r="AF109" s="1">
        <v>10.6</v>
      </c>
      <c r="AG109" s="1">
        <v>3.6</v>
      </c>
      <c r="AH109" s="1">
        <f t="shared" si="18"/>
        <v>679.24800000000005</v>
      </c>
      <c r="AI109" s="17">
        <v>6225819</v>
      </c>
      <c r="AJ109" s="6">
        <v>387000</v>
      </c>
    </row>
    <row r="110" spans="1:36" ht="17">
      <c r="A110" s="1">
        <v>109</v>
      </c>
      <c r="C110" s="1" t="s">
        <v>422</v>
      </c>
      <c r="D110" s="1" t="s">
        <v>423</v>
      </c>
      <c r="E110" s="1" t="s">
        <v>420</v>
      </c>
      <c r="G110" s="1" t="s">
        <v>68</v>
      </c>
      <c r="H110" s="1">
        <v>47142</v>
      </c>
      <c r="I110" s="1">
        <v>641969.88</v>
      </c>
      <c r="K110" s="1">
        <v>13.43376937</v>
      </c>
      <c r="L110" s="4">
        <v>38473</v>
      </c>
      <c r="M110" s="4">
        <v>42426</v>
      </c>
      <c r="N110" s="1">
        <f t="shared" si="16"/>
        <v>3953</v>
      </c>
      <c r="O110" s="1">
        <f t="shared" si="17"/>
        <v>129.60655737704917</v>
      </c>
      <c r="P110" s="1">
        <v>1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2005</v>
      </c>
      <c r="W110" s="1">
        <v>0</v>
      </c>
      <c r="X110" s="1">
        <v>1</v>
      </c>
      <c r="Y110" s="1">
        <v>1</v>
      </c>
      <c r="Z110" s="1">
        <v>1</v>
      </c>
      <c r="AA110" s="1">
        <v>5</v>
      </c>
      <c r="AB110" s="1">
        <v>1</v>
      </c>
      <c r="AC110" s="1">
        <v>7</v>
      </c>
      <c r="AD110" s="1">
        <v>1</v>
      </c>
      <c r="AE110" s="8">
        <v>26.4</v>
      </c>
      <c r="AF110" s="1">
        <v>21.5</v>
      </c>
      <c r="AG110" s="1">
        <v>3.3</v>
      </c>
      <c r="AH110" s="1">
        <f t="shared" si="18"/>
        <v>1873.08</v>
      </c>
      <c r="AI110" s="17">
        <v>6225819</v>
      </c>
      <c r="AJ110" s="6">
        <v>387000</v>
      </c>
    </row>
    <row r="111" spans="1:36" ht="17">
      <c r="A111" s="1">
        <v>110</v>
      </c>
      <c r="C111" s="1" t="s">
        <v>424</v>
      </c>
      <c r="D111" s="1" t="s">
        <v>425</v>
      </c>
      <c r="E111" s="1" t="s">
        <v>420</v>
      </c>
      <c r="G111" s="1" t="s">
        <v>68</v>
      </c>
      <c r="H111" s="1">
        <v>3244838</v>
      </c>
      <c r="I111" s="1">
        <v>16284950.869999997</v>
      </c>
      <c r="K111" s="1">
        <v>9.3387355688879108</v>
      </c>
      <c r="L111" s="4">
        <v>37803</v>
      </c>
      <c r="M111" s="4">
        <v>42791</v>
      </c>
      <c r="N111" s="1">
        <f t="shared" si="16"/>
        <v>4988</v>
      </c>
      <c r="O111" s="1">
        <f t="shared" si="17"/>
        <v>163.54098360655738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2003</v>
      </c>
      <c r="W111" s="1">
        <v>0</v>
      </c>
      <c r="X111" s="1">
        <v>1</v>
      </c>
      <c r="Y111" s="1">
        <v>1</v>
      </c>
      <c r="Z111" s="1">
        <v>1</v>
      </c>
      <c r="AA111" s="1">
        <v>4</v>
      </c>
      <c r="AB111" s="1">
        <v>1</v>
      </c>
      <c r="AC111" s="1">
        <v>7</v>
      </c>
      <c r="AD111" s="1">
        <v>1</v>
      </c>
      <c r="AE111" s="8">
        <v>17.8</v>
      </c>
      <c r="AF111" s="1">
        <v>10.6</v>
      </c>
      <c r="AG111" s="1">
        <v>3.1</v>
      </c>
      <c r="AH111" s="1">
        <f t="shared" si="18"/>
        <v>584.90800000000002</v>
      </c>
      <c r="AI111" s="17">
        <v>6225819</v>
      </c>
      <c r="AJ111" s="6">
        <v>387000</v>
      </c>
    </row>
    <row r="112" spans="1:36" ht="17">
      <c r="A112" s="1">
        <v>111</v>
      </c>
      <c r="C112" s="1" t="s">
        <v>426</v>
      </c>
      <c r="D112" s="1" t="s">
        <v>427</v>
      </c>
      <c r="E112" s="1" t="s">
        <v>428</v>
      </c>
      <c r="G112" s="1" t="s">
        <v>429</v>
      </c>
      <c r="H112" s="1">
        <v>76</v>
      </c>
      <c r="I112" s="1">
        <v>507.74</v>
      </c>
      <c r="K112" s="1">
        <v>6.6807894736842099</v>
      </c>
      <c r="L112" s="4">
        <v>41437</v>
      </c>
      <c r="M112" s="4">
        <v>42959</v>
      </c>
      <c r="N112" s="1">
        <f t="shared" si="16"/>
        <v>1522</v>
      </c>
      <c r="O112" s="1">
        <f t="shared" si="17"/>
        <v>49.901639344262293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2006</v>
      </c>
      <c r="W112" s="1">
        <v>0</v>
      </c>
      <c r="X112" s="1">
        <v>1</v>
      </c>
      <c r="Y112" s="1">
        <v>1</v>
      </c>
      <c r="Z112" s="1">
        <v>1</v>
      </c>
      <c r="AA112" s="1">
        <v>4</v>
      </c>
      <c r="AB112" s="1">
        <v>0</v>
      </c>
      <c r="AC112" s="1">
        <v>10</v>
      </c>
      <c r="AD112" s="1">
        <v>1</v>
      </c>
      <c r="AE112" s="8">
        <v>24.4</v>
      </c>
      <c r="AF112" s="1">
        <v>16.8</v>
      </c>
      <c r="AG112" s="1">
        <v>2.8</v>
      </c>
      <c r="AH112" s="1">
        <f t="shared" si="18"/>
        <v>1147.7760000000001</v>
      </c>
      <c r="AI112" s="17">
        <v>66303</v>
      </c>
      <c r="AJ112" s="6">
        <v>4934</v>
      </c>
    </row>
    <row r="113" spans="1:36" ht="17">
      <c r="A113" s="1">
        <v>112</v>
      </c>
      <c r="C113" s="1" t="s">
        <v>430</v>
      </c>
      <c r="D113" s="1" t="s">
        <v>431</v>
      </c>
      <c r="E113" s="1" t="s">
        <v>428</v>
      </c>
      <c r="G113" s="1" t="s">
        <v>429</v>
      </c>
      <c r="H113" s="1">
        <v>198180</v>
      </c>
      <c r="I113" s="1">
        <v>1511672.81</v>
      </c>
      <c r="K113" s="1">
        <v>8.6358335106539172</v>
      </c>
      <c r="L113" s="4">
        <v>39290</v>
      </c>
      <c r="M113" s="4">
        <v>42959</v>
      </c>
      <c r="N113" s="1">
        <f t="shared" si="16"/>
        <v>3669</v>
      </c>
      <c r="O113" s="1">
        <f t="shared" si="17"/>
        <v>120.29508196721312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2007</v>
      </c>
      <c r="W113" s="1">
        <v>0</v>
      </c>
      <c r="X113" s="1">
        <v>1</v>
      </c>
      <c r="Y113" s="1">
        <v>1</v>
      </c>
      <c r="Z113" s="1">
        <v>1</v>
      </c>
      <c r="AA113" s="1">
        <v>5</v>
      </c>
      <c r="AB113" s="1">
        <v>0</v>
      </c>
      <c r="AC113" s="1">
        <v>10</v>
      </c>
      <c r="AD113" s="1">
        <v>1</v>
      </c>
      <c r="AE113" s="8">
        <v>20.3</v>
      </c>
      <c r="AF113" s="1">
        <v>13</v>
      </c>
      <c r="AG113" s="1">
        <v>2.2999999999999998</v>
      </c>
      <c r="AH113" s="1">
        <f t="shared" si="18"/>
        <v>606.97</v>
      </c>
      <c r="AI113" s="17">
        <v>66303</v>
      </c>
      <c r="AJ113" s="6">
        <v>4934</v>
      </c>
    </row>
    <row r="114" spans="1:36" ht="17">
      <c r="A114" s="1">
        <v>113</v>
      </c>
      <c r="C114" s="1" t="s">
        <v>432</v>
      </c>
      <c r="D114" s="1" t="s">
        <v>433</v>
      </c>
      <c r="E114" s="1" t="s">
        <v>434</v>
      </c>
      <c r="G114" s="1" t="s">
        <v>68</v>
      </c>
      <c r="H114" s="1">
        <v>12129</v>
      </c>
      <c r="I114" s="1">
        <v>144375.57999999999</v>
      </c>
      <c r="K114" s="1">
        <v>15.323312075072513</v>
      </c>
      <c r="L114" s="4">
        <v>37987</v>
      </c>
      <c r="M114" s="4">
        <v>41580</v>
      </c>
      <c r="N114" s="1">
        <f t="shared" si="16"/>
        <v>3593</v>
      </c>
      <c r="O114" s="1">
        <f t="shared" si="17"/>
        <v>117.80327868852459</v>
      </c>
      <c r="P114" s="1">
        <v>1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2003</v>
      </c>
      <c r="W114" s="1">
        <v>1</v>
      </c>
      <c r="X114" s="1">
        <v>1</v>
      </c>
      <c r="Y114" s="1">
        <v>1</v>
      </c>
      <c r="Z114" s="1">
        <v>1</v>
      </c>
      <c r="AA114" s="1">
        <v>5</v>
      </c>
      <c r="AB114" s="1">
        <v>2</v>
      </c>
      <c r="AC114" s="1">
        <v>9</v>
      </c>
      <c r="AD114" s="1">
        <v>1</v>
      </c>
      <c r="AE114" s="8">
        <v>24.1</v>
      </c>
      <c r="AF114" s="1">
        <v>16.3</v>
      </c>
      <c r="AG114" s="1">
        <v>4</v>
      </c>
      <c r="AH114" s="1">
        <f t="shared" si="18"/>
        <v>1571.3200000000002</v>
      </c>
      <c r="AI114" s="21">
        <v>18669</v>
      </c>
      <c r="AJ114" s="6">
        <v>1036</v>
      </c>
    </row>
    <row r="115" spans="1:36" ht="17">
      <c r="A115" s="1">
        <v>114</v>
      </c>
      <c r="C115" s="1" t="s">
        <v>435</v>
      </c>
      <c r="D115" s="1" t="s">
        <v>433</v>
      </c>
      <c r="E115" s="1" t="s">
        <v>434</v>
      </c>
      <c r="G115" s="1" t="s">
        <v>68</v>
      </c>
      <c r="H115" s="1">
        <v>1578808</v>
      </c>
      <c r="I115" s="1">
        <v>8800874.9699999988</v>
      </c>
      <c r="K115" s="1">
        <v>7.2876446755488162</v>
      </c>
      <c r="L115" s="4">
        <v>38358</v>
      </c>
      <c r="M115" s="4">
        <v>42959</v>
      </c>
      <c r="N115" s="1">
        <f t="shared" si="16"/>
        <v>4601</v>
      </c>
      <c r="O115" s="1">
        <f t="shared" si="17"/>
        <v>150.85245901639345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2005</v>
      </c>
      <c r="W115" s="1">
        <v>1</v>
      </c>
      <c r="X115" s="1">
        <v>1</v>
      </c>
      <c r="Y115" s="1">
        <v>1</v>
      </c>
      <c r="Z115" s="1">
        <v>1</v>
      </c>
      <c r="AA115" s="1">
        <v>5</v>
      </c>
      <c r="AB115" s="1">
        <v>2</v>
      </c>
      <c r="AC115" s="1">
        <v>9</v>
      </c>
      <c r="AD115" s="1">
        <v>1</v>
      </c>
      <c r="AE115" s="8">
        <v>19.3</v>
      </c>
      <c r="AF115" s="1">
        <v>12.7</v>
      </c>
      <c r="AG115" s="1">
        <v>3.3</v>
      </c>
      <c r="AH115" s="1">
        <f t="shared" si="18"/>
        <v>808.86299999999994</v>
      </c>
      <c r="AI115" s="19">
        <v>18669</v>
      </c>
      <c r="AJ115" s="6">
        <v>1036</v>
      </c>
    </row>
    <row r="116" spans="1:36" ht="17">
      <c r="A116" s="1">
        <v>115</v>
      </c>
      <c r="C116" s="1" t="s">
        <v>436</v>
      </c>
      <c r="D116" s="1" t="s">
        <v>437</v>
      </c>
      <c r="E116" s="1" t="s">
        <v>438</v>
      </c>
      <c r="G116" s="1" t="s">
        <v>69</v>
      </c>
      <c r="H116" s="1">
        <v>104</v>
      </c>
      <c r="I116" s="1">
        <v>662.86</v>
      </c>
      <c r="K116" s="1">
        <v>6.3736538461538501</v>
      </c>
      <c r="L116" s="4">
        <v>39692</v>
      </c>
      <c r="M116" s="4">
        <v>41524</v>
      </c>
      <c r="N116" s="1">
        <f t="shared" si="16"/>
        <v>1832</v>
      </c>
      <c r="O116" s="1">
        <f t="shared" si="17"/>
        <v>60.065573770491802</v>
      </c>
      <c r="P116" s="1">
        <v>1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2003</v>
      </c>
      <c r="W116" s="1">
        <v>0</v>
      </c>
      <c r="X116" s="1">
        <v>1</v>
      </c>
      <c r="Y116" s="1">
        <v>1</v>
      </c>
      <c r="Z116" s="1">
        <v>1</v>
      </c>
      <c r="AA116" s="1">
        <v>4</v>
      </c>
      <c r="AB116" s="1">
        <v>0</v>
      </c>
      <c r="AC116" s="1">
        <v>6</v>
      </c>
      <c r="AD116" s="1">
        <v>1</v>
      </c>
      <c r="AE116" s="8">
        <v>24.1</v>
      </c>
      <c r="AF116" s="1">
        <v>16.3</v>
      </c>
      <c r="AG116" s="1">
        <v>3</v>
      </c>
      <c r="AH116" s="1">
        <f t="shared" si="18"/>
        <v>1178.4900000000002</v>
      </c>
      <c r="AI116" s="19">
        <v>43833</v>
      </c>
      <c r="AJ116" s="6">
        <v>4547</v>
      </c>
    </row>
    <row r="117" spans="1:36" ht="17">
      <c r="A117" s="1">
        <v>116</v>
      </c>
      <c r="C117" s="1" t="s">
        <v>439</v>
      </c>
      <c r="D117" s="1" t="s">
        <v>440</v>
      </c>
      <c r="E117" s="1" t="s">
        <v>438</v>
      </c>
      <c r="G117" s="1" t="s">
        <v>69</v>
      </c>
      <c r="H117" s="2">
        <v>744949</v>
      </c>
      <c r="I117" s="3">
        <v>4185897.79</v>
      </c>
      <c r="K117" s="3">
        <v>4.633913549959785</v>
      </c>
      <c r="L117" s="4">
        <v>41445</v>
      </c>
      <c r="M117" s="4">
        <v>42959</v>
      </c>
      <c r="N117" s="1">
        <f t="shared" si="16"/>
        <v>1514</v>
      </c>
      <c r="O117" s="1">
        <f t="shared" si="17"/>
        <v>49.639344262295083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2006</v>
      </c>
      <c r="W117" s="1">
        <v>0</v>
      </c>
      <c r="X117" s="1">
        <v>1</v>
      </c>
      <c r="Y117" s="1">
        <v>1</v>
      </c>
      <c r="Z117" s="1">
        <v>1</v>
      </c>
      <c r="AA117" s="1">
        <v>4</v>
      </c>
      <c r="AB117" s="1">
        <v>0</v>
      </c>
      <c r="AC117" s="1">
        <v>6</v>
      </c>
      <c r="AD117" s="1">
        <v>1</v>
      </c>
      <c r="AE117" s="8">
        <v>17.7</v>
      </c>
      <c r="AF117" s="1">
        <v>10.5</v>
      </c>
      <c r="AG117" s="1">
        <v>2.4</v>
      </c>
      <c r="AH117" s="1">
        <f t="shared" si="18"/>
        <v>446.03999999999996</v>
      </c>
      <c r="AI117" s="19">
        <v>43833</v>
      </c>
      <c r="AJ117" s="6">
        <v>4548</v>
      </c>
    </row>
    <row r="118" spans="1:36" ht="17">
      <c r="A118" s="1">
        <v>117</v>
      </c>
      <c r="C118" s="1" t="s">
        <v>441</v>
      </c>
      <c r="D118" s="1" t="s">
        <v>442</v>
      </c>
      <c r="E118" s="1" t="s">
        <v>443</v>
      </c>
      <c r="G118" s="1" t="s">
        <v>68</v>
      </c>
      <c r="H118" s="2">
        <v>1591</v>
      </c>
      <c r="I118" s="2">
        <v>11074.02</v>
      </c>
      <c r="K118" s="1">
        <v>8.9889308176100648</v>
      </c>
      <c r="L118" s="4">
        <v>38018</v>
      </c>
      <c r="M118" s="4">
        <v>42931</v>
      </c>
      <c r="N118" s="1">
        <f t="shared" si="16"/>
        <v>4913</v>
      </c>
      <c r="O118" s="1">
        <f t="shared" si="17"/>
        <v>161.08196721311475</v>
      </c>
      <c r="P118" s="1">
        <v>1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2004</v>
      </c>
      <c r="W118" s="1">
        <v>1</v>
      </c>
      <c r="X118" s="1">
        <v>1</v>
      </c>
      <c r="Y118" s="1">
        <v>1</v>
      </c>
      <c r="Z118" s="1">
        <v>1</v>
      </c>
      <c r="AA118" s="1">
        <v>4</v>
      </c>
      <c r="AB118" s="1">
        <v>18</v>
      </c>
      <c r="AC118" s="1">
        <v>51</v>
      </c>
      <c r="AD118" s="1">
        <v>1</v>
      </c>
      <c r="AE118" s="8">
        <v>20.5</v>
      </c>
      <c r="AF118" s="1">
        <v>13.8</v>
      </c>
      <c r="AG118" s="1">
        <v>1.3</v>
      </c>
      <c r="AH118" s="1">
        <f t="shared" si="18"/>
        <v>367.77000000000004</v>
      </c>
      <c r="AI118" s="17">
        <v>34715</v>
      </c>
      <c r="AJ118" s="6">
        <v>71100</v>
      </c>
    </row>
    <row r="119" spans="1:36" ht="17">
      <c r="A119" s="1">
        <v>118</v>
      </c>
      <c r="C119" s="1" t="s">
        <v>444</v>
      </c>
      <c r="D119" s="1" t="s">
        <v>445</v>
      </c>
      <c r="E119" s="1" t="s">
        <v>443</v>
      </c>
      <c r="G119" s="1" t="s">
        <v>68</v>
      </c>
      <c r="H119" s="1">
        <v>294479</v>
      </c>
      <c r="I119" s="1">
        <v>1610809.38</v>
      </c>
      <c r="K119" s="1">
        <v>7.0952936238158788</v>
      </c>
      <c r="L119" s="4">
        <v>38901</v>
      </c>
      <c r="M119" s="4">
        <v>42483</v>
      </c>
      <c r="N119" s="1">
        <f t="shared" si="16"/>
        <v>3582</v>
      </c>
      <c r="O119" s="1">
        <f t="shared" si="17"/>
        <v>117.44262295081967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2000</v>
      </c>
      <c r="W119" s="1">
        <v>1</v>
      </c>
      <c r="X119" s="1">
        <v>1</v>
      </c>
      <c r="Y119" s="1">
        <v>1</v>
      </c>
      <c r="Z119" s="1">
        <v>1</v>
      </c>
      <c r="AA119" s="1">
        <v>4</v>
      </c>
      <c r="AB119" s="1">
        <v>18</v>
      </c>
      <c r="AC119" s="1">
        <v>51</v>
      </c>
      <c r="AD119" s="1">
        <v>1</v>
      </c>
      <c r="AE119" s="8">
        <v>19.7</v>
      </c>
      <c r="AF119" s="1">
        <v>12.9</v>
      </c>
      <c r="AG119" s="1">
        <v>1.9</v>
      </c>
      <c r="AH119" s="1">
        <f t="shared" si="18"/>
        <v>482.84699999999998</v>
      </c>
      <c r="AI119" s="17">
        <v>34715</v>
      </c>
      <c r="AJ119" s="6">
        <v>71100</v>
      </c>
    </row>
    <row r="120" spans="1:36" ht="17">
      <c r="A120" s="1">
        <v>119</v>
      </c>
      <c r="C120" s="1" t="s">
        <v>446</v>
      </c>
      <c r="D120" s="1" t="s">
        <v>447</v>
      </c>
      <c r="E120" s="1" t="s">
        <v>448</v>
      </c>
      <c r="G120" s="1" t="s">
        <v>449</v>
      </c>
      <c r="H120" s="1">
        <v>71</v>
      </c>
      <c r="I120" s="1">
        <v>801.14</v>
      </c>
      <c r="K120" s="1">
        <v>10.287812500000001</v>
      </c>
      <c r="L120" s="4">
        <v>35860</v>
      </c>
      <c r="M120" s="4">
        <v>41972</v>
      </c>
      <c r="N120" s="1">
        <f t="shared" si="16"/>
        <v>6112</v>
      </c>
      <c r="O120" s="1">
        <f t="shared" si="17"/>
        <v>200.39344262295083</v>
      </c>
      <c r="P120" s="1">
        <v>0</v>
      </c>
      <c r="Q120" s="1">
        <v>1</v>
      </c>
      <c r="R120" s="1">
        <v>0</v>
      </c>
      <c r="S120" s="1">
        <v>0</v>
      </c>
      <c r="T120" s="1">
        <v>1</v>
      </c>
      <c r="U120" s="1">
        <v>0</v>
      </c>
      <c r="V120" s="1">
        <v>1998</v>
      </c>
      <c r="W120" s="1">
        <v>0</v>
      </c>
      <c r="X120" s="1">
        <v>1</v>
      </c>
      <c r="Y120" s="1">
        <v>1</v>
      </c>
      <c r="Z120" s="1">
        <v>1</v>
      </c>
      <c r="AA120" s="1">
        <v>5</v>
      </c>
      <c r="AB120" s="1">
        <v>1</v>
      </c>
      <c r="AC120" s="1">
        <v>7</v>
      </c>
      <c r="AD120" s="1">
        <v>1</v>
      </c>
      <c r="AE120" s="8">
        <v>21.6</v>
      </c>
      <c r="AF120" s="1">
        <v>13.7</v>
      </c>
      <c r="AG120" s="1">
        <v>3.1</v>
      </c>
      <c r="AH120" s="1">
        <f t="shared" si="18"/>
        <v>917.35200000000009</v>
      </c>
      <c r="AI120" s="17">
        <v>73054</v>
      </c>
      <c r="AJ120" s="6">
        <v>422</v>
      </c>
    </row>
    <row r="121" spans="1:36" ht="17">
      <c r="A121" s="1">
        <v>120</v>
      </c>
      <c r="C121" s="1" t="s">
        <v>450</v>
      </c>
      <c r="D121" s="1" t="s">
        <v>447</v>
      </c>
      <c r="E121" s="1" t="s">
        <v>448</v>
      </c>
      <c r="G121" s="1" t="s">
        <v>449</v>
      </c>
      <c r="H121" s="1">
        <v>128344</v>
      </c>
      <c r="I121" s="1">
        <v>920269.78</v>
      </c>
      <c r="K121" s="1">
        <v>5.5439567421358982</v>
      </c>
      <c r="L121" s="4">
        <v>39332</v>
      </c>
      <c r="M121" s="4">
        <v>42959</v>
      </c>
      <c r="N121" s="1">
        <f t="shared" si="16"/>
        <v>3627</v>
      </c>
      <c r="O121" s="1">
        <f t="shared" si="17"/>
        <v>118.91803278688525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1</v>
      </c>
      <c r="V121" s="1">
        <v>2007</v>
      </c>
      <c r="W121" s="1">
        <v>0</v>
      </c>
      <c r="X121" s="1">
        <v>1</v>
      </c>
      <c r="Y121" s="1">
        <v>1</v>
      </c>
      <c r="Z121" s="1">
        <v>1</v>
      </c>
      <c r="AA121" s="1">
        <v>7</v>
      </c>
      <c r="AB121" s="1">
        <v>1</v>
      </c>
      <c r="AC121" s="1">
        <v>7</v>
      </c>
      <c r="AD121" s="1">
        <v>1</v>
      </c>
      <c r="AE121" s="8">
        <v>19.7</v>
      </c>
      <c r="AF121" s="1">
        <v>13</v>
      </c>
      <c r="AG121" s="1">
        <v>1.4</v>
      </c>
      <c r="AH121" s="1">
        <f t="shared" si="18"/>
        <v>358.53999999999991</v>
      </c>
      <c r="AI121" s="17">
        <v>73054</v>
      </c>
      <c r="AJ121" s="6">
        <v>422</v>
      </c>
    </row>
    <row r="122" spans="1:36" ht="17">
      <c r="A122" s="1">
        <v>121</v>
      </c>
      <c r="C122" s="1" t="s">
        <v>451</v>
      </c>
      <c r="D122" s="1" t="s">
        <v>452</v>
      </c>
      <c r="E122" s="1" t="s">
        <v>453</v>
      </c>
      <c r="F122" s="14"/>
      <c r="G122" s="1" t="s">
        <v>68</v>
      </c>
      <c r="H122" s="2">
        <v>39224</v>
      </c>
      <c r="I122" s="3">
        <v>371204.36</v>
      </c>
      <c r="K122" s="3">
        <v>9.4637048745665897</v>
      </c>
      <c r="L122" s="4">
        <v>38443</v>
      </c>
      <c r="M122" s="4">
        <v>42112</v>
      </c>
      <c r="N122" s="1">
        <f t="shared" si="16"/>
        <v>3669</v>
      </c>
      <c r="O122" s="1">
        <f t="shared" si="17"/>
        <v>120.29508196721312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2005</v>
      </c>
      <c r="W122" s="1">
        <v>0</v>
      </c>
      <c r="X122" s="1">
        <v>1</v>
      </c>
      <c r="Y122" s="1">
        <v>1</v>
      </c>
      <c r="Z122" s="1">
        <v>1</v>
      </c>
      <c r="AA122" s="1">
        <v>4</v>
      </c>
      <c r="AB122" s="1">
        <v>8</v>
      </c>
      <c r="AC122" s="1">
        <v>22</v>
      </c>
      <c r="AD122" s="1">
        <v>1</v>
      </c>
      <c r="AE122" s="8">
        <v>23.9</v>
      </c>
      <c r="AF122" s="1">
        <v>16.100000000000001</v>
      </c>
      <c r="AG122" s="1">
        <v>3.5</v>
      </c>
      <c r="AH122" s="1">
        <f t="shared" si="18"/>
        <v>1346.7650000000001</v>
      </c>
      <c r="AI122" s="20">
        <v>210596</v>
      </c>
      <c r="AJ122" s="6">
        <v>54700</v>
      </c>
    </row>
    <row r="123" spans="1:36" ht="17">
      <c r="A123" s="1">
        <v>122</v>
      </c>
      <c r="C123" s="1" t="s">
        <v>454</v>
      </c>
      <c r="D123" s="1" t="s">
        <v>455</v>
      </c>
      <c r="E123" s="1" t="s">
        <v>453</v>
      </c>
      <c r="G123" s="1" t="s">
        <v>68</v>
      </c>
      <c r="H123" s="1">
        <v>358285</v>
      </c>
      <c r="I123" s="1">
        <v>1962919.5700000003</v>
      </c>
      <c r="K123" s="1">
        <v>7.3282115623475832</v>
      </c>
      <c r="L123" s="4">
        <v>38810</v>
      </c>
      <c r="M123" s="4">
        <v>42707</v>
      </c>
      <c r="N123" s="1">
        <f t="shared" si="16"/>
        <v>3897</v>
      </c>
      <c r="O123" s="1">
        <f t="shared" si="17"/>
        <v>127.77049180327869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2012</v>
      </c>
      <c r="W123" s="1">
        <v>0</v>
      </c>
      <c r="X123" s="1">
        <v>1</v>
      </c>
      <c r="Y123" s="1">
        <v>1</v>
      </c>
      <c r="Z123" s="1">
        <v>1</v>
      </c>
      <c r="AA123" s="1">
        <v>4</v>
      </c>
      <c r="AB123" s="1">
        <v>8</v>
      </c>
      <c r="AC123" s="1">
        <v>22</v>
      </c>
      <c r="AD123" s="1">
        <v>1</v>
      </c>
      <c r="AE123" s="8">
        <v>19</v>
      </c>
      <c r="AF123" s="1">
        <v>10.6</v>
      </c>
      <c r="AG123" s="1">
        <v>3</v>
      </c>
      <c r="AH123" s="1">
        <f t="shared" si="18"/>
        <v>604.20000000000005</v>
      </c>
      <c r="AI123" s="20">
        <v>210596</v>
      </c>
      <c r="AJ123" s="6">
        <v>54700</v>
      </c>
    </row>
    <row r="124" spans="1:36">
      <c r="A124" s="1">
        <v>123</v>
      </c>
      <c r="C124" s="1" t="s">
        <v>456</v>
      </c>
      <c r="D124" s="1" t="s">
        <v>457</v>
      </c>
      <c r="E124" s="1" t="s">
        <v>458</v>
      </c>
      <c r="G124" s="1" t="s">
        <v>68</v>
      </c>
      <c r="H124" s="2">
        <v>206364</v>
      </c>
      <c r="I124" s="3">
        <v>1322631.78</v>
      </c>
      <c r="K124" s="1">
        <v>6.4092175960923417</v>
      </c>
      <c r="L124" s="9">
        <v>42614</v>
      </c>
      <c r="M124" s="4">
        <v>42959</v>
      </c>
      <c r="N124" s="1">
        <f>(M124-L124)</f>
        <v>345</v>
      </c>
      <c r="O124" s="1">
        <f>(N124/30.5)</f>
        <v>11.311475409836065</v>
      </c>
      <c r="P124" s="1">
        <v>0</v>
      </c>
      <c r="Q124" s="1">
        <v>1</v>
      </c>
      <c r="R124" s="1">
        <v>0</v>
      </c>
      <c r="S124" s="1">
        <v>0</v>
      </c>
      <c r="T124" s="1">
        <v>1</v>
      </c>
      <c r="U124" s="1">
        <v>0</v>
      </c>
      <c r="V124" s="1">
        <v>2016</v>
      </c>
      <c r="W124" s="1">
        <v>0</v>
      </c>
      <c r="X124" s="1">
        <v>0</v>
      </c>
      <c r="Y124" s="1">
        <v>1</v>
      </c>
      <c r="Z124" s="1">
        <v>1</v>
      </c>
      <c r="AA124" s="1">
        <v>5</v>
      </c>
      <c r="AB124" s="1">
        <v>0</v>
      </c>
      <c r="AC124" s="1">
        <v>4</v>
      </c>
      <c r="AD124" s="1">
        <v>0</v>
      </c>
      <c r="AE124" s="1">
        <v>18.3</v>
      </c>
      <c r="AF124" s="1">
        <v>13.3</v>
      </c>
      <c r="AG124" s="1">
        <v>2.7</v>
      </c>
      <c r="AH124" s="1">
        <f>(AE124*AF124*AG124)</f>
        <v>657.15300000000013</v>
      </c>
      <c r="AI124" s="6">
        <v>1021</v>
      </c>
      <c r="AJ124" s="6">
        <v>3616</v>
      </c>
    </row>
    <row r="125" spans="1:36">
      <c r="A125" s="1">
        <v>124</v>
      </c>
      <c r="C125" s="1" t="s">
        <v>459</v>
      </c>
      <c r="D125" s="1" t="s">
        <v>460</v>
      </c>
      <c r="E125" s="1" t="s">
        <v>461</v>
      </c>
      <c r="G125" s="1" t="s">
        <v>68</v>
      </c>
      <c r="H125" s="2">
        <v>174139</v>
      </c>
      <c r="I125" s="3">
        <v>833875.01</v>
      </c>
      <c r="K125" s="1">
        <v>4.7885597712172459</v>
      </c>
      <c r="L125" s="4">
        <v>42663</v>
      </c>
      <c r="M125" s="4">
        <v>42959</v>
      </c>
      <c r="N125" s="1">
        <f t="shared" ref="N125:N139" si="19">(M125-L125)</f>
        <v>296</v>
      </c>
      <c r="O125" s="1">
        <f t="shared" ref="O125:O139" si="20">(N125/30.5)</f>
        <v>9.7049180327868854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2016</v>
      </c>
      <c r="W125" s="1">
        <v>0</v>
      </c>
      <c r="X125" s="1">
        <v>0</v>
      </c>
      <c r="Y125" s="1">
        <v>1</v>
      </c>
      <c r="Z125" s="1">
        <v>1</v>
      </c>
      <c r="AA125" s="1">
        <v>5</v>
      </c>
      <c r="AB125" s="1">
        <v>15</v>
      </c>
      <c r="AC125" s="1">
        <v>26</v>
      </c>
      <c r="AD125" s="1">
        <v>1</v>
      </c>
      <c r="AE125" s="1">
        <v>17.8</v>
      </c>
      <c r="AF125" s="1">
        <v>11.9</v>
      </c>
      <c r="AG125" s="1">
        <v>0.8</v>
      </c>
      <c r="AH125" s="1">
        <f t="shared" ref="AH125:AH139" si="21">(AE125*AF125*AG125)</f>
        <v>169.45600000000002</v>
      </c>
      <c r="AI125" s="6">
        <v>0</v>
      </c>
      <c r="AJ125" s="6">
        <v>4363</v>
      </c>
    </row>
    <row r="126" spans="1:36" ht="17">
      <c r="A126" s="1">
        <v>125</v>
      </c>
      <c r="C126" s="1" t="s">
        <v>462</v>
      </c>
      <c r="D126" s="1" t="s">
        <v>463</v>
      </c>
      <c r="E126" s="1" t="s">
        <v>464</v>
      </c>
      <c r="G126" s="1" t="s">
        <v>465</v>
      </c>
      <c r="H126" s="2">
        <v>13461</v>
      </c>
      <c r="I126" s="3">
        <v>130703.23</v>
      </c>
      <c r="K126" s="1">
        <v>13.054</v>
      </c>
      <c r="L126" s="10">
        <v>40697</v>
      </c>
      <c r="M126" s="4">
        <v>42959</v>
      </c>
      <c r="N126" s="1">
        <f t="shared" si="19"/>
        <v>2262</v>
      </c>
      <c r="O126" s="1">
        <f t="shared" si="20"/>
        <v>74.163934426229503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2011</v>
      </c>
      <c r="W126" s="1">
        <v>0</v>
      </c>
      <c r="X126" s="1">
        <v>1</v>
      </c>
      <c r="Y126" s="1">
        <v>1</v>
      </c>
      <c r="Z126" s="1">
        <v>0</v>
      </c>
      <c r="AA126" s="1">
        <v>3</v>
      </c>
      <c r="AB126" s="1">
        <v>16</v>
      </c>
      <c r="AC126" s="1">
        <v>25</v>
      </c>
      <c r="AD126" s="1">
        <v>1</v>
      </c>
      <c r="AE126" s="8">
        <v>21.5</v>
      </c>
      <c r="AF126" s="1">
        <v>13.9</v>
      </c>
      <c r="AG126" s="1">
        <v>2.6</v>
      </c>
      <c r="AH126" s="1">
        <f t="shared" si="21"/>
        <v>777.0100000000001</v>
      </c>
      <c r="AI126" s="6">
        <v>107024</v>
      </c>
      <c r="AJ126" s="6">
        <v>80900</v>
      </c>
    </row>
    <row r="127" spans="1:36">
      <c r="A127" s="1">
        <v>126</v>
      </c>
      <c r="C127" s="1" t="s">
        <v>466</v>
      </c>
      <c r="D127" s="1" t="s">
        <v>463</v>
      </c>
      <c r="E127" s="1" t="s">
        <v>464</v>
      </c>
      <c r="G127" s="1" t="s">
        <v>465</v>
      </c>
      <c r="H127" s="1">
        <v>292360</v>
      </c>
      <c r="I127" s="1">
        <v>1957368.59</v>
      </c>
      <c r="K127" s="1">
        <v>6.6950629019017649</v>
      </c>
      <c r="L127" s="10">
        <v>41499</v>
      </c>
      <c r="M127" s="4">
        <v>42959</v>
      </c>
      <c r="N127" s="1">
        <f t="shared" si="19"/>
        <v>1460</v>
      </c>
      <c r="O127" s="1">
        <f t="shared" si="20"/>
        <v>47.868852459016395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1</v>
      </c>
      <c r="V127" s="1">
        <v>2013</v>
      </c>
      <c r="W127" s="1">
        <v>0</v>
      </c>
      <c r="X127" s="1">
        <v>1</v>
      </c>
      <c r="Y127" s="1">
        <v>1</v>
      </c>
      <c r="Z127" s="1">
        <v>0</v>
      </c>
      <c r="AA127" s="1">
        <v>3</v>
      </c>
      <c r="AB127" s="1">
        <v>16</v>
      </c>
      <c r="AC127" s="1">
        <v>25</v>
      </c>
      <c r="AD127" s="1">
        <v>1</v>
      </c>
      <c r="AE127" s="1">
        <v>20.8</v>
      </c>
      <c r="AF127" s="1">
        <v>13.2</v>
      </c>
      <c r="AG127" s="1">
        <v>2</v>
      </c>
      <c r="AH127" s="1">
        <f t="shared" si="21"/>
        <v>549.12</v>
      </c>
      <c r="AI127" s="6">
        <v>107024</v>
      </c>
      <c r="AJ127" s="6">
        <v>80900</v>
      </c>
    </row>
    <row r="128" spans="1:36" ht="17">
      <c r="A128" s="1">
        <v>127</v>
      </c>
      <c r="C128" s="1" t="s">
        <v>467</v>
      </c>
      <c r="D128" s="1" t="s">
        <v>468</v>
      </c>
      <c r="E128" s="1" t="s">
        <v>469</v>
      </c>
      <c r="G128" s="1" t="s">
        <v>69</v>
      </c>
      <c r="H128" s="2">
        <v>581987</v>
      </c>
      <c r="I128" s="3">
        <v>4566675.26</v>
      </c>
      <c r="K128" s="1">
        <v>6.6950629019017649</v>
      </c>
      <c r="L128" s="10">
        <v>42509</v>
      </c>
      <c r="M128" s="4">
        <v>42959</v>
      </c>
      <c r="N128" s="1">
        <f t="shared" si="19"/>
        <v>450</v>
      </c>
      <c r="O128" s="1">
        <f t="shared" si="20"/>
        <v>14.754098360655737</v>
      </c>
      <c r="P128" s="1">
        <v>0</v>
      </c>
      <c r="Q128" s="1">
        <v>0</v>
      </c>
      <c r="R128" s="1">
        <v>1</v>
      </c>
      <c r="S128" s="1">
        <v>0</v>
      </c>
      <c r="T128" s="1">
        <v>1</v>
      </c>
      <c r="U128" s="1">
        <v>0</v>
      </c>
      <c r="V128" s="1">
        <v>2016</v>
      </c>
      <c r="W128" s="1">
        <v>0</v>
      </c>
      <c r="X128" s="1">
        <v>0</v>
      </c>
      <c r="Y128" s="1">
        <v>1</v>
      </c>
      <c r="Z128" s="1">
        <v>1</v>
      </c>
      <c r="AA128" s="1">
        <v>6</v>
      </c>
      <c r="AB128" s="1">
        <v>39</v>
      </c>
      <c r="AC128" s="1">
        <v>52</v>
      </c>
      <c r="AD128" s="1">
        <v>1</v>
      </c>
      <c r="AE128" s="8">
        <v>20.6</v>
      </c>
      <c r="AF128" s="1">
        <v>15.9</v>
      </c>
      <c r="AG128" s="1">
        <v>2.2000000000000002</v>
      </c>
      <c r="AH128" s="1">
        <f t="shared" si="21"/>
        <v>720.58800000000008</v>
      </c>
      <c r="AI128" s="6">
        <v>90149</v>
      </c>
      <c r="AJ128" s="6">
        <v>1850000</v>
      </c>
    </row>
    <row r="129" spans="1:36">
      <c r="A129" s="1">
        <v>128</v>
      </c>
      <c r="C129" s="1" t="s">
        <v>470</v>
      </c>
      <c r="D129" s="1" t="s">
        <v>468</v>
      </c>
      <c r="E129" s="1" t="s">
        <v>469</v>
      </c>
      <c r="G129" s="1" t="s">
        <v>69</v>
      </c>
      <c r="H129" s="2">
        <v>27732</v>
      </c>
      <c r="I129" s="3">
        <v>290390.93</v>
      </c>
      <c r="K129" s="1">
        <v>6.6950629019017649</v>
      </c>
      <c r="L129" s="10">
        <v>42509</v>
      </c>
      <c r="M129" s="4">
        <v>42959</v>
      </c>
      <c r="N129" s="1">
        <f t="shared" si="19"/>
        <v>450</v>
      </c>
      <c r="O129" s="1">
        <f t="shared" si="20"/>
        <v>14.754098360655737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2016</v>
      </c>
      <c r="W129" s="1">
        <v>0</v>
      </c>
      <c r="X129" s="1">
        <v>0</v>
      </c>
      <c r="Y129" s="1">
        <v>1</v>
      </c>
      <c r="Z129" s="1">
        <v>1</v>
      </c>
      <c r="AA129" s="1">
        <v>6</v>
      </c>
      <c r="AB129" s="1">
        <v>39</v>
      </c>
      <c r="AC129" s="1">
        <v>52</v>
      </c>
      <c r="AD129" s="1">
        <v>1</v>
      </c>
      <c r="AE129" s="1">
        <v>20</v>
      </c>
      <c r="AF129" s="1">
        <v>15.3</v>
      </c>
      <c r="AG129" s="1">
        <v>1.7</v>
      </c>
      <c r="AH129" s="1">
        <f t="shared" si="21"/>
        <v>520.19999999999993</v>
      </c>
      <c r="AI129" s="6">
        <v>90149</v>
      </c>
      <c r="AJ129" s="6">
        <v>1850000</v>
      </c>
    </row>
    <row r="130" spans="1:36" ht="17">
      <c r="A130" s="1">
        <v>129</v>
      </c>
      <c r="C130" s="1" t="s">
        <v>471</v>
      </c>
      <c r="D130" s="1" t="s">
        <v>472</v>
      </c>
      <c r="E130" s="1" t="s">
        <v>473</v>
      </c>
      <c r="G130" s="1" t="s">
        <v>68</v>
      </c>
      <c r="H130" s="1">
        <v>61565</v>
      </c>
      <c r="I130" s="1">
        <v>676037.69</v>
      </c>
      <c r="K130" s="1">
        <v>6.6950629019017649</v>
      </c>
      <c r="L130" s="10">
        <v>42271</v>
      </c>
      <c r="M130" s="4">
        <v>42959</v>
      </c>
      <c r="N130" s="1">
        <f t="shared" si="19"/>
        <v>688</v>
      </c>
      <c r="O130" s="1">
        <f t="shared" si="20"/>
        <v>22.557377049180328</v>
      </c>
      <c r="P130" s="1">
        <v>1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2015</v>
      </c>
      <c r="W130" s="1">
        <v>0</v>
      </c>
      <c r="X130" s="1">
        <v>1</v>
      </c>
      <c r="Y130" s="1">
        <v>1</v>
      </c>
      <c r="Z130" s="1">
        <v>1</v>
      </c>
      <c r="AA130" s="1">
        <v>4</v>
      </c>
      <c r="AB130" s="1">
        <v>45</v>
      </c>
      <c r="AC130" s="1">
        <v>50</v>
      </c>
      <c r="AD130" s="1">
        <v>1</v>
      </c>
      <c r="AE130" s="8">
        <v>23.9</v>
      </c>
      <c r="AF130" s="1">
        <v>15.9</v>
      </c>
      <c r="AG130" s="1">
        <v>3.6</v>
      </c>
      <c r="AH130" s="1">
        <f t="shared" si="21"/>
        <v>1368.0360000000001</v>
      </c>
      <c r="AI130" s="6">
        <v>279659</v>
      </c>
      <c r="AJ130" s="6">
        <v>105000</v>
      </c>
    </row>
    <row r="131" spans="1:36">
      <c r="A131" s="1">
        <v>130</v>
      </c>
      <c r="C131" s="1" t="s">
        <v>474</v>
      </c>
      <c r="D131" s="1" t="s">
        <v>472</v>
      </c>
      <c r="E131" s="1" t="s">
        <v>473</v>
      </c>
      <c r="G131" s="1" t="s">
        <v>68</v>
      </c>
      <c r="H131" s="1">
        <v>552863</v>
      </c>
      <c r="I131" s="1">
        <v>2543664.69</v>
      </c>
      <c r="K131" s="1">
        <v>6.6950629019017649</v>
      </c>
      <c r="L131" s="10">
        <v>42551</v>
      </c>
      <c r="M131" s="4">
        <v>42959</v>
      </c>
      <c r="N131" s="1">
        <f t="shared" si="19"/>
        <v>408</v>
      </c>
      <c r="O131" s="1">
        <f t="shared" si="20"/>
        <v>13.377049180327869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2016</v>
      </c>
      <c r="W131" s="1">
        <v>0</v>
      </c>
      <c r="X131" s="1">
        <v>1</v>
      </c>
      <c r="Y131" s="1">
        <v>1</v>
      </c>
      <c r="Z131" s="1">
        <v>1</v>
      </c>
      <c r="AA131" s="1">
        <v>4</v>
      </c>
      <c r="AB131" s="1">
        <v>45</v>
      </c>
      <c r="AC131" s="1">
        <v>50</v>
      </c>
      <c r="AD131" s="1">
        <v>1</v>
      </c>
      <c r="AE131" s="1">
        <v>19.8</v>
      </c>
      <c r="AF131" s="1">
        <v>12.9</v>
      </c>
      <c r="AG131" s="1">
        <v>2.5</v>
      </c>
      <c r="AH131" s="1">
        <f t="shared" si="21"/>
        <v>638.55000000000007</v>
      </c>
      <c r="AI131" s="6">
        <v>279659</v>
      </c>
      <c r="AJ131" s="6">
        <v>105000</v>
      </c>
    </row>
    <row r="132" spans="1:36" ht="17">
      <c r="A132" s="1">
        <v>131</v>
      </c>
      <c r="C132" s="16" t="s">
        <v>475</v>
      </c>
      <c r="D132" s="1" t="s">
        <v>476</v>
      </c>
      <c r="E132" s="1" t="s">
        <v>477</v>
      </c>
      <c r="G132" s="1" t="s">
        <v>68</v>
      </c>
      <c r="H132" s="2">
        <v>154422</v>
      </c>
      <c r="I132" s="3">
        <v>193324.68</v>
      </c>
      <c r="K132" s="1">
        <v>6.6950629019017649</v>
      </c>
      <c r="L132" s="10">
        <v>42663</v>
      </c>
      <c r="M132" s="4">
        <v>42959</v>
      </c>
      <c r="N132" s="1">
        <f t="shared" si="19"/>
        <v>296</v>
      </c>
      <c r="O132" s="1">
        <f t="shared" si="20"/>
        <v>9.7049180327868854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>
        <v>0</v>
      </c>
      <c r="V132" s="1">
        <v>2016</v>
      </c>
      <c r="W132" s="1">
        <v>0</v>
      </c>
      <c r="X132" s="1">
        <v>0</v>
      </c>
      <c r="Y132" s="1">
        <v>1</v>
      </c>
      <c r="Z132" s="1">
        <v>1</v>
      </c>
      <c r="AA132" s="1">
        <v>4</v>
      </c>
      <c r="AB132" s="1">
        <v>7</v>
      </c>
      <c r="AC132" s="1">
        <v>9</v>
      </c>
      <c r="AD132" s="1">
        <v>1</v>
      </c>
      <c r="AE132" s="1">
        <v>24.1</v>
      </c>
      <c r="AF132" s="1">
        <v>15.9</v>
      </c>
      <c r="AG132" s="1">
        <v>3.1</v>
      </c>
      <c r="AH132" s="1">
        <f>(AE132*AF132*AG132)</f>
        <v>1187.8890000000001</v>
      </c>
      <c r="AI132" s="6">
        <v>1130356</v>
      </c>
      <c r="AJ132" s="6">
        <v>141000</v>
      </c>
    </row>
    <row r="133" spans="1:36" ht="17">
      <c r="A133" s="1">
        <v>132</v>
      </c>
      <c r="C133" s="16" t="s">
        <v>478</v>
      </c>
      <c r="D133" s="1" t="s">
        <v>476</v>
      </c>
      <c r="E133" s="1" t="s">
        <v>477</v>
      </c>
      <c r="G133" s="1" t="s">
        <v>68</v>
      </c>
      <c r="H133" s="2">
        <v>26101</v>
      </c>
      <c r="I133" s="3">
        <v>159456.39000000001</v>
      </c>
      <c r="K133" s="1">
        <v>6.6950629019017649</v>
      </c>
      <c r="L133" s="10">
        <v>42873</v>
      </c>
      <c r="M133" s="4">
        <v>42959</v>
      </c>
      <c r="N133" s="1">
        <f t="shared" si="19"/>
        <v>86</v>
      </c>
      <c r="O133" s="1">
        <f t="shared" si="20"/>
        <v>2.819672131147541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1</v>
      </c>
      <c r="V133" s="1">
        <v>2017</v>
      </c>
      <c r="W133" s="1">
        <v>0</v>
      </c>
      <c r="X133" s="1">
        <v>0</v>
      </c>
      <c r="Y133" s="1">
        <v>1</v>
      </c>
      <c r="Z133" s="1">
        <v>1</v>
      </c>
      <c r="AA133" s="1">
        <v>4</v>
      </c>
      <c r="AB133" s="1">
        <v>7</v>
      </c>
      <c r="AC133" s="1">
        <v>9</v>
      </c>
      <c r="AD133" s="1">
        <v>1</v>
      </c>
      <c r="AE133" s="1">
        <v>19.7</v>
      </c>
      <c r="AF133" s="1">
        <v>12.7</v>
      </c>
      <c r="AG133" s="1">
        <v>2.8</v>
      </c>
      <c r="AH133" s="1">
        <f>(AE133*AF133*AG133)</f>
        <v>700.53199999999993</v>
      </c>
      <c r="AI133" s="6">
        <v>1130356</v>
      </c>
      <c r="AJ133" s="6">
        <v>141000</v>
      </c>
    </row>
    <row r="134" spans="1:36">
      <c r="A134" s="1">
        <v>133</v>
      </c>
      <c r="C134" s="1" t="s">
        <v>479</v>
      </c>
      <c r="D134" s="1" t="s">
        <v>480</v>
      </c>
      <c r="E134" s="1" t="s">
        <v>469</v>
      </c>
      <c r="G134" s="1" t="s">
        <v>69</v>
      </c>
      <c r="H134" s="1">
        <v>375654</v>
      </c>
      <c r="I134" s="1">
        <v>2816596.9099999997</v>
      </c>
      <c r="K134" s="1">
        <v>6.6950629019017649</v>
      </c>
      <c r="L134" s="10">
        <v>40843</v>
      </c>
      <c r="M134" s="4">
        <v>42959</v>
      </c>
      <c r="N134" s="1">
        <f t="shared" si="19"/>
        <v>2116</v>
      </c>
      <c r="O134" s="1">
        <f t="shared" si="20"/>
        <v>69.377049180327873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2011</v>
      </c>
      <c r="W134" s="1">
        <v>0</v>
      </c>
      <c r="X134" s="1">
        <v>1</v>
      </c>
      <c r="Y134" s="1">
        <v>1</v>
      </c>
      <c r="Z134" s="1">
        <v>1</v>
      </c>
      <c r="AA134" s="1">
        <v>7</v>
      </c>
      <c r="AB134" s="1">
        <v>11</v>
      </c>
      <c r="AC134" s="1">
        <v>52</v>
      </c>
      <c r="AD134" s="1">
        <v>1</v>
      </c>
      <c r="AE134" s="1">
        <v>22.2</v>
      </c>
      <c r="AF134" s="1">
        <v>14.1</v>
      </c>
      <c r="AG134" s="1">
        <v>2.9</v>
      </c>
      <c r="AH134" s="1">
        <f>(AE134*AF134*AG134)</f>
        <v>907.75799999999992</v>
      </c>
      <c r="AI134" s="6">
        <v>90149</v>
      </c>
      <c r="AJ134" s="6">
        <v>1850000</v>
      </c>
    </row>
    <row r="135" spans="1:36">
      <c r="A135" s="1">
        <v>134</v>
      </c>
      <c r="C135" s="1" t="s">
        <v>481</v>
      </c>
      <c r="D135" s="1" t="s">
        <v>480</v>
      </c>
      <c r="E135" s="1" t="s">
        <v>469</v>
      </c>
      <c r="G135" s="1" t="s">
        <v>69</v>
      </c>
      <c r="H135" s="1">
        <v>1019224</v>
      </c>
      <c r="I135" s="1">
        <v>4584346.0100000007</v>
      </c>
      <c r="K135" s="1">
        <v>6.6950629019017649</v>
      </c>
      <c r="L135" s="10">
        <v>41306</v>
      </c>
      <c r="M135" s="4">
        <v>42959</v>
      </c>
      <c r="N135" s="1">
        <f t="shared" si="19"/>
        <v>1653</v>
      </c>
      <c r="O135" s="1">
        <f t="shared" si="20"/>
        <v>54.196721311475407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1</v>
      </c>
      <c r="V135" s="1">
        <v>2013</v>
      </c>
      <c r="W135" s="1">
        <v>0</v>
      </c>
      <c r="X135" s="1">
        <v>1</v>
      </c>
      <c r="Y135" s="1">
        <v>1</v>
      </c>
      <c r="Z135" s="1">
        <v>1</v>
      </c>
      <c r="AA135" s="1">
        <v>7</v>
      </c>
      <c r="AB135" s="1">
        <v>11</v>
      </c>
      <c r="AC135" s="1">
        <v>52</v>
      </c>
      <c r="AD135" s="1">
        <v>1</v>
      </c>
      <c r="AE135" s="1">
        <v>19.8</v>
      </c>
      <c r="AF135" s="1">
        <v>12.9</v>
      </c>
      <c r="AG135" s="1">
        <v>2.2000000000000002</v>
      </c>
      <c r="AH135" s="1">
        <f t="shared" si="21"/>
        <v>561.92400000000009</v>
      </c>
      <c r="AI135" s="6">
        <v>90149</v>
      </c>
      <c r="AJ135" s="6">
        <v>1850000</v>
      </c>
    </row>
    <row r="136" spans="1:36">
      <c r="A136" s="1">
        <v>135</v>
      </c>
      <c r="C136" s="1" t="s">
        <v>482</v>
      </c>
      <c r="D136" s="1" t="s">
        <v>483</v>
      </c>
      <c r="E136" s="1" t="s">
        <v>484</v>
      </c>
      <c r="G136" s="1" t="s">
        <v>485</v>
      </c>
      <c r="H136" s="1">
        <v>36486</v>
      </c>
      <c r="I136" s="1">
        <v>352947.11000000004</v>
      </c>
      <c r="K136" s="1">
        <v>6.6950629019017649</v>
      </c>
      <c r="L136" s="10">
        <v>42299</v>
      </c>
      <c r="M136" s="4">
        <v>42959</v>
      </c>
      <c r="N136" s="1">
        <f t="shared" si="19"/>
        <v>660</v>
      </c>
      <c r="O136" s="1">
        <f t="shared" si="20"/>
        <v>21.639344262295083</v>
      </c>
      <c r="P136" s="1">
        <v>1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2015</v>
      </c>
      <c r="W136" s="1">
        <v>0</v>
      </c>
      <c r="X136" s="1">
        <v>0</v>
      </c>
      <c r="Y136" s="1">
        <v>1</v>
      </c>
      <c r="Z136" s="1">
        <v>1</v>
      </c>
      <c r="AA136" s="1">
        <v>5</v>
      </c>
      <c r="AB136" s="1">
        <v>21</v>
      </c>
      <c r="AC136" s="1">
        <v>24</v>
      </c>
      <c r="AD136" s="1">
        <v>1</v>
      </c>
      <c r="AE136" s="1">
        <v>24</v>
      </c>
      <c r="AF136" s="1">
        <v>16</v>
      </c>
      <c r="AG136" s="1">
        <v>4.9000000000000004</v>
      </c>
      <c r="AH136" s="1">
        <f>(AE136*AF136*AG136)</f>
        <v>1881.6000000000001</v>
      </c>
      <c r="AI136" s="6">
        <v>49433</v>
      </c>
      <c r="AJ136" s="6">
        <v>0</v>
      </c>
    </row>
    <row r="137" spans="1:36">
      <c r="A137" s="1">
        <v>136</v>
      </c>
      <c r="C137" s="1" t="s">
        <v>486</v>
      </c>
      <c r="D137" s="1" t="s">
        <v>483</v>
      </c>
      <c r="E137" s="1" t="s">
        <v>484</v>
      </c>
      <c r="G137" s="1" t="s">
        <v>485</v>
      </c>
      <c r="H137" s="1">
        <v>167525</v>
      </c>
      <c r="I137" s="1">
        <v>804038.92999999993</v>
      </c>
      <c r="K137" s="1">
        <v>6.6950629019017649</v>
      </c>
      <c r="L137" s="10">
        <v>42509</v>
      </c>
      <c r="M137" s="4">
        <v>42959</v>
      </c>
      <c r="N137" s="1">
        <f t="shared" si="19"/>
        <v>450</v>
      </c>
      <c r="O137" s="1">
        <f t="shared" si="20"/>
        <v>14.754098360655737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2016</v>
      </c>
      <c r="W137" s="1">
        <v>0</v>
      </c>
      <c r="X137" s="1">
        <v>0</v>
      </c>
      <c r="Y137" s="1">
        <v>1</v>
      </c>
      <c r="Z137" s="1">
        <v>1</v>
      </c>
      <c r="AA137" s="1">
        <v>6</v>
      </c>
      <c r="AB137" s="1">
        <v>21</v>
      </c>
      <c r="AC137" s="1">
        <v>24</v>
      </c>
      <c r="AD137" s="1">
        <v>1</v>
      </c>
      <c r="AE137" s="1">
        <v>19.7</v>
      </c>
      <c r="AF137" s="1">
        <v>12.9</v>
      </c>
      <c r="AG137" s="1">
        <v>3.7</v>
      </c>
      <c r="AH137" s="1">
        <f>(AE137*AF137*AG137)</f>
        <v>940.28100000000006</v>
      </c>
      <c r="AI137" s="6">
        <v>49433</v>
      </c>
      <c r="AJ137" s="6">
        <v>0</v>
      </c>
    </row>
    <row r="138" spans="1:36">
      <c r="A138" s="1">
        <v>137</v>
      </c>
      <c r="C138" s="1" t="s">
        <v>487</v>
      </c>
      <c r="D138" s="1" t="s">
        <v>488</v>
      </c>
      <c r="E138" s="1" t="s">
        <v>489</v>
      </c>
      <c r="G138" s="1" t="s">
        <v>68</v>
      </c>
      <c r="H138" s="2">
        <v>166702</v>
      </c>
      <c r="I138" s="3">
        <v>2120624.2200000002</v>
      </c>
      <c r="K138" s="1">
        <v>6.6950629019017649</v>
      </c>
      <c r="L138" s="10">
        <v>42565</v>
      </c>
      <c r="M138" s="4">
        <v>42959</v>
      </c>
      <c r="N138" s="1">
        <f t="shared" si="19"/>
        <v>394</v>
      </c>
      <c r="O138" s="1">
        <f t="shared" si="20"/>
        <v>12.918032786885245</v>
      </c>
      <c r="P138" s="1">
        <v>0</v>
      </c>
      <c r="Q138" s="1">
        <v>1</v>
      </c>
      <c r="R138" s="1">
        <v>0</v>
      </c>
      <c r="S138" s="1">
        <v>0</v>
      </c>
      <c r="T138" s="1">
        <v>1</v>
      </c>
      <c r="U138" s="1">
        <v>0</v>
      </c>
      <c r="V138" s="1">
        <v>2016</v>
      </c>
      <c r="W138" s="1">
        <v>0</v>
      </c>
      <c r="X138" s="1">
        <v>0</v>
      </c>
      <c r="Y138" s="1">
        <v>1</v>
      </c>
      <c r="Z138" s="1">
        <v>1</v>
      </c>
      <c r="AA138" s="1">
        <v>9</v>
      </c>
      <c r="AB138" s="1">
        <v>54</v>
      </c>
      <c r="AC138" s="1">
        <v>59</v>
      </c>
      <c r="AD138" s="1">
        <v>1</v>
      </c>
      <c r="AE138" s="1">
        <v>25.3</v>
      </c>
      <c r="AF138" s="1">
        <v>19.8</v>
      </c>
      <c r="AG138" s="1">
        <v>2.8</v>
      </c>
      <c r="AH138" s="1">
        <f t="shared" si="21"/>
        <v>1402.6320000000001</v>
      </c>
      <c r="AI138" s="17">
        <v>6256761</v>
      </c>
      <c r="AJ138" s="6">
        <v>79700</v>
      </c>
    </row>
    <row r="139" spans="1:36">
      <c r="A139" s="1">
        <v>138</v>
      </c>
      <c r="C139" s="1" t="s">
        <v>490</v>
      </c>
      <c r="D139" s="1" t="s">
        <v>491</v>
      </c>
      <c r="E139" s="1" t="s">
        <v>492</v>
      </c>
      <c r="F139" s="1" t="s">
        <v>493</v>
      </c>
      <c r="G139" s="1" t="s">
        <v>429</v>
      </c>
      <c r="H139" s="2">
        <v>400116</v>
      </c>
      <c r="I139" s="3">
        <v>2114151.5299999998</v>
      </c>
      <c r="K139" s="1">
        <v>6.6950629019017649</v>
      </c>
      <c r="L139" s="10">
        <v>42677</v>
      </c>
      <c r="M139" s="4">
        <v>42960</v>
      </c>
      <c r="N139" s="1">
        <f t="shared" si="19"/>
        <v>283</v>
      </c>
      <c r="O139" s="1">
        <f t="shared" si="20"/>
        <v>9.278688524590164</v>
      </c>
      <c r="P139" s="1">
        <v>1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2016</v>
      </c>
      <c r="W139" s="1">
        <v>0</v>
      </c>
      <c r="X139" s="1">
        <v>0</v>
      </c>
      <c r="Y139" s="1">
        <v>1</v>
      </c>
      <c r="Z139" s="1">
        <v>1</v>
      </c>
      <c r="AA139" s="1">
        <v>10</v>
      </c>
      <c r="AB139" s="1">
        <v>4</v>
      </c>
      <c r="AC139" s="1">
        <v>12</v>
      </c>
      <c r="AD139" s="1">
        <v>1</v>
      </c>
      <c r="AE139" s="1">
        <v>20.5</v>
      </c>
      <c r="AF139" s="1">
        <v>13</v>
      </c>
      <c r="AG139" s="1">
        <v>1.5</v>
      </c>
      <c r="AH139" s="1">
        <f t="shared" si="21"/>
        <v>399.75</v>
      </c>
      <c r="AI139" s="6">
        <v>0</v>
      </c>
      <c r="AJ139" s="6">
        <v>562</v>
      </c>
    </row>
    <row r="145" spans="21:21">
      <c r="U145" s="9"/>
    </row>
    <row r="146" spans="21:21">
      <c r="U146" s="4"/>
    </row>
    <row r="147" spans="21:21">
      <c r="U147" s="10"/>
    </row>
    <row r="148" spans="21:21">
      <c r="U148" s="10"/>
    </row>
    <row r="149" spans="21:21">
      <c r="U149" s="10"/>
    </row>
    <row r="150" spans="21:21">
      <c r="U150" s="10"/>
    </row>
    <row r="151" spans="21:21">
      <c r="U151" s="10"/>
    </row>
    <row r="152" spans="21:21">
      <c r="U152" s="10"/>
    </row>
    <row r="153" spans="21:21">
      <c r="U153" s="10"/>
    </row>
    <row r="154" spans="21:21">
      <c r="U154" s="10"/>
    </row>
    <row r="155" spans="21:21">
      <c r="U155" s="10"/>
    </row>
    <row r="156" spans="21:21">
      <c r="U156" s="10"/>
    </row>
    <row r="157" spans="21:21">
      <c r="U157" s="10"/>
    </row>
    <row r="158" spans="21:21">
      <c r="U158" s="10"/>
    </row>
    <row r="159" spans="21:21">
      <c r="U159" s="10"/>
    </row>
    <row r="160" spans="21:21">
      <c r="U1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Mago, Avi</cp:lastModifiedBy>
  <dcterms:created xsi:type="dcterms:W3CDTF">2017-08-02T03:02:25Z</dcterms:created>
  <dcterms:modified xsi:type="dcterms:W3CDTF">2018-04-07T21:35:18Z</dcterms:modified>
</cp:coreProperties>
</file>