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Shared\2018-2019 Assignment\Group 01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_4CM30_Assignment_Noselfloops" localSheetId="6">'6'!$B$4:$U$16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2" l="1"/>
  <c r="F6" i="12"/>
  <c r="F5" i="12"/>
  <c r="F4" i="12"/>
  <c r="C6" i="12"/>
  <c r="C5" i="12"/>
  <c r="C10" i="1"/>
  <c r="C3" i="11"/>
  <c r="C6" i="1"/>
  <c r="C3" i="8"/>
  <c r="C4" i="1"/>
  <c r="C3" i="6"/>
  <c r="H21" i="4"/>
  <c r="H20" i="4"/>
  <c r="H19" i="4"/>
  <c r="H18" i="4"/>
  <c r="H17" i="4"/>
  <c r="H16" i="4"/>
  <c r="H15" i="4"/>
  <c r="H14" i="4"/>
  <c r="G4" i="4" s="1"/>
  <c r="H13" i="4"/>
  <c r="H12" i="4"/>
  <c r="H11" i="4"/>
  <c r="H10" i="4"/>
  <c r="H9" i="4"/>
  <c r="H8" i="4"/>
  <c r="F21" i="4"/>
  <c r="F20" i="4"/>
  <c r="F19" i="4"/>
  <c r="F18" i="4"/>
  <c r="F17" i="4"/>
  <c r="F16" i="4"/>
  <c r="F15" i="4"/>
  <c r="F14" i="4"/>
  <c r="F13" i="4"/>
  <c r="E4" i="4" s="1"/>
  <c r="F12" i="4"/>
  <c r="F11" i="4"/>
  <c r="F10" i="4"/>
  <c r="F9" i="4"/>
  <c r="F8" i="4"/>
  <c r="D9" i="4"/>
  <c r="D10" i="4"/>
  <c r="D11" i="4"/>
  <c r="C4" i="4" s="1"/>
  <c r="D12" i="4"/>
  <c r="D13" i="4"/>
  <c r="D14" i="4"/>
  <c r="D15" i="4"/>
  <c r="D16" i="4"/>
  <c r="D17" i="4"/>
  <c r="D18" i="4"/>
  <c r="D19" i="4"/>
  <c r="D20" i="4"/>
  <c r="D21" i="4"/>
  <c r="D8" i="4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8" i="5"/>
  <c r="E5" i="4"/>
  <c r="C3" i="4"/>
  <c r="G5" i="5" l="1"/>
  <c r="C5" i="5"/>
  <c r="E3" i="5"/>
  <c r="E4" i="5"/>
  <c r="G3" i="4"/>
  <c r="G5" i="4"/>
  <c r="E3" i="4"/>
  <c r="C5" i="4"/>
  <c r="G3" i="5"/>
  <c r="G4" i="5"/>
  <c r="E5" i="5"/>
  <c r="C4" i="5"/>
  <c r="C3" i="5"/>
</calcChain>
</file>

<file path=xl/connections.xml><?xml version="1.0" encoding="utf-8"?>
<connections xmlns="http://schemas.openxmlformats.org/spreadsheetml/2006/main">
  <connection id="1" name="4CM30_Assignment_Noselfloops" type="6" refreshedVersion="5" background="1" saveData="1">
    <textPr codePage="437" sourceFile="C:\Users\mgoorden\surfdrive\Shared\2018-2019 Assignment\Group 01\Assignment_Files\Assignment_Files\Model with location self loops (more complicated)\4CM30_Assignment_Noselfloops.txt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<sst xmlns="http://schemas.openxmlformats.org/spreadsheetml/2006/main" count="366" uniqueCount="207">
  <si>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</si>
  <si>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</si>
  <si>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</si>
  <si>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</si>
  <si>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</si>
  <si>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</si>
  <si>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</si>
  <si>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</si>
  <si>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</si>
  <si>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</si>
  <si>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</si>
  <si>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</si>
  <si>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</si>
  <si>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</si>
  <si>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AGV</t>
  </si>
  <si>
    <t>CD_motors</t>
  </si>
  <si>
    <t>PSL</t>
  </si>
  <si>
    <t>Switch_Sensor</t>
  </si>
  <si>
    <t>Battery_Controller</t>
  </si>
  <si>
    <t>Resource_Allocation_Controller</t>
  </si>
  <si>
    <t>Path_Planning_Controller</t>
  </si>
  <si>
    <t>Path_Planning_Controller_Supervisor</t>
  </si>
  <si>
    <t>location_Barcode_Camera</t>
  </si>
  <si>
    <t>Product_Stack_Camera</t>
  </si>
  <si>
    <t>Infra_Red_Sensor</t>
  </si>
  <si>
    <t>Touch_Sensitive_Sensor</t>
  </si>
  <si>
    <t>Encoders</t>
  </si>
  <si>
    <t>Location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</si>
  <si>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</si>
  <si>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</si>
  <si>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</si>
  <si>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</si>
  <si>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</si>
  <si>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</si>
  <si>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</si>
  <si>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</si>
  <si>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</si>
  <si>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M1</t>
  </si>
  <si>
    <t>M2</t>
  </si>
  <si>
    <t>M2Continue</t>
  </si>
  <si>
    <t>M3</t>
  </si>
  <si>
    <t>M4</t>
  </si>
  <si>
    <t>M5</t>
  </si>
  <si>
    <t>M6</t>
  </si>
  <si>
    <t>M7</t>
  </si>
  <si>
    <t>P1</t>
  </si>
  <si>
    <t>P2</t>
  </si>
  <si>
    <t>P3</t>
  </si>
  <si>
    <t>L1</t>
  </si>
  <si>
    <t>L2</t>
  </si>
  <si>
    <t>L4</t>
  </si>
  <si>
    <t>L5</t>
  </si>
  <si>
    <t>Charge_Only_When_Able</t>
  </si>
  <si>
    <t>Requires_Loc</t>
  </si>
  <si>
    <t>Movement_During_Execution</t>
  </si>
  <si>
    <t>Overruling</t>
  </si>
  <si>
    <t>Has dependency with</t>
  </si>
  <si>
    <t>-</t>
  </si>
  <si>
    <t>8</t>
  </si>
  <si>
    <t>7</t>
  </si>
  <si>
    <t>Do requirement models introduce new events or variables?</t>
  </si>
  <si>
    <t>2,3,4,5,6,7,8,11,14,18,19</t>
  </si>
  <si>
    <t>1,3,4,5,6,7,8,11,14,18,19</t>
  </si>
  <si>
    <t>1,2,4,5,6,7,8,11,14,18,19</t>
  </si>
  <si>
    <t>1,2,3,5,6,7,8,11,14,18,19</t>
  </si>
  <si>
    <t>1,2,3,4,5,7,8,11,14,18,19</t>
  </si>
  <si>
    <t>1,2,3,4,6,7,8,11,13,14</t>
  </si>
  <si>
    <t>1,2,3,4,5,6,8,11,14,15,16,18,19</t>
  </si>
  <si>
    <t>1,2,3,4,5,6,7,11,14,15,16,18,19</t>
  </si>
  <si>
    <t>10,11,12,16,17,18</t>
  </si>
  <si>
    <t>9,11,12,16,17,18</t>
  </si>
  <si>
    <t>1,2,3,4,5,6,7,8,9,10,12,14,15,16,18,19</t>
  </si>
  <si>
    <t>1,2,3,4,5,6,7,8,11,12,13,15,16,17,18,19</t>
  </si>
  <si>
    <t>7,8,11,14,16,17</t>
  </si>
  <si>
    <t>9,10,12,13,14,15,16,18</t>
  </si>
  <si>
    <t>1,2,3,4,6,7,8,9,10,11,12,14,16,17,19</t>
  </si>
  <si>
    <t>1,2,3,4,6,7,8,11,14,18</t>
  </si>
  <si>
    <t>9,10,11,13,14,17,18</t>
  </si>
  <si>
    <t>5,12,14,17</t>
  </si>
  <si>
    <t>7,8,9,10,11,14,15,17,18</t>
  </si>
  <si>
    <t>avg = 0,022</t>
  </si>
  <si>
    <t>avg-1 = 0,570, avg-2 = 1</t>
  </si>
  <si>
    <t>Elementary?</t>
  </si>
  <si>
    <t>Relative number of elementary components</t>
  </si>
  <si>
    <t>No</t>
  </si>
  <si>
    <t>Yes</t>
  </si>
  <si>
    <t>No, commented all requirements. None of the globally defined events was marked 'not used' by CIF.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</si>
  <si>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</si>
  <si>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</si>
  <si>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</si>
  <si>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</si>
  <si>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</si>
  <si>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</si>
  <si>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</si>
  <si>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</si>
  <si>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</si>
  <si>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</si>
  <si>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</si>
  <si>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</si>
  <si>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The DMM reveils that G3, G8, and G11 are not connected to any other component model (it is alreay transformed into a product system) or any requirement.</t>
  </si>
  <si>
    <t>Blocking uncontrollable events?</t>
  </si>
  <si>
    <t xml:space="preserve">    edge call_Human_Assistance when true;</t>
  </si>
  <si>
    <t xml:space="preserve">    edge go_Forward when PSL.Not_UpDown;</t>
  </si>
  <si>
    <t xml:space="preserve">    edge go_Stop when true;</t>
  </si>
  <si>
    <t xml:space="preserve">    edge go_Turn_Clockwise when PSL.Not_UpDown;</t>
  </si>
  <si>
    <t xml:space="preserve">    edge go_Turn_Counterclockwise when PSL.Not_UpDown;</t>
  </si>
  <si>
    <t xml:space="preserve">    edge loc_Provided when true;</t>
  </si>
  <si>
    <t xml:space="preserve">    edge no_Pick when true;</t>
  </si>
  <si>
    <t xml:space="preserve">    edge overrule when true;</t>
  </si>
  <si>
    <t xml:space="preserve">    edge overrule_Forward when true;</t>
  </si>
  <si>
    <t xml:space="preserve">    edge overrule_Stop when true;</t>
  </si>
  <si>
    <t xml:space="preserve">    edge overrule_Turn_Clockwise when true;</t>
  </si>
  <si>
    <t xml:space="preserve">    edge overrule_Turn_Counterclockwise when true;</t>
  </si>
  <si>
    <t xml:space="preserve">    edge request_Ask_Pick when true;</t>
  </si>
  <si>
    <t xml:space="preserve">    edge request_Ask_Storage_Drop when true;</t>
  </si>
  <si>
    <t xml:space="preserve">    edge request_Ask_Storage_Pick_Up when true;</t>
  </si>
  <si>
    <t xml:space="preserve">    edge request_Charge when true;</t>
  </si>
  <si>
    <t xml:space="preserve">    edge start_Calculating when true;</t>
  </si>
  <si>
    <t xml:space="preserve">    edge start_Charging when true;</t>
  </si>
  <si>
    <t xml:space="preserve">    edge start_Lowering when true;</t>
  </si>
  <si>
    <t xml:space="preserve">    edge start_Path_Execution when true;</t>
  </si>
  <si>
    <t xml:space="preserve">    edge start_Planning when true;</t>
  </si>
  <si>
    <t xml:space="preserve">    edge start_Raising when true;</t>
  </si>
  <si>
    <t xml:space="preserve">    edge stop_Executing when true;</t>
  </si>
  <si>
    <t xml:space="preserve">    edge stop_Overrule when true;</t>
  </si>
  <si>
    <t xml:space="preserve">    edge stop_UpDown when true;</t>
  </si>
  <si>
    <t>Controllable event and guard without forward</t>
  </si>
  <si>
    <t>Bin ops</t>
  </si>
  <si>
    <t>Controllable event and guard with forward</t>
  </si>
  <si>
    <t xml:space="preserve">    edge go_Forward when true;</t>
  </si>
  <si>
    <t xml:space="preserve">    edge go_Stop when false;</t>
  </si>
  <si>
    <t xml:space="preserve">    edge go_Turn_Clockwise when true;</t>
  </si>
  <si>
    <t xml:space="preserve">    edge go_Turn_Counterclockwise when true;</t>
  </si>
  <si>
    <t xml:space="preserve">    edge start_Lowering when false;</t>
  </si>
  <si>
    <t xml:space="preserve">    edge start_Raising when false;</t>
  </si>
  <si>
    <t xml:space="preserve">    edge stop_UpDown when false;</t>
  </si>
  <si>
    <t>Total number of controllable events</t>
  </si>
  <si>
    <t>Without forward</t>
  </si>
  <si>
    <t>With forward</t>
  </si>
  <si>
    <t>min</t>
  </si>
  <si>
    <t>max</t>
  </si>
  <si>
    <t>avg</t>
  </si>
  <si>
    <t xml:space="preserve">    edge call_Human_Assistance when false;</t>
  </si>
  <si>
    <t>0, 0</t>
  </si>
  <si>
    <t>Component models</t>
  </si>
  <si>
    <t>Comments</t>
  </si>
  <si>
    <t>Requirement models</t>
  </si>
  <si>
    <t>Events</t>
  </si>
  <si>
    <t>Variables</t>
  </si>
  <si>
    <t xml:space="preserve"> go_Forward;</t>
  </si>
  <si>
    <t xml:space="preserve"> go_Stop;</t>
  </si>
  <si>
    <t xml:space="preserve"> go_Turn_Counterclockwise;</t>
  </si>
  <si>
    <t xml:space="preserve"> go_Turn_Clockwise;</t>
  </si>
  <si>
    <t xml:space="preserve"> stop_UpDown;</t>
  </si>
  <si>
    <t xml:space="preserve"> start_Lowering;</t>
  </si>
  <si>
    <t xml:space="preserve"> start_Raising;</t>
  </si>
  <si>
    <t xml:space="preserve"> bottom_Switch_Off;</t>
  </si>
  <si>
    <t xml:space="preserve"> top_Switch_Off;</t>
  </si>
  <si>
    <t xml:space="preserve"> bottom_Switch_On;</t>
  </si>
  <si>
    <t xml:space="preserve"> top_Switch_On;</t>
  </si>
  <si>
    <t xml:space="preserve"> signal_Full_Battery;</t>
  </si>
  <si>
    <t xml:space="preserve"> signal_No_Charge_Needed;</t>
  </si>
  <si>
    <t xml:space="preserve"> signal_Low_Battery;</t>
  </si>
  <si>
    <t xml:space="preserve"> signal_Critically_Low;</t>
  </si>
  <si>
    <t xml:space="preserve"> request_Ask_Pick;</t>
  </si>
  <si>
    <t xml:space="preserve"> request_Ask_Storage_Pick_Up;</t>
  </si>
  <si>
    <t xml:space="preserve"> request_Ask_Storage_Drop;</t>
  </si>
  <si>
    <t xml:space="preserve"> loc_Provided;</t>
  </si>
  <si>
    <t xml:space="preserve"> no_Pick;</t>
  </si>
  <si>
    <t xml:space="preserve"> start_Planning;</t>
  </si>
  <si>
    <t xml:space="preserve"> start_Path_Execution;</t>
  </si>
  <si>
    <t xml:space="preserve"> stop_Executing;</t>
  </si>
  <si>
    <t xml:space="preserve"> planning_Finished;</t>
  </si>
  <si>
    <t xml:space="preserve"> destination_Reached;</t>
  </si>
  <si>
    <t xml:space="preserve"> send_Planning_Message;</t>
  </si>
  <si>
    <t xml:space="preserve"> send_Execution_Message;</t>
  </si>
  <si>
    <t xml:space="preserve"> scan_No_Grid_Barcode;</t>
  </si>
  <si>
    <t xml:space="preserve"> scan_Grid_Barcode;</t>
  </si>
  <si>
    <t xml:space="preserve"> scan_No_Product_Barcode;</t>
  </si>
  <si>
    <t xml:space="preserve"> scan_Product_Barcode;</t>
  </si>
  <si>
    <t xml:space="preserve"> Vehicle_Detected;</t>
  </si>
  <si>
    <t xml:space="preserve"> No_Vehicle_Detected;</t>
  </si>
  <si>
    <t xml:space="preserve"> Getting_Touch;</t>
  </si>
  <si>
    <t xml:space="preserve"> Not_Getting_Touch;</t>
  </si>
  <si>
    <t xml:space="preserve"> signal_Rotating_Finished;</t>
  </si>
  <si>
    <t xml:space="preserve"> signal_Moving;</t>
  </si>
  <si>
    <t xml:space="preserve"> sginal_Not_Moving;</t>
  </si>
  <si>
    <t xml:space="preserve"> scan_Pick;</t>
  </si>
  <si>
    <t xml:space="preserve"> scan_Storage;</t>
  </si>
  <si>
    <t xml:space="preserve"> scan_Charge;</t>
  </si>
  <si>
    <t xml:space="preserve"> scan_Driving;</t>
  </si>
  <si>
    <t xml:space="preserve"> send_Charging_Message;</t>
  </si>
  <si>
    <t xml:space="preserve"> send_Pick_Message;</t>
  </si>
  <si>
    <t xml:space="preserve"> send_Storage_Message;</t>
  </si>
  <si>
    <t xml:space="preserve"> send_Driving_Message;</t>
  </si>
  <si>
    <t xml:space="preserve"> call_Human_Assistance;</t>
  </si>
  <si>
    <t xml:space="preserve"> start_Charging;</t>
  </si>
  <si>
    <t xml:space="preserve"> start_Calculating;</t>
  </si>
  <si>
    <t xml:space="preserve"> request_Charge;</t>
  </si>
  <si>
    <t xml:space="preserve"> overrule;</t>
  </si>
  <si>
    <t xml:space="preserve"> stop_Overrule;</t>
  </si>
  <si>
    <t xml:space="preserve"> overrule_Forward;</t>
  </si>
  <si>
    <t xml:space="preserve"> overrule_Stop;</t>
  </si>
  <si>
    <t xml:space="preserve"> overrule_Turn_Counterclockwise;</t>
  </si>
  <si>
    <t xml:space="preserve"> overrule_Turn_Clockwise;</t>
  </si>
  <si>
    <t>Relative commented</t>
  </si>
  <si>
    <t>0, 0, 0, 0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</si>
</sst>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4CM30_Assignment_Noselfloo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7" sqref="B17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2" t="s">
        <v>0</v>
      </c>
      <c r="B1" s="2"/>
      <c r="C1" s="5">
        <v>1</v>
      </c>
    </row>
    <row r="3" spans="1:3" x14ac:dyDescent="0.25">
      <c r="A3" s="1" t="s">
        <v>1</v>
      </c>
      <c r="B3" s="1"/>
      <c r="C3" t="s">
        <v>12</v>
      </c>
    </row>
    <row r="4" spans="1:3" ht="30" x14ac:dyDescent="0.25">
      <c r="A4">
        <v>1</v>
      </c>
      <c r="B4" s="3" t="s">
        <v>2</v>
      </c>
      <c r="C4">
        <f>'1'!C3</f>
        <v>0.6428571428571429</v>
      </c>
    </row>
    <row r="5" spans="1:3" ht="32.25" customHeight="1" x14ac:dyDescent="0.25">
      <c r="A5">
        <v>2</v>
      </c>
      <c r="B5" s="3" t="s">
        <v>3</v>
      </c>
      <c r="C5" t="s">
        <v>80</v>
      </c>
    </row>
    <row r="6" spans="1:3" ht="45" x14ac:dyDescent="0.25">
      <c r="A6">
        <v>3</v>
      </c>
      <c r="B6" s="3" t="s">
        <v>4</v>
      </c>
      <c r="C6">
        <f>'3'!C3</f>
        <v>0</v>
      </c>
    </row>
    <row r="7" spans="1:3" ht="45" x14ac:dyDescent="0.25">
      <c r="A7">
        <v>4</v>
      </c>
      <c r="B7" s="3" t="s">
        <v>5</v>
      </c>
      <c r="C7" t="s">
        <v>81</v>
      </c>
    </row>
    <row r="8" spans="1:3" ht="27.75" customHeight="1" x14ac:dyDescent="0.25">
      <c r="A8">
        <v>5</v>
      </c>
      <c r="B8" s="3" t="s">
        <v>60</v>
      </c>
      <c r="C8" t="s">
        <v>84</v>
      </c>
    </row>
    <row r="9" spans="1:3" ht="30" x14ac:dyDescent="0.25">
      <c r="A9">
        <v>6</v>
      </c>
      <c r="B9" s="3" t="s">
        <v>6</v>
      </c>
      <c r="C9" t="s">
        <v>85</v>
      </c>
    </row>
    <row r="10" spans="1:3" ht="45" x14ac:dyDescent="0.25">
      <c r="A10">
        <v>7</v>
      </c>
      <c r="B10" s="3" t="s">
        <v>7</v>
      </c>
      <c r="C10">
        <f>'7'!C3</f>
        <v>0.21052631578947367</v>
      </c>
    </row>
    <row r="11" spans="1:3" ht="60" x14ac:dyDescent="0.25">
      <c r="A11">
        <v>8</v>
      </c>
      <c r="B11" s="3" t="s">
        <v>8</v>
      </c>
      <c r="C11" t="s">
        <v>143</v>
      </c>
    </row>
    <row r="12" spans="1:3" ht="90" x14ac:dyDescent="0.25">
      <c r="A12">
        <v>9</v>
      </c>
      <c r="B12" s="3" t="s">
        <v>9</v>
      </c>
      <c r="C12" t="s">
        <v>206</v>
      </c>
    </row>
    <row r="13" spans="1:3" x14ac:dyDescent="0.25">
      <c r="A13">
        <v>10</v>
      </c>
      <c r="B13" s="3" t="s">
        <v>10</v>
      </c>
      <c r="C13" t="s">
        <v>84</v>
      </c>
    </row>
    <row r="14" spans="1:3" ht="30" x14ac:dyDescent="0.25">
      <c r="A14">
        <v>11</v>
      </c>
      <c r="B14" s="3" t="s">
        <v>11</v>
      </c>
      <c r="C14" t="s">
        <v>84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D1" workbookViewId="0">
      <selection activeCell="K10" sqref="K10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205</v>
      </c>
      <c r="C2">
        <v>0</v>
      </c>
      <c r="E2" t="s">
        <v>205</v>
      </c>
      <c r="F2">
        <v>0</v>
      </c>
      <c r="H2" t="s">
        <v>205</v>
      </c>
      <c r="I2">
        <v>0</v>
      </c>
      <c r="K2" t="s">
        <v>205</v>
      </c>
      <c r="L2">
        <v>0</v>
      </c>
    </row>
    <row r="4" spans="2:12" x14ac:dyDescent="0.25">
      <c r="B4" s="6" t="s">
        <v>144</v>
      </c>
      <c r="C4" s="6" t="s">
        <v>145</v>
      </c>
      <c r="E4" s="6" t="s">
        <v>146</v>
      </c>
      <c r="F4" s="6" t="s">
        <v>145</v>
      </c>
      <c r="G4" s="6"/>
      <c r="H4" s="6" t="s">
        <v>147</v>
      </c>
      <c r="I4" s="6" t="s">
        <v>145</v>
      </c>
      <c r="J4" s="6"/>
      <c r="K4" s="6" t="s">
        <v>148</v>
      </c>
      <c r="L4" s="6" t="s">
        <v>145</v>
      </c>
    </row>
    <row r="5" spans="2:12" x14ac:dyDescent="0.25">
      <c r="B5" t="s">
        <v>14</v>
      </c>
      <c r="C5">
        <v>0</v>
      </c>
      <c r="E5" t="s">
        <v>37</v>
      </c>
      <c r="F5">
        <v>0</v>
      </c>
      <c r="H5" t="s">
        <v>149</v>
      </c>
      <c r="I5">
        <v>0</v>
      </c>
      <c r="K5" s="7" t="s">
        <v>57</v>
      </c>
    </row>
    <row r="6" spans="2:12" x14ac:dyDescent="0.25">
      <c r="B6" t="s">
        <v>15</v>
      </c>
      <c r="C6">
        <v>0</v>
      </c>
      <c r="E6" t="s">
        <v>38</v>
      </c>
      <c r="F6">
        <v>0</v>
      </c>
      <c r="H6" t="s">
        <v>150</v>
      </c>
      <c r="I6">
        <v>0</v>
      </c>
    </row>
    <row r="7" spans="2:12" x14ac:dyDescent="0.25">
      <c r="B7" t="s">
        <v>16</v>
      </c>
      <c r="C7">
        <v>0</v>
      </c>
      <c r="E7" t="s">
        <v>39</v>
      </c>
      <c r="F7">
        <v>0</v>
      </c>
      <c r="H7" t="s">
        <v>151</v>
      </c>
      <c r="I7">
        <v>0</v>
      </c>
    </row>
    <row r="8" spans="2:12" x14ac:dyDescent="0.25">
      <c r="B8" t="s">
        <v>17</v>
      </c>
      <c r="C8">
        <v>0</v>
      </c>
      <c r="E8" t="s">
        <v>40</v>
      </c>
      <c r="F8">
        <v>0</v>
      </c>
      <c r="H8" t="s">
        <v>152</v>
      </c>
      <c r="I8">
        <v>0</v>
      </c>
    </row>
    <row r="9" spans="2:12" x14ac:dyDescent="0.25">
      <c r="B9" t="s">
        <v>18</v>
      </c>
      <c r="C9">
        <v>0</v>
      </c>
      <c r="E9" t="s">
        <v>41</v>
      </c>
      <c r="F9">
        <v>0</v>
      </c>
      <c r="H9" t="s">
        <v>153</v>
      </c>
      <c r="I9">
        <v>0</v>
      </c>
    </row>
    <row r="10" spans="2:12" x14ac:dyDescent="0.25">
      <c r="B10" t="s">
        <v>19</v>
      </c>
      <c r="C10">
        <v>0</v>
      </c>
      <c r="E10" t="s">
        <v>42</v>
      </c>
      <c r="F10">
        <v>0</v>
      </c>
      <c r="H10" t="s">
        <v>154</v>
      </c>
      <c r="I10">
        <v>0</v>
      </c>
    </row>
    <row r="11" spans="2:12" x14ac:dyDescent="0.25">
      <c r="B11" t="s">
        <v>20</v>
      </c>
      <c r="C11">
        <v>0</v>
      </c>
      <c r="E11" t="s">
        <v>43</v>
      </c>
      <c r="F11">
        <v>0</v>
      </c>
      <c r="H11" t="s">
        <v>155</v>
      </c>
      <c r="I11">
        <v>0</v>
      </c>
    </row>
    <row r="12" spans="2:12" x14ac:dyDescent="0.25">
      <c r="B12" t="s">
        <v>21</v>
      </c>
      <c r="C12">
        <v>0</v>
      </c>
      <c r="E12" t="s">
        <v>44</v>
      </c>
      <c r="F12">
        <v>0</v>
      </c>
      <c r="H12" t="s">
        <v>156</v>
      </c>
      <c r="I12">
        <v>0</v>
      </c>
    </row>
    <row r="13" spans="2:12" x14ac:dyDescent="0.25">
      <c r="B13" t="s">
        <v>22</v>
      </c>
      <c r="C13">
        <v>0</v>
      </c>
      <c r="E13" t="s">
        <v>45</v>
      </c>
      <c r="F13">
        <v>0</v>
      </c>
      <c r="H13" t="s">
        <v>157</v>
      </c>
      <c r="I13">
        <v>0</v>
      </c>
    </row>
    <row r="14" spans="2:12" x14ac:dyDescent="0.25">
      <c r="B14" t="s">
        <v>23</v>
      </c>
      <c r="C14">
        <v>0</v>
      </c>
      <c r="E14" t="s">
        <v>46</v>
      </c>
      <c r="F14">
        <v>0</v>
      </c>
      <c r="H14" t="s">
        <v>158</v>
      </c>
      <c r="I14">
        <v>0</v>
      </c>
    </row>
    <row r="15" spans="2:12" x14ac:dyDescent="0.25">
      <c r="B15" t="s">
        <v>24</v>
      </c>
      <c r="C15">
        <v>0</v>
      </c>
      <c r="E15" t="s">
        <v>47</v>
      </c>
      <c r="F15">
        <v>0</v>
      </c>
      <c r="H15" t="s">
        <v>159</v>
      </c>
      <c r="I15">
        <v>0</v>
      </c>
    </row>
    <row r="16" spans="2:12" x14ac:dyDescent="0.25">
      <c r="B16" t="s">
        <v>25</v>
      </c>
      <c r="C16">
        <v>0</v>
      </c>
      <c r="E16" t="s">
        <v>48</v>
      </c>
      <c r="F16">
        <v>0</v>
      </c>
      <c r="H16" t="s">
        <v>160</v>
      </c>
      <c r="I16">
        <v>0</v>
      </c>
    </row>
    <row r="17" spans="2:9" x14ac:dyDescent="0.25">
      <c r="B17" t="s">
        <v>26</v>
      </c>
      <c r="C17">
        <v>0</v>
      </c>
      <c r="E17" t="s">
        <v>49</v>
      </c>
      <c r="F17">
        <v>0</v>
      </c>
      <c r="H17" t="s">
        <v>161</v>
      </c>
      <c r="I17">
        <v>0</v>
      </c>
    </row>
    <row r="18" spans="2:9" x14ac:dyDescent="0.25">
      <c r="B18" t="s">
        <v>27</v>
      </c>
      <c r="C18">
        <v>0</v>
      </c>
      <c r="E18" t="s">
        <v>50</v>
      </c>
      <c r="F18">
        <v>0</v>
      </c>
      <c r="H18" t="s">
        <v>162</v>
      </c>
      <c r="I18">
        <v>0</v>
      </c>
    </row>
    <row r="19" spans="2:9" x14ac:dyDescent="0.25">
      <c r="E19" t="s">
        <v>51</v>
      </c>
      <c r="F19">
        <v>0</v>
      </c>
      <c r="H19" t="s">
        <v>163</v>
      </c>
      <c r="I19">
        <v>0</v>
      </c>
    </row>
    <row r="20" spans="2:9" x14ac:dyDescent="0.25">
      <c r="E20" t="s">
        <v>52</v>
      </c>
      <c r="F20">
        <v>0</v>
      </c>
      <c r="H20" t="s">
        <v>164</v>
      </c>
      <c r="I20">
        <v>0</v>
      </c>
    </row>
    <row r="21" spans="2:9" x14ac:dyDescent="0.25">
      <c r="E21" t="s">
        <v>53</v>
      </c>
      <c r="F21">
        <v>0</v>
      </c>
      <c r="H21" t="s">
        <v>165</v>
      </c>
      <c r="I21">
        <v>0</v>
      </c>
    </row>
    <row r="22" spans="2:9" x14ac:dyDescent="0.25">
      <c r="E22" t="s">
        <v>54</v>
      </c>
      <c r="F22">
        <v>0</v>
      </c>
      <c r="H22" t="s">
        <v>166</v>
      </c>
      <c r="I22">
        <v>0</v>
      </c>
    </row>
    <row r="23" spans="2:9" x14ac:dyDescent="0.25">
      <c r="E23" t="s">
        <v>55</v>
      </c>
      <c r="F23">
        <v>0</v>
      </c>
      <c r="H23" t="s">
        <v>167</v>
      </c>
      <c r="I23">
        <v>0</v>
      </c>
    </row>
    <row r="24" spans="2:9" x14ac:dyDescent="0.25">
      <c r="H24" t="s">
        <v>168</v>
      </c>
      <c r="I24">
        <v>0</v>
      </c>
    </row>
    <row r="25" spans="2:9" x14ac:dyDescent="0.25">
      <c r="H25" t="s">
        <v>169</v>
      </c>
      <c r="I25">
        <v>0</v>
      </c>
    </row>
    <row r="26" spans="2:9" x14ac:dyDescent="0.25">
      <c r="H26" t="s">
        <v>170</v>
      </c>
      <c r="I26">
        <v>0</v>
      </c>
    </row>
    <row r="27" spans="2:9" x14ac:dyDescent="0.25">
      <c r="H27" t="s">
        <v>171</v>
      </c>
      <c r="I27">
        <v>0</v>
      </c>
    </row>
    <row r="28" spans="2:9" x14ac:dyDescent="0.25">
      <c r="H28" t="s">
        <v>172</v>
      </c>
      <c r="I28">
        <v>0</v>
      </c>
    </row>
    <row r="29" spans="2:9" x14ac:dyDescent="0.25">
      <c r="H29" t="s">
        <v>173</v>
      </c>
      <c r="I29">
        <v>0</v>
      </c>
    </row>
    <row r="30" spans="2:9" x14ac:dyDescent="0.25">
      <c r="H30" t="s">
        <v>174</v>
      </c>
      <c r="I30">
        <v>0</v>
      </c>
    </row>
    <row r="31" spans="2:9" x14ac:dyDescent="0.25">
      <c r="H31" t="s">
        <v>175</v>
      </c>
      <c r="I31">
        <v>0</v>
      </c>
    </row>
    <row r="32" spans="2:9" x14ac:dyDescent="0.25">
      <c r="H32" t="s">
        <v>176</v>
      </c>
      <c r="I32">
        <v>0</v>
      </c>
    </row>
    <row r="33" spans="8:9" x14ac:dyDescent="0.25">
      <c r="H33" t="s">
        <v>177</v>
      </c>
      <c r="I33">
        <v>0</v>
      </c>
    </row>
    <row r="34" spans="8:9" x14ac:dyDescent="0.25">
      <c r="H34" t="s">
        <v>178</v>
      </c>
      <c r="I34">
        <v>0</v>
      </c>
    </row>
    <row r="35" spans="8:9" x14ac:dyDescent="0.25">
      <c r="H35" t="s">
        <v>179</v>
      </c>
      <c r="I35">
        <v>0</v>
      </c>
    </row>
    <row r="36" spans="8:9" x14ac:dyDescent="0.25">
      <c r="H36" t="s">
        <v>180</v>
      </c>
      <c r="I36">
        <v>0</v>
      </c>
    </row>
    <row r="37" spans="8:9" x14ac:dyDescent="0.25">
      <c r="H37" t="s">
        <v>181</v>
      </c>
      <c r="I37">
        <v>0</v>
      </c>
    </row>
    <row r="38" spans="8:9" x14ac:dyDescent="0.25">
      <c r="H38" t="s">
        <v>182</v>
      </c>
      <c r="I38">
        <v>0</v>
      </c>
    </row>
    <row r="39" spans="8:9" x14ac:dyDescent="0.25">
      <c r="H39" t="s">
        <v>183</v>
      </c>
      <c r="I39">
        <v>0</v>
      </c>
    </row>
    <row r="40" spans="8:9" x14ac:dyDescent="0.25">
      <c r="H40" t="s">
        <v>184</v>
      </c>
      <c r="I40">
        <v>0</v>
      </c>
    </row>
    <row r="41" spans="8:9" x14ac:dyDescent="0.25">
      <c r="H41" t="s">
        <v>185</v>
      </c>
      <c r="I41">
        <v>0</v>
      </c>
    </row>
    <row r="42" spans="8:9" x14ac:dyDescent="0.25">
      <c r="H42" t="s">
        <v>186</v>
      </c>
      <c r="I42">
        <v>0</v>
      </c>
    </row>
    <row r="43" spans="8:9" x14ac:dyDescent="0.25">
      <c r="H43" t="s">
        <v>187</v>
      </c>
      <c r="I43">
        <v>0</v>
      </c>
    </row>
    <row r="44" spans="8:9" x14ac:dyDescent="0.25">
      <c r="H44" t="s">
        <v>188</v>
      </c>
      <c r="I44">
        <v>0</v>
      </c>
    </row>
    <row r="45" spans="8:9" x14ac:dyDescent="0.25">
      <c r="H45" t="s">
        <v>189</v>
      </c>
      <c r="I45">
        <v>0</v>
      </c>
    </row>
    <row r="46" spans="8:9" x14ac:dyDescent="0.25">
      <c r="H46" t="s">
        <v>190</v>
      </c>
      <c r="I46">
        <v>0</v>
      </c>
    </row>
    <row r="47" spans="8:9" x14ac:dyDescent="0.25">
      <c r="H47" t="s">
        <v>191</v>
      </c>
      <c r="I47">
        <v>0</v>
      </c>
    </row>
    <row r="48" spans="8:9" x14ac:dyDescent="0.25">
      <c r="H48" t="s">
        <v>192</v>
      </c>
      <c r="I48">
        <v>0</v>
      </c>
    </row>
    <row r="49" spans="8:9" x14ac:dyDescent="0.25">
      <c r="H49" t="s">
        <v>193</v>
      </c>
      <c r="I49">
        <v>0</v>
      </c>
    </row>
    <row r="50" spans="8:9" x14ac:dyDescent="0.25">
      <c r="H50" t="s">
        <v>194</v>
      </c>
      <c r="I50">
        <v>0</v>
      </c>
    </row>
    <row r="51" spans="8:9" x14ac:dyDescent="0.25">
      <c r="H51" t="s">
        <v>195</v>
      </c>
      <c r="I51">
        <v>0</v>
      </c>
    </row>
    <row r="52" spans="8:9" x14ac:dyDescent="0.25">
      <c r="H52" t="s">
        <v>196</v>
      </c>
      <c r="I52">
        <v>0</v>
      </c>
    </row>
    <row r="53" spans="8:9" x14ac:dyDescent="0.25">
      <c r="H53" t="s">
        <v>197</v>
      </c>
      <c r="I53">
        <v>0</v>
      </c>
    </row>
    <row r="54" spans="8:9" x14ac:dyDescent="0.25">
      <c r="H54" t="s">
        <v>198</v>
      </c>
      <c r="I54">
        <v>0</v>
      </c>
    </row>
    <row r="55" spans="8:9" x14ac:dyDescent="0.25">
      <c r="H55" t="s">
        <v>199</v>
      </c>
      <c r="I55">
        <v>0</v>
      </c>
    </row>
    <row r="56" spans="8:9" x14ac:dyDescent="0.25">
      <c r="H56" t="s">
        <v>200</v>
      </c>
      <c r="I56">
        <v>0</v>
      </c>
    </row>
    <row r="57" spans="8:9" x14ac:dyDescent="0.25">
      <c r="H57" t="s">
        <v>201</v>
      </c>
      <c r="I57">
        <v>0</v>
      </c>
    </row>
    <row r="58" spans="8:9" x14ac:dyDescent="0.25">
      <c r="H58" t="s">
        <v>202</v>
      </c>
      <c r="I58">
        <v>0</v>
      </c>
    </row>
    <row r="59" spans="8:9" x14ac:dyDescent="0.25">
      <c r="H59" t="s">
        <v>203</v>
      </c>
      <c r="I59">
        <v>0</v>
      </c>
    </row>
    <row r="60" spans="8:9" x14ac:dyDescent="0.25">
      <c r="H60" t="s">
        <v>204</v>
      </c>
      <c r="I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4" sqref="C4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3" t="s">
        <v>13</v>
      </c>
      <c r="C1">
        <v>14</v>
      </c>
    </row>
    <row r="3" spans="1:3" x14ac:dyDescent="0.25">
      <c r="B3" t="s">
        <v>83</v>
      </c>
      <c r="C3">
        <f>SUM(C6:C19)/C1</f>
        <v>0.6428571428571429</v>
      </c>
    </row>
    <row r="5" spans="1:3" x14ac:dyDescent="0.25">
      <c r="B5" s="6" t="s">
        <v>28</v>
      </c>
      <c r="C5" s="6" t="s">
        <v>82</v>
      </c>
    </row>
    <row r="6" spans="1:3" x14ac:dyDescent="0.25">
      <c r="A6">
        <v>1</v>
      </c>
      <c r="B6" t="s">
        <v>14</v>
      </c>
      <c r="C6">
        <v>0</v>
      </c>
    </row>
    <row r="7" spans="1:3" x14ac:dyDescent="0.25">
      <c r="A7">
        <v>2</v>
      </c>
      <c r="B7" t="s">
        <v>15</v>
      </c>
      <c r="C7">
        <v>1</v>
      </c>
    </row>
    <row r="8" spans="1:3" x14ac:dyDescent="0.25">
      <c r="A8">
        <v>3</v>
      </c>
      <c r="B8" t="s">
        <v>16</v>
      </c>
      <c r="C8">
        <v>1</v>
      </c>
    </row>
    <row r="9" spans="1:3" x14ac:dyDescent="0.25">
      <c r="A9">
        <v>4</v>
      </c>
      <c r="B9" t="s">
        <v>17</v>
      </c>
      <c r="C9">
        <v>1</v>
      </c>
    </row>
    <row r="10" spans="1:3" x14ac:dyDescent="0.25">
      <c r="A10">
        <v>5</v>
      </c>
      <c r="B10" t="s">
        <v>18</v>
      </c>
      <c r="C10">
        <v>1</v>
      </c>
    </row>
    <row r="11" spans="1:3" x14ac:dyDescent="0.25">
      <c r="A11">
        <v>6</v>
      </c>
      <c r="B11" t="s">
        <v>19</v>
      </c>
      <c r="C11">
        <v>0</v>
      </c>
    </row>
    <row r="12" spans="1:3" x14ac:dyDescent="0.25">
      <c r="A12">
        <v>7</v>
      </c>
      <c r="B12" t="s">
        <v>20</v>
      </c>
      <c r="C12">
        <v>0</v>
      </c>
    </row>
    <row r="13" spans="1:3" x14ac:dyDescent="0.25">
      <c r="A13">
        <v>8</v>
      </c>
      <c r="B13" t="s">
        <v>21</v>
      </c>
      <c r="C13">
        <v>0</v>
      </c>
    </row>
    <row r="14" spans="1:3" x14ac:dyDescent="0.25">
      <c r="A14">
        <v>9</v>
      </c>
      <c r="B14" t="s">
        <v>22</v>
      </c>
      <c r="C14">
        <v>1</v>
      </c>
    </row>
    <row r="15" spans="1:3" x14ac:dyDescent="0.25">
      <c r="A15">
        <v>10</v>
      </c>
      <c r="B15" t="s">
        <v>23</v>
      </c>
      <c r="C15">
        <v>1</v>
      </c>
    </row>
    <row r="16" spans="1:3" x14ac:dyDescent="0.25">
      <c r="A16">
        <v>11</v>
      </c>
      <c r="B16" t="s">
        <v>24</v>
      </c>
      <c r="C16">
        <v>1</v>
      </c>
    </row>
    <row r="17" spans="1:3" x14ac:dyDescent="0.25">
      <c r="A17">
        <v>12</v>
      </c>
      <c r="B17" t="s">
        <v>25</v>
      </c>
      <c r="C17">
        <v>1</v>
      </c>
    </row>
    <row r="18" spans="1:3" x14ac:dyDescent="0.25">
      <c r="A18">
        <v>13</v>
      </c>
      <c r="B18" t="s">
        <v>26</v>
      </c>
      <c r="C18">
        <v>1</v>
      </c>
    </row>
    <row r="19" spans="1:3" x14ac:dyDescent="0.25">
      <c r="A19">
        <v>14</v>
      </c>
      <c r="B19" t="s">
        <v>27</v>
      </c>
      <c r="C19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8" sqref="B8:B21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3" t="s">
        <v>13</v>
      </c>
      <c r="C1">
        <v>14</v>
      </c>
    </row>
    <row r="3" spans="1:9" x14ac:dyDescent="0.25">
      <c r="B3" t="s">
        <v>32</v>
      </c>
      <c r="C3">
        <f>MIN(D8:D21)</f>
        <v>0</v>
      </c>
      <c r="E3">
        <f>MIN(F8:F21)</f>
        <v>0</v>
      </c>
      <c r="G3">
        <f>MIN(H8:H21)</f>
        <v>0</v>
      </c>
    </row>
    <row r="4" spans="1:9" x14ac:dyDescent="0.25">
      <c r="B4" t="s">
        <v>34</v>
      </c>
      <c r="C4">
        <f>MAX(D8:D21)</f>
        <v>7.6923076923076927E-2</v>
      </c>
      <c r="E4">
        <f>MAX(F8:F21)</f>
        <v>7.6923076923076927E-2</v>
      </c>
      <c r="G4">
        <f>MAX(H8:H21)</f>
        <v>7.6923076923076927E-2</v>
      </c>
    </row>
    <row r="5" spans="1:9" x14ac:dyDescent="0.25">
      <c r="B5" t="s">
        <v>33</v>
      </c>
      <c r="C5">
        <f>AVERAGE(D8:D21)</f>
        <v>2.197802197802198E-2</v>
      </c>
      <c r="E5">
        <f>AVERAGE(F8:F21)</f>
        <v>2.197802197802198E-2</v>
      </c>
      <c r="G5">
        <f>AVERAGE(H8:H21)</f>
        <v>2.197802197802198E-2</v>
      </c>
    </row>
    <row r="7" spans="1:9" x14ac:dyDescent="0.25">
      <c r="B7" s="6" t="s">
        <v>28</v>
      </c>
      <c r="C7" t="s">
        <v>29</v>
      </c>
      <c r="E7" t="s">
        <v>30</v>
      </c>
      <c r="G7" t="s">
        <v>31</v>
      </c>
      <c r="I7" t="s">
        <v>56</v>
      </c>
    </row>
    <row r="8" spans="1:9" x14ac:dyDescent="0.25">
      <c r="A8">
        <v>1</v>
      </c>
      <c r="B8" t="s">
        <v>14</v>
      </c>
      <c r="C8">
        <v>2</v>
      </c>
      <c r="D8">
        <f>(C8-1)/($C$1-1)</f>
        <v>7.6923076923076927E-2</v>
      </c>
      <c r="E8">
        <v>2</v>
      </c>
      <c r="F8">
        <f>(E8-1)/($C$1-1)</f>
        <v>7.6923076923076927E-2</v>
      </c>
      <c r="G8">
        <v>2</v>
      </c>
      <c r="H8">
        <f>(G8-1)/($C$1-1)</f>
        <v>7.6923076923076927E-2</v>
      </c>
      <c r="I8" s="8">
        <v>2</v>
      </c>
    </row>
    <row r="9" spans="1:9" x14ac:dyDescent="0.25">
      <c r="A9">
        <v>2</v>
      </c>
      <c r="B9" t="s">
        <v>15</v>
      </c>
      <c r="C9">
        <v>2</v>
      </c>
      <c r="D9">
        <f t="shared" ref="D9:F21" si="0">(C9-1)/($C$1-1)</f>
        <v>7.6923076923076927E-2</v>
      </c>
      <c r="E9">
        <v>2</v>
      </c>
      <c r="F9">
        <f t="shared" si="0"/>
        <v>7.6923076923076927E-2</v>
      </c>
      <c r="G9">
        <v>2</v>
      </c>
      <c r="H9">
        <f t="shared" ref="H9" si="1">(G9-1)/($C$1-1)</f>
        <v>7.6923076923076927E-2</v>
      </c>
      <c r="I9" s="8">
        <v>1</v>
      </c>
    </row>
    <row r="10" spans="1:9" x14ac:dyDescent="0.25">
      <c r="A10">
        <v>3</v>
      </c>
      <c r="B10" t="s">
        <v>16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9" t="s">
        <v>57</v>
      </c>
    </row>
    <row r="11" spans="1:9" x14ac:dyDescent="0.25">
      <c r="A11">
        <v>4</v>
      </c>
      <c r="B11" t="s">
        <v>17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9" t="s">
        <v>57</v>
      </c>
    </row>
    <row r="12" spans="1:9" x14ac:dyDescent="0.25">
      <c r="A12">
        <v>5</v>
      </c>
      <c r="B12" t="s">
        <v>18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9" t="s">
        <v>57</v>
      </c>
    </row>
    <row r="13" spans="1:9" x14ac:dyDescent="0.25">
      <c r="A13">
        <v>6</v>
      </c>
      <c r="B13" t="s">
        <v>19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8" t="s">
        <v>57</v>
      </c>
    </row>
    <row r="14" spans="1:9" x14ac:dyDescent="0.25">
      <c r="A14">
        <v>7</v>
      </c>
      <c r="B14" t="s">
        <v>20</v>
      </c>
      <c r="C14">
        <v>2</v>
      </c>
      <c r="D14">
        <f t="shared" si="0"/>
        <v>7.6923076923076927E-2</v>
      </c>
      <c r="E14">
        <v>2</v>
      </c>
      <c r="F14">
        <f t="shared" si="0"/>
        <v>7.6923076923076927E-2</v>
      </c>
      <c r="G14">
        <v>2</v>
      </c>
      <c r="H14">
        <f t="shared" ref="H14" si="6">(G14-1)/($C$1-1)</f>
        <v>7.6923076923076927E-2</v>
      </c>
      <c r="I14" s="8" t="s">
        <v>58</v>
      </c>
    </row>
    <row r="15" spans="1:9" x14ac:dyDescent="0.25">
      <c r="A15">
        <v>8</v>
      </c>
      <c r="B15" t="s">
        <v>21</v>
      </c>
      <c r="C15">
        <v>2</v>
      </c>
      <c r="D15">
        <f t="shared" si="0"/>
        <v>7.6923076923076927E-2</v>
      </c>
      <c r="E15">
        <v>2</v>
      </c>
      <c r="F15">
        <f t="shared" si="0"/>
        <v>7.6923076923076927E-2</v>
      </c>
      <c r="G15">
        <v>2</v>
      </c>
      <c r="H15">
        <f t="shared" ref="H15" si="7">(G15-1)/($C$1-1)</f>
        <v>7.6923076923076927E-2</v>
      </c>
      <c r="I15" s="8" t="s">
        <v>59</v>
      </c>
    </row>
    <row r="16" spans="1:9" x14ac:dyDescent="0.25">
      <c r="A16">
        <v>9</v>
      </c>
      <c r="B16" t="s">
        <v>22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9" t="s">
        <v>57</v>
      </c>
    </row>
    <row r="17" spans="1:9" x14ac:dyDescent="0.25">
      <c r="A17">
        <v>10</v>
      </c>
      <c r="B17" t="s">
        <v>23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9" t="s">
        <v>57</v>
      </c>
    </row>
    <row r="18" spans="1:9" x14ac:dyDescent="0.25">
      <c r="A18">
        <v>11</v>
      </c>
      <c r="B18" t="s">
        <v>24</v>
      </c>
      <c r="C18">
        <v>1</v>
      </c>
      <c r="D18">
        <f t="shared" si="0"/>
        <v>0</v>
      </c>
      <c r="E18">
        <v>1</v>
      </c>
      <c r="F18">
        <f t="shared" si="0"/>
        <v>0</v>
      </c>
      <c r="G18">
        <v>1</v>
      </c>
      <c r="H18">
        <f t="shared" ref="H18" si="10">(G18-1)/($C$1-1)</f>
        <v>0</v>
      </c>
      <c r="I18" s="8" t="s">
        <v>57</v>
      </c>
    </row>
    <row r="19" spans="1:9" x14ac:dyDescent="0.25">
      <c r="A19">
        <v>12</v>
      </c>
      <c r="B19" t="s">
        <v>25</v>
      </c>
      <c r="C19">
        <v>1</v>
      </c>
      <c r="D19">
        <f t="shared" si="0"/>
        <v>0</v>
      </c>
      <c r="E19">
        <v>1</v>
      </c>
      <c r="F19">
        <f t="shared" si="0"/>
        <v>0</v>
      </c>
      <c r="G19">
        <v>1</v>
      </c>
      <c r="H19">
        <f t="shared" ref="H19" si="11">(G19-1)/($C$1-1)</f>
        <v>0</v>
      </c>
      <c r="I19" s="8" t="s">
        <v>57</v>
      </c>
    </row>
    <row r="20" spans="1:9" x14ac:dyDescent="0.25">
      <c r="A20">
        <v>13</v>
      </c>
      <c r="B20" t="s">
        <v>26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8" t="s">
        <v>57</v>
      </c>
    </row>
    <row r="21" spans="1:9" x14ac:dyDescent="0.25">
      <c r="A21">
        <v>14</v>
      </c>
      <c r="B21" t="s">
        <v>27</v>
      </c>
      <c r="C21">
        <v>1</v>
      </c>
      <c r="D21">
        <f t="shared" si="0"/>
        <v>0</v>
      </c>
      <c r="E21">
        <v>1</v>
      </c>
      <c r="F21">
        <f t="shared" si="0"/>
        <v>0</v>
      </c>
      <c r="G21">
        <v>1</v>
      </c>
      <c r="H21">
        <f t="shared" ref="H21" si="13">(G21-1)/($C$1-1)</f>
        <v>0</v>
      </c>
      <c r="I21" s="8" t="s">
        <v>57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6" sqref="B6:B24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3" t="s">
        <v>13</v>
      </c>
      <c r="C1">
        <v>19</v>
      </c>
    </row>
    <row r="3" spans="1:3" x14ac:dyDescent="0.25">
      <c r="B3" t="s">
        <v>83</v>
      </c>
      <c r="C3">
        <f>SUM(C6:C19)/C1</f>
        <v>0</v>
      </c>
    </row>
    <row r="5" spans="1:3" x14ac:dyDescent="0.25">
      <c r="B5" s="6" t="s">
        <v>36</v>
      </c>
      <c r="C5" s="6" t="s">
        <v>82</v>
      </c>
    </row>
    <row r="6" spans="1:3" x14ac:dyDescent="0.25">
      <c r="A6">
        <v>1</v>
      </c>
      <c r="B6" t="s">
        <v>37</v>
      </c>
      <c r="C6">
        <v>0</v>
      </c>
    </row>
    <row r="7" spans="1:3" x14ac:dyDescent="0.25">
      <c r="A7">
        <v>2</v>
      </c>
      <c r="B7" t="s">
        <v>38</v>
      </c>
      <c r="C7">
        <v>0</v>
      </c>
    </row>
    <row r="8" spans="1:3" x14ac:dyDescent="0.25">
      <c r="A8">
        <v>3</v>
      </c>
      <c r="B8" t="s">
        <v>39</v>
      </c>
      <c r="C8">
        <v>0</v>
      </c>
    </row>
    <row r="9" spans="1:3" x14ac:dyDescent="0.25">
      <c r="A9">
        <v>4</v>
      </c>
      <c r="B9" t="s">
        <v>40</v>
      </c>
      <c r="C9">
        <v>0</v>
      </c>
    </row>
    <row r="10" spans="1:3" x14ac:dyDescent="0.25">
      <c r="A10">
        <v>5</v>
      </c>
      <c r="B10" t="s">
        <v>41</v>
      </c>
      <c r="C10">
        <v>0</v>
      </c>
    </row>
    <row r="11" spans="1:3" x14ac:dyDescent="0.25">
      <c r="A11">
        <v>6</v>
      </c>
      <c r="B11" t="s">
        <v>42</v>
      </c>
      <c r="C11">
        <v>0</v>
      </c>
    </row>
    <row r="12" spans="1:3" x14ac:dyDescent="0.25">
      <c r="A12">
        <v>7</v>
      </c>
      <c r="B12" t="s">
        <v>43</v>
      </c>
      <c r="C12">
        <v>0</v>
      </c>
    </row>
    <row r="13" spans="1:3" x14ac:dyDescent="0.25">
      <c r="A13">
        <v>8</v>
      </c>
      <c r="B13" t="s">
        <v>44</v>
      </c>
      <c r="C13">
        <v>0</v>
      </c>
    </row>
    <row r="14" spans="1:3" x14ac:dyDescent="0.25">
      <c r="A14">
        <v>9</v>
      </c>
      <c r="B14" t="s">
        <v>45</v>
      </c>
      <c r="C14">
        <v>0</v>
      </c>
    </row>
    <row r="15" spans="1:3" x14ac:dyDescent="0.25">
      <c r="A15">
        <v>10</v>
      </c>
      <c r="B15" t="s">
        <v>46</v>
      </c>
      <c r="C15">
        <v>0</v>
      </c>
    </row>
    <row r="16" spans="1:3" x14ac:dyDescent="0.25">
      <c r="A16">
        <v>11</v>
      </c>
      <c r="B16" t="s">
        <v>47</v>
      </c>
      <c r="C16">
        <v>0</v>
      </c>
    </row>
    <row r="17" spans="1:3" x14ac:dyDescent="0.25">
      <c r="A17">
        <v>12</v>
      </c>
      <c r="B17" t="s">
        <v>48</v>
      </c>
      <c r="C17">
        <v>0</v>
      </c>
    </row>
    <row r="18" spans="1:3" x14ac:dyDescent="0.25">
      <c r="A18">
        <v>13</v>
      </c>
      <c r="B18" t="s">
        <v>49</v>
      </c>
      <c r="C18">
        <v>0</v>
      </c>
    </row>
    <row r="19" spans="1:3" x14ac:dyDescent="0.25">
      <c r="A19">
        <v>14</v>
      </c>
      <c r="B19" t="s">
        <v>50</v>
      </c>
      <c r="C19">
        <v>0</v>
      </c>
    </row>
    <row r="20" spans="1:3" x14ac:dyDescent="0.25">
      <c r="A20">
        <v>15</v>
      </c>
      <c r="B20" t="s">
        <v>51</v>
      </c>
      <c r="C20">
        <v>0</v>
      </c>
    </row>
    <row r="21" spans="1:3" x14ac:dyDescent="0.25">
      <c r="A21">
        <v>16</v>
      </c>
      <c r="B21" t="s">
        <v>52</v>
      </c>
      <c r="C21">
        <v>0</v>
      </c>
    </row>
    <row r="22" spans="1:3" x14ac:dyDescent="0.25">
      <c r="A22">
        <v>17</v>
      </c>
      <c r="B22" t="s">
        <v>53</v>
      </c>
      <c r="C22">
        <v>0</v>
      </c>
    </row>
    <row r="23" spans="1:3" x14ac:dyDescent="0.25">
      <c r="A23">
        <v>18</v>
      </c>
      <c r="B23" t="s">
        <v>54</v>
      </c>
      <c r="C23">
        <v>0</v>
      </c>
    </row>
    <row r="24" spans="1:3" x14ac:dyDescent="0.25">
      <c r="A24">
        <v>19</v>
      </c>
      <c r="B24" t="s">
        <v>55</v>
      </c>
      <c r="C2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33" sqref="B33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ht="14.25" customHeight="1" x14ac:dyDescent="0.25">
      <c r="B1" s="4" t="s">
        <v>35</v>
      </c>
      <c r="C1">
        <v>19</v>
      </c>
    </row>
    <row r="3" spans="1:9" x14ac:dyDescent="0.25">
      <c r="B3" t="s">
        <v>32</v>
      </c>
      <c r="C3">
        <f>MIN(D8:D26)</f>
        <v>0.22222222222222221</v>
      </c>
      <c r="E3">
        <f>MIN(F8:F26)</f>
        <v>1</v>
      </c>
      <c r="G3">
        <f>MIN(H8:H26)</f>
        <v>1</v>
      </c>
    </row>
    <row r="4" spans="1:9" x14ac:dyDescent="0.25">
      <c r="B4" t="s">
        <v>34</v>
      </c>
      <c r="C4">
        <f>MAX(D8:D26)</f>
        <v>0.94444444444444442</v>
      </c>
      <c r="E4">
        <f>MAX(F8:F26)</f>
        <v>1</v>
      </c>
      <c r="G4">
        <f>MAX(H8:H26)</f>
        <v>1</v>
      </c>
    </row>
    <row r="5" spans="1:9" x14ac:dyDescent="0.25">
      <c r="B5" t="s">
        <v>33</v>
      </c>
      <c r="C5">
        <f>AVERAGE(D8:D26)</f>
        <v>0.57017543859649122</v>
      </c>
      <c r="E5">
        <f>AVERAGE(F8:F26)</f>
        <v>1</v>
      </c>
      <c r="G5">
        <f>AVERAGE(H8:H26)</f>
        <v>1</v>
      </c>
    </row>
    <row r="7" spans="1:9" x14ac:dyDescent="0.25">
      <c r="B7" s="6" t="s">
        <v>36</v>
      </c>
      <c r="C7" t="s">
        <v>29</v>
      </c>
      <c r="E7" t="s">
        <v>30</v>
      </c>
      <c r="G7" t="s">
        <v>31</v>
      </c>
      <c r="I7" t="s">
        <v>56</v>
      </c>
    </row>
    <row r="8" spans="1:9" x14ac:dyDescent="0.25">
      <c r="A8">
        <v>1</v>
      </c>
      <c r="B8" t="s">
        <v>37</v>
      </c>
      <c r="C8">
        <v>12</v>
      </c>
      <c r="D8">
        <f>(C8-1)/($C$1-1)</f>
        <v>0.61111111111111116</v>
      </c>
      <c r="E8">
        <v>19</v>
      </c>
      <c r="F8">
        <f>(E8-1)/($C$1-1)</f>
        <v>1</v>
      </c>
      <c r="G8">
        <v>19</v>
      </c>
      <c r="H8">
        <f>(G8-1)/($C$1-1)</f>
        <v>1</v>
      </c>
      <c r="I8" s="8" t="s">
        <v>61</v>
      </c>
    </row>
    <row r="9" spans="1:9" x14ac:dyDescent="0.25">
      <c r="A9">
        <v>2</v>
      </c>
      <c r="B9" t="s">
        <v>38</v>
      </c>
      <c r="C9">
        <v>12</v>
      </c>
      <c r="D9">
        <f t="shared" ref="D9:F26" si="0">(C9-1)/($C$1-1)</f>
        <v>0.61111111111111116</v>
      </c>
      <c r="E9">
        <v>19</v>
      </c>
      <c r="F9">
        <f t="shared" si="0"/>
        <v>1</v>
      </c>
      <c r="G9">
        <v>19</v>
      </c>
      <c r="H9">
        <f t="shared" ref="H9" si="1">(G9-1)/($C$1-1)</f>
        <v>1</v>
      </c>
      <c r="I9" s="8" t="s">
        <v>62</v>
      </c>
    </row>
    <row r="10" spans="1:9" x14ac:dyDescent="0.25">
      <c r="A10">
        <v>3</v>
      </c>
      <c r="B10" t="s">
        <v>39</v>
      </c>
      <c r="C10">
        <v>12</v>
      </c>
      <c r="D10">
        <f t="shared" si="0"/>
        <v>0.61111111111111116</v>
      </c>
      <c r="E10">
        <v>19</v>
      </c>
      <c r="F10">
        <f t="shared" si="0"/>
        <v>1</v>
      </c>
      <c r="G10">
        <v>19</v>
      </c>
      <c r="H10">
        <f t="shared" ref="H10" si="2">(G10-1)/($C$1-1)</f>
        <v>1</v>
      </c>
      <c r="I10" s="8" t="s">
        <v>63</v>
      </c>
    </row>
    <row r="11" spans="1:9" x14ac:dyDescent="0.25">
      <c r="A11">
        <v>4</v>
      </c>
      <c r="B11" t="s">
        <v>40</v>
      </c>
      <c r="C11">
        <v>12</v>
      </c>
      <c r="D11">
        <f t="shared" si="0"/>
        <v>0.61111111111111116</v>
      </c>
      <c r="E11">
        <v>19</v>
      </c>
      <c r="F11">
        <f t="shared" si="0"/>
        <v>1</v>
      </c>
      <c r="G11">
        <v>19</v>
      </c>
      <c r="H11">
        <f t="shared" ref="H11" si="3">(G11-1)/($C$1-1)</f>
        <v>1</v>
      </c>
      <c r="I11" s="8" t="s">
        <v>64</v>
      </c>
    </row>
    <row r="12" spans="1:9" x14ac:dyDescent="0.25">
      <c r="A12">
        <v>5</v>
      </c>
      <c r="B12" t="s">
        <v>41</v>
      </c>
      <c r="C12">
        <v>11</v>
      </c>
      <c r="D12">
        <f t="shared" si="0"/>
        <v>0.55555555555555558</v>
      </c>
      <c r="E12">
        <v>19</v>
      </c>
      <c r="F12">
        <f t="shared" si="0"/>
        <v>1</v>
      </c>
      <c r="G12">
        <v>19</v>
      </c>
      <c r="H12">
        <f t="shared" ref="H12" si="4">(G12-1)/($C$1-1)</f>
        <v>1</v>
      </c>
      <c r="I12" s="8" t="s">
        <v>66</v>
      </c>
    </row>
    <row r="13" spans="1:9" x14ac:dyDescent="0.25">
      <c r="A13">
        <v>6</v>
      </c>
      <c r="B13" t="s">
        <v>42</v>
      </c>
      <c r="C13">
        <v>12</v>
      </c>
      <c r="D13">
        <f t="shared" si="0"/>
        <v>0.61111111111111116</v>
      </c>
      <c r="E13">
        <v>19</v>
      </c>
      <c r="F13">
        <f t="shared" si="0"/>
        <v>1</v>
      </c>
      <c r="G13">
        <v>19</v>
      </c>
      <c r="H13">
        <f t="shared" ref="H13" si="5">(G13-1)/($C$1-1)</f>
        <v>1</v>
      </c>
      <c r="I13" s="8" t="s">
        <v>65</v>
      </c>
    </row>
    <row r="14" spans="1:9" x14ac:dyDescent="0.25">
      <c r="A14">
        <v>7</v>
      </c>
      <c r="B14" t="s">
        <v>43</v>
      </c>
      <c r="C14">
        <v>14</v>
      </c>
      <c r="D14">
        <f t="shared" si="0"/>
        <v>0.72222222222222221</v>
      </c>
      <c r="E14">
        <v>19</v>
      </c>
      <c r="F14">
        <f t="shared" si="0"/>
        <v>1</v>
      </c>
      <c r="G14">
        <v>19</v>
      </c>
      <c r="H14">
        <f t="shared" ref="H14" si="6">(G14-1)/($C$1-1)</f>
        <v>1</v>
      </c>
      <c r="I14" s="8" t="s">
        <v>67</v>
      </c>
    </row>
    <row r="15" spans="1:9" x14ac:dyDescent="0.25">
      <c r="A15">
        <v>8</v>
      </c>
      <c r="B15" t="s">
        <v>44</v>
      </c>
      <c r="C15">
        <v>14</v>
      </c>
      <c r="D15">
        <f t="shared" si="0"/>
        <v>0.72222222222222221</v>
      </c>
      <c r="E15">
        <v>19</v>
      </c>
      <c r="F15">
        <f t="shared" si="0"/>
        <v>1</v>
      </c>
      <c r="G15">
        <v>19</v>
      </c>
      <c r="H15">
        <f t="shared" ref="H15" si="7">(G15-1)/($C$1-1)</f>
        <v>1</v>
      </c>
      <c r="I15" s="8" t="s">
        <v>68</v>
      </c>
    </row>
    <row r="16" spans="1:9" x14ac:dyDescent="0.25">
      <c r="A16">
        <v>9</v>
      </c>
      <c r="B16" t="s">
        <v>45</v>
      </c>
      <c r="C16">
        <v>7</v>
      </c>
      <c r="D16">
        <f t="shared" si="0"/>
        <v>0.33333333333333331</v>
      </c>
      <c r="E16">
        <v>19</v>
      </c>
      <c r="F16">
        <f t="shared" si="0"/>
        <v>1</v>
      </c>
      <c r="G16">
        <v>19</v>
      </c>
      <c r="H16">
        <f t="shared" ref="H16" si="8">(G16-1)/($C$1-1)</f>
        <v>1</v>
      </c>
      <c r="I16" s="8" t="s">
        <v>69</v>
      </c>
    </row>
    <row r="17" spans="1:9" x14ac:dyDescent="0.25">
      <c r="A17">
        <v>10</v>
      </c>
      <c r="B17" t="s">
        <v>46</v>
      </c>
      <c r="C17">
        <v>7</v>
      </c>
      <c r="D17">
        <f t="shared" si="0"/>
        <v>0.33333333333333331</v>
      </c>
      <c r="E17">
        <v>19</v>
      </c>
      <c r="F17">
        <f t="shared" si="0"/>
        <v>1</v>
      </c>
      <c r="G17">
        <v>19</v>
      </c>
      <c r="H17">
        <f t="shared" ref="H17" si="9">(G17-1)/($C$1-1)</f>
        <v>1</v>
      </c>
      <c r="I17" s="8" t="s">
        <v>70</v>
      </c>
    </row>
    <row r="18" spans="1:9" x14ac:dyDescent="0.25">
      <c r="A18">
        <v>11</v>
      </c>
      <c r="B18" t="s">
        <v>47</v>
      </c>
      <c r="C18">
        <v>18</v>
      </c>
      <c r="D18">
        <f t="shared" si="0"/>
        <v>0.94444444444444442</v>
      </c>
      <c r="E18">
        <v>19</v>
      </c>
      <c r="F18">
        <f t="shared" si="0"/>
        <v>1</v>
      </c>
      <c r="G18">
        <v>19</v>
      </c>
      <c r="H18">
        <f t="shared" ref="H18" si="10">(G18-1)/($C$1-1)</f>
        <v>1</v>
      </c>
      <c r="I18" s="8" t="s">
        <v>71</v>
      </c>
    </row>
    <row r="19" spans="1:9" x14ac:dyDescent="0.25">
      <c r="A19">
        <v>12</v>
      </c>
      <c r="B19" t="s">
        <v>48</v>
      </c>
      <c r="C19">
        <v>8</v>
      </c>
      <c r="D19">
        <f t="shared" si="0"/>
        <v>0.3888888888888889</v>
      </c>
      <c r="E19">
        <v>19</v>
      </c>
      <c r="F19">
        <f t="shared" si="0"/>
        <v>1</v>
      </c>
      <c r="G19">
        <v>19</v>
      </c>
      <c r="H19">
        <f t="shared" ref="H19" si="11">(G19-1)/($C$1-1)</f>
        <v>1</v>
      </c>
      <c r="I19" s="8" t="s">
        <v>77</v>
      </c>
    </row>
    <row r="20" spans="1:9" x14ac:dyDescent="0.25">
      <c r="A20">
        <v>13</v>
      </c>
      <c r="B20" t="s">
        <v>49</v>
      </c>
      <c r="C20">
        <v>5</v>
      </c>
      <c r="D20">
        <f t="shared" si="0"/>
        <v>0.22222222222222221</v>
      </c>
      <c r="E20">
        <v>19</v>
      </c>
      <c r="F20">
        <f t="shared" si="0"/>
        <v>1</v>
      </c>
      <c r="G20">
        <v>19</v>
      </c>
      <c r="H20">
        <f t="shared" ref="H20" si="12">(G20-1)/($C$1-1)</f>
        <v>1</v>
      </c>
      <c r="I20" s="8" t="s">
        <v>78</v>
      </c>
    </row>
    <row r="21" spans="1:9" x14ac:dyDescent="0.25">
      <c r="A21">
        <v>14</v>
      </c>
      <c r="B21" t="s">
        <v>50</v>
      </c>
      <c r="C21">
        <v>17</v>
      </c>
      <c r="D21">
        <f t="shared" si="0"/>
        <v>0.88888888888888884</v>
      </c>
      <c r="E21">
        <v>19</v>
      </c>
      <c r="F21">
        <f t="shared" si="0"/>
        <v>1</v>
      </c>
      <c r="G21">
        <v>19</v>
      </c>
      <c r="H21">
        <f t="shared" ref="H21" si="13">(G21-1)/($C$1-1)</f>
        <v>1</v>
      </c>
      <c r="I21" s="8" t="s">
        <v>72</v>
      </c>
    </row>
    <row r="22" spans="1:9" x14ac:dyDescent="0.25">
      <c r="A22">
        <v>15</v>
      </c>
      <c r="B22" t="s">
        <v>51</v>
      </c>
      <c r="C22">
        <v>7</v>
      </c>
      <c r="D22">
        <f t="shared" si="0"/>
        <v>0.33333333333333331</v>
      </c>
      <c r="E22">
        <v>19</v>
      </c>
      <c r="F22">
        <f t="shared" si="0"/>
        <v>1</v>
      </c>
      <c r="G22">
        <v>19</v>
      </c>
      <c r="H22">
        <f t="shared" ref="H22" si="14">(G22-1)/($C$1-1)</f>
        <v>1</v>
      </c>
      <c r="I22" s="8" t="s">
        <v>73</v>
      </c>
    </row>
    <row r="23" spans="1:9" x14ac:dyDescent="0.25">
      <c r="A23">
        <v>16</v>
      </c>
      <c r="B23" t="s">
        <v>52</v>
      </c>
      <c r="C23">
        <v>10</v>
      </c>
      <c r="D23">
        <f t="shared" si="0"/>
        <v>0.5</v>
      </c>
      <c r="E23">
        <v>19</v>
      </c>
      <c r="F23">
        <f t="shared" si="0"/>
        <v>1</v>
      </c>
      <c r="G23">
        <v>19</v>
      </c>
      <c r="H23">
        <f t="shared" ref="H23" si="15">(G23-1)/($C$1-1)</f>
        <v>1</v>
      </c>
      <c r="I23" s="8" t="s">
        <v>79</v>
      </c>
    </row>
    <row r="24" spans="1:9" x14ac:dyDescent="0.25">
      <c r="A24">
        <v>17</v>
      </c>
      <c r="B24" t="s">
        <v>53</v>
      </c>
      <c r="C24">
        <v>9</v>
      </c>
      <c r="D24">
        <f t="shared" si="0"/>
        <v>0.44444444444444442</v>
      </c>
      <c r="E24">
        <v>19</v>
      </c>
      <c r="F24">
        <f t="shared" si="0"/>
        <v>1</v>
      </c>
      <c r="G24">
        <v>19</v>
      </c>
      <c r="H24">
        <f t="shared" ref="H24" si="16">(G24-1)/($C$1-1)</f>
        <v>1</v>
      </c>
      <c r="I24" s="8" t="s">
        <v>74</v>
      </c>
    </row>
    <row r="25" spans="1:9" x14ac:dyDescent="0.25">
      <c r="A25">
        <v>18</v>
      </c>
      <c r="B25" t="s">
        <v>54</v>
      </c>
      <c r="C25">
        <v>16</v>
      </c>
      <c r="D25">
        <f t="shared" si="0"/>
        <v>0.83333333333333337</v>
      </c>
      <c r="E25">
        <v>19</v>
      </c>
      <c r="F25">
        <f t="shared" si="0"/>
        <v>1</v>
      </c>
      <c r="G25">
        <v>19</v>
      </c>
      <c r="H25">
        <f t="shared" ref="H25" si="17">(G25-1)/($C$1-1)</f>
        <v>1</v>
      </c>
      <c r="I25" s="8" t="s">
        <v>75</v>
      </c>
    </row>
    <row r="26" spans="1:9" x14ac:dyDescent="0.25">
      <c r="A26">
        <v>19</v>
      </c>
      <c r="B26" t="s">
        <v>55</v>
      </c>
      <c r="C26">
        <v>11</v>
      </c>
      <c r="D26">
        <f t="shared" si="0"/>
        <v>0.55555555555555558</v>
      </c>
      <c r="E26">
        <v>19</v>
      </c>
      <c r="F26">
        <f t="shared" si="0"/>
        <v>1</v>
      </c>
      <c r="G26">
        <v>19</v>
      </c>
      <c r="H26">
        <f t="shared" ref="H26" si="18">(G26-1)/($C$1-1)</f>
        <v>1</v>
      </c>
      <c r="I26" s="8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>
    <row r="1" spans="1:1" x14ac:dyDescent="0.25">
      <c r="A1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W12" sqref="W12"/>
    </sheetView>
  </sheetViews>
  <sheetFormatPr defaultRowHeight="15" x14ac:dyDescent="0.25"/>
  <cols>
    <col min="2" max="2" width="4.28515625" bestFit="1" customWidth="1"/>
    <col min="3" max="4" width="3.7109375" bestFit="1" customWidth="1"/>
    <col min="5" max="21" width="3.7109375" customWidth="1"/>
  </cols>
  <sheetData>
    <row r="1" spans="1:21" x14ac:dyDescent="0.25">
      <c r="A1" s="10" t="s">
        <v>99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2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4" spans="1:21" x14ac:dyDescent="0.25"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47</v>
      </c>
      <c r="N4" t="s">
        <v>48</v>
      </c>
      <c r="O4" t="s">
        <v>49</v>
      </c>
      <c r="P4" t="s">
        <v>50</v>
      </c>
      <c r="Q4" t="s">
        <v>51</v>
      </c>
      <c r="R4" t="s">
        <v>52</v>
      </c>
      <c r="S4" t="s">
        <v>53</v>
      </c>
      <c r="T4" t="s">
        <v>54</v>
      </c>
      <c r="U4" t="s">
        <v>55</v>
      </c>
    </row>
    <row r="5" spans="1:21" x14ac:dyDescent="0.25">
      <c r="B5" t="s">
        <v>87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1</v>
      </c>
    </row>
    <row r="6" spans="1:21" x14ac:dyDescent="0.25">
      <c r="B6" t="s">
        <v>88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B7" t="s">
        <v>89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B8" t="s">
        <v>90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</row>
    <row r="9" spans="1:21" x14ac:dyDescent="0.25">
      <c r="B9" t="s">
        <v>91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</row>
    <row r="10" spans="1:21" x14ac:dyDescent="0.25">
      <c r="B10" t="s">
        <v>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0</v>
      </c>
    </row>
    <row r="11" spans="1:21" x14ac:dyDescent="0.25">
      <c r="B11" t="s">
        <v>93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B12" t="s">
        <v>94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B13" t="s">
        <v>95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B16" t="s">
        <v>98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2" sqref="C2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4" t="s">
        <v>35</v>
      </c>
      <c r="C1">
        <v>19</v>
      </c>
    </row>
    <row r="3" spans="1:9" x14ac:dyDescent="0.25">
      <c r="B3" t="s">
        <v>83</v>
      </c>
      <c r="C3">
        <f>SUM(C6:C24)/C1</f>
        <v>0.21052631578947367</v>
      </c>
    </row>
    <row r="5" spans="1:9" x14ac:dyDescent="0.25">
      <c r="B5" s="6" t="s">
        <v>36</v>
      </c>
      <c r="C5" s="6" t="s">
        <v>100</v>
      </c>
    </row>
    <row r="6" spans="1:9" x14ac:dyDescent="0.25">
      <c r="A6">
        <v>1</v>
      </c>
      <c r="B6" t="s">
        <v>37</v>
      </c>
      <c r="C6">
        <v>1</v>
      </c>
      <c r="I6" s="8"/>
    </row>
    <row r="7" spans="1:9" x14ac:dyDescent="0.25">
      <c r="A7">
        <v>2</v>
      </c>
      <c r="B7" t="s">
        <v>38</v>
      </c>
      <c r="C7">
        <v>0</v>
      </c>
      <c r="I7" s="8"/>
    </row>
    <row r="8" spans="1:9" x14ac:dyDescent="0.25">
      <c r="A8">
        <v>3</v>
      </c>
      <c r="B8" t="s">
        <v>39</v>
      </c>
      <c r="C8">
        <v>0</v>
      </c>
      <c r="I8" s="8"/>
    </row>
    <row r="9" spans="1:9" x14ac:dyDescent="0.25">
      <c r="A9">
        <v>4</v>
      </c>
      <c r="B9" t="s">
        <v>40</v>
      </c>
      <c r="C9">
        <v>0</v>
      </c>
      <c r="I9" s="8"/>
    </row>
    <row r="10" spans="1:9" x14ac:dyDescent="0.25">
      <c r="A10">
        <v>5</v>
      </c>
      <c r="B10" t="s">
        <v>41</v>
      </c>
      <c r="C10">
        <v>0</v>
      </c>
      <c r="I10" s="8"/>
    </row>
    <row r="11" spans="1:9" x14ac:dyDescent="0.25">
      <c r="A11">
        <v>6</v>
      </c>
      <c r="B11" t="s">
        <v>42</v>
      </c>
      <c r="C11">
        <v>0</v>
      </c>
      <c r="I11" s="8"/>
    </row>
    <row r="12" spans="1:9" x14ac:dyDescent="0.25">
      <c r="A12">
        <v>7</v>
      </c>
      <c r="B12" t="s">
        <v>43</v>
      </c>
      <c r="C12">
        <v>1</v>
      </c>
      <c r="I12" s="8"/>
    </row>
    <row r="13" spans="1:9" x14ac:dyDescent="0.25">
      <c r="A13">
        <v>8</v>
      </c>
      <c r="B13" t="s">
        <v>44</v>
      </c>
      <c r="C13">
        <v>0</v>
      </c>
      <c r="I13" s="8"/>
    </row>
    <row r="14" spans="1:9" x14ac:dyDescent="0.25">
      <c r="A14">
        <v>9</v>
      </c>
      <c r="B14" t="s">
        <v>45</v>
      </c>
      <c r="C14">
        <v>0</v>
      </c>
      <c r="I14" s="8"/>
    </row>
    <row r="15" spans="1:9" x14ac:dyDescent="0.25">
      <c r="A15">
        <v>10</v>
      </c>
      <c r="B15" t="s">
        <v>46</v>
      </c>
      <c r="C15">
        <v>0</v>
      </c>
      <c r="I15" s="8"/>
    </row>
    <row r="16" spans="1:9" x14ac:dyDescent="0.25">
      <c r="A16">
        <v>11</v>
      </c>
      <c r="B16" t="s">
        <v>47</v>
      </c>
      <c r="C16">
        <v>0</v>
      </c>
      <c r="I16" s="8"/>
    </row>
    <row r="17" spans="1:9" x14ac:dyDescent="0.25">
      <c r="A17">
        <v>12</v>
      </c>
      <c r="B17" t="s">
        <v>48</v>
      </c>
      <c r="C17">
        <v>0</v>
      </c>
      <c r="I17" s="8"/>
    </row>
    <row r="18" spans="1:9" x14ac:dyDescent="0.25">
      <c r="A18">
        <v>13</v>
      </c>
      <c r="B18" t="s">
        <v>49</v>
      </c>
      <c r="C18">
        <v>0</v>
      </c>
      <c r="I18" s="8"/>
    </row>
    <row r="19" spans="1:9" x14ac:dyDescent="0.25">
      <c r="A19">
        <v>14</v>
      </c>
      <c r="B19" t="s">
        <v>50</v>
      </c>
      <c r="C19">
        <v>0</v>
      </c>
      <c r="I19" s="8"/>
    </row>
    <row r="20" spans="1:9" x14ac:dyDescent="0.25">
      <c r="A20">
        <v>15</v>
      </c>
      <c r="B20" t="s">
        <v>51</v>
      </c>
      <c r="C20">
        <v>0</v>
      </c>
      <c r="I20" s="8"/>
    </row>
    <row r="21" spans="1:9" x14ac:dyDescent="0.25">
      <c r="A21">
        <v>16</v>
      </c>
      <c r="B21" t="s">
        <v>52</v>
      </c>
      <c r="C21">
        <v>0</v>
      </c>
      <c r="I21" s="8"/>
    </row>
    <row r="22" spans="1:9" x14ac:dyDescent="0.25">
      <c r="A22">
        <v>17</v>
      </c>
      <c r="B22" t="s">
        <v>53</v>
      </c>
      <c r="C22">
        <v>1</v>
      </c>
      <c r="I22" s="8"/>
    </row>
    <row r="23" spans="1:9" x14ac:dyDescent="0.25">
      <c r="A23">
        <v>18</v>
      </c>
      <c r="B23" t="s">
        <v>54</v>
      </c>
      <c r="C23">
        <v>1</v>
      </c>
      <c r="I23" s="8"/>
    </row>
    <row r="24" spans="1:9" x14ac:dyDescent="0.25">
      <c r="A24">
        <v>19</v>
      </c>
      <c r="B24" t="s">
        <v>55</v>
      </c>
      <c r="C24">
        <v>0</v>
      </c>
      <c r="I24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workbookViewId="0">
      <selection activeCell="B26" sqref="B26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136</v>
      </c>
      <c r="C1">
        <v>25</v>
      </c>
    </row>
    <row r="3" spans="2:6" x14ac:dyDescent="0.25">
      <c r="B3" s="11" t="s">
        <v>137</v>
      </c>
      <c r="E3" s="11" t="s">
        <v>138</v>
      </c>
    </row>
    <row r="4" spans="2:6" x14ac:dyDescent="0.25">
      <c r="B4" s="11" t="s">
        <v>139</v>
      </c>
      <c r="C4">
        <f>MIN(C9:C33)</f>
        <v>0</v>
      </c>
      <c r="E4" s="11" t="s">
        <v>139</v>
      </c>
      <c r="F4">
        <f>MIN(F9:F33)</f>
        <v>0</v>
      </c>
    </row>
    <row r="5" spans="2:6" x14ac:dyDescent="0.25">
      <c r="B5" s="11" t="s">
        <v>140</v>
      </c>
      <c r="C5">
        <f>MAX(C9:C33)</f>
        <v>0</v>
      </c>
      <c r="E5" s="11" t="s">
        <v>140</v>
      </c>
      <c r="F5">
        <f>MAX(F9:F33)</f>
        <v>0</v>
      </c>
    </row>
    <row r="6" spans="2:6" x14ac:dyDescent="0.25">
      <c r="B6" s="11" t="s">
        <v>141</v>
      </c>
      <c r="C6">
        <f>AVERAGE(C9:C33)</f>
        <v>0</v>
      </c>
      <c r="E6" s="11" t="s">
        <v>141</v>
      </c>
      <c r="F6">
        <f>AVERAGE(F9:F33)</f>
        <v>0</v>
      </c>
    </row>
    <row r="8" spans="2:6" x14ac:dyDescent="0.25">
      <c r="B8" s="6" t="s">
        <v>126</v>
      </c>
      <c r="C8" s="6" t="s">
        <v>127</v>
      </c>
      <c r="E8" s="6" t="s">
        <v>128</v>
      </c>
      <c r="F8" s="6" t="s">
        <v>127</v>
      </c>
    </row>
    <row r="9" spans="2:6" x14ac:dyDescent="0.25">
      <c r="B9" t="s">
        <v>101</v>
      </c>
      <c r="C9">
        <v>0</v>
      </c>
      <c r="E9" t="s">
        <v>142</v>
      </c>
      <c r="F9">
        <v>0</v>
      </c>
    </row>
    <row r="10" spans="2:6" x14ac:dyDescent="0.25">
      <c r="B10" t="s">
        <v>102</v>
      </c>
      <c r="C10">
        <v>0</v>
      </c>
      <c r="E10" t="s">
        <v>129</v>
      </c>
      <c r="F10">
        <v>0</v>
      </c>
    </row>
    <row r="11" spans="2:6" x14ac:dyDescent="0.25">
      <c r="B11" t="s">
        <v>103</v>
      </c>
      <c r="C11">
        <v>0</v>
      </c>
      <c r="E11" t="s">
        <v>130</v>
      </c>
      <c r="F11">
        <v>0</v>
      </c>
    </row>
    <row r="12" spans="2:6" x14ac:dyDescent="0.25">
      <c r="B12" t="s">
        <v>104</v>
      </c>
      <c r="C12">
        <v>0</v>
      </c>
      <c r="E12" t="s">
        <v>131</v>
      </c>
      <c r="F12">
        <v>0</v>
      </c>
    </row>
    <row r="13" spans="2:6" x14ac:dyDescent="0.25">
      <c r="B13" t="s">
        <v>105</v>
      </c>
      <c r="C13">
        <v>0</v>
      </c>
      <c r="E13" t="s">
        <v>132</v>
      </c>
      <c r="F13">
        <v>0</v>
      </c>
    </row>
    <row r="14" spans="2:6" x14ac:dyDescent="0.25">
      <c r="B14" t="s">
        <v>106</v>
      </c>
      <c r="C14">
        <v>0</v>
      </c>
      <c r="E14" t="s">
        <v>106</v>
      </c>
      <c r="F14">
        <v>0</v>
      </c>
    </row>
    <row r="15" spans="2:6" x14ac:dyDescent="0.25">
      <c r="B15" t="s">
        <v>107</v>
      </c>
      <c r="C15">
        <v>0</v>
      </c>
      <c r="E15" t="s">
        <v>107</v>
      </c>
      <c r="F15">
        <v>0</v>
      </c>
    </row>
    <row r="16" spans="2:6" x14ac:dyDescent="0.25">
      <c r="B16" t="s">
        <v>108</v>
      </c>
      <c r="C16">
        <v>0</v>
      </c>
      <c r="E16" t="s">
        <v>108</v>
      </c>
      <c r="F16">
        <v>0</v>
      </c>
    </row>
    <row r="17" spans="2:6" x14ac:dyDescent="0.25">
      <c r="B17" t="s">
        <v>109</v>
      </c>
      <c r="C17">
        <v>0</v>
      </c>
      <c r="E17" t="s">
        <v>109</v>
      </c>
      <c r="F17">
        <v>0</v>
      </c>
    </row>
    <row r="18" spans="2:6" x14ac:dyDescent="0.25">
      <c r="B18" t="s">
        <v>110</v>
      </c>
      <c r="C18">
        <v>0</v>
      </c>
      <c r="E18" t="s">
        <v>110</v>
      </c>
      <c r="F18">
        <v>0</v>
      </c>
    </row>
    <row r="19" spans="2:6" x14ac:dyDescent="0.25">
      <c r="B19" t="s">
        <v>111</v>
      </c>
      <c r="C19">
        <v>0</v>
      </c>
      <c r="E19" t="s">
        <v>111</v>
      </c>
      <c r="F19">
        <v>0</v>
      </c>
    </row>
    <row r="20" spans="2:6" x14ac:dyDescent="0.25">
      <c r="B20" t="s">
        <v>112</v>
      </c>
      <c r="C20">
        <v>0</v>
      </c>
      <c r="E20" t="s">
        <v>112</v>
      </c>
      <c r="F20">
        <v>0</v>
      </c>
    </row>
    <row r="21" spans="2:6" x14ac:dyDescent="0.25">
      <c r="B21" t="s">
        <v>113</v>
      </c>
      <c r="C21">
        <v>0</v>
      </c>
      <c r="E21" t="s">
        <v>113</v>
      </c>
      <c r="F21">
        <v>0</v>
      </c>
    </row>
    <row r="22" spans="2:6" x14ac:dyDescent="0.25">
      <c r="B22" t="s">
        <v>114</v>
      </c>
      <c r="C22">
        <v>0</v>
      </c>
      <c r="E22" t="s">
        <v>114</v>
      </c>
      <c r="F22">
        <v>0</v>
      </c>
    </row>
    <row r="23" spans="2:6" x14ac:dyDescent="0.25">
      <c r="B23" t="s">
        <v>115</v>
      </c>
      <c r="C23">
        <v>0</v>
      </c>
      <c r="E23" t="s">
        <v>115</v>
      </c>
      <c r="F23">
        <v>0</v>
      </c>
    </row>
    <row r="24" spans="2:6" x14ac:dyDescent="0.25">
      <c r="B24" t="s">
        <v>116</v>
      </c>
      <c r="C24">
        <v>0</v>
      </c>
      <c r="E24" t="s">
        <v>116</v>
      </c>
      <c r="F24">
        <v>0</v>
      </c>
    </row>
    <row r="25" spans="2:6" x14ac:dyDescent="0.25">
      <c r="B25" t="s">
        <v>117</v>
      </c>
      <c r="C25">
        <v>0</v>
      </c>
      <c r="E25" t="s">
        <v>117</v>
      </c>
      <c r="F25">
        <v>0</v>
      </c>
    </row>
    <row r="26" spans="2:6" x14ac:dyDescent="0.25">
      <c r="B26" t="s">
        <v>118</v>
      </c>
      <c r="C26">
        <v>0</v>
      </c>
      <c r="E26" t="s">
        <v>118</v>
      </c>
      <c r="F26">
        <v>0</v>
      </c>
    </row>
    <row r="27" spans="2:6" x14ac:dyDescent="0.25">
      <c r="B27" t="s">
        <v>119</v>
      </c>
      <c r="C27">
        <v>0</v>
      </c>
      <c r="E27" t="s">
        <v>133</v>
      </c>
      <c r="F27">
        <v>0</v>
      </c>
    </row>
    <row r="28" spans="2:6" x14ac:dyDescent="0.25">
      <c r="B28" t="s">
        <v>120</v>
      </c>
      <c r="C28">
        <v>0</v>
      </c>
      <c r="E28" t="s">
        <v>120</v>
      </c>
      <c r="F28">
        <v>0</v>
      </c>
    </row>
    <row r="29" spans="2:6" x14ac:dyDescent="0.25">
      <c r="B29" t="s">
        <v>121</v>
      </c>
      <c r="C29">
        <v>0</v>
      </c>
      <c r="E29" t="s">
        <v>121</v>
      </c>
      <c r="F29">
        <v>0</v>
      </c>
    </row>
    <row r="30" spans="2:6" x14ac:dyDescent="0.25">
      <c r="B30" t="s">
        <v>122</v>
      </c>
      <c r="C30">
        <v>0</v>
      </c>
      <c r="E30" t="s">
        <v>134</v>
      </c>
      <c r="F30">
        <v>0</v>
      </c>
    </row>
    <row r="31" spans="2:6" x14ac:dyDescent="0.25">
      <c r="B31" t="s">
        <v>123</v>
      </c>
      <c r="C31">
        <v>0</v>
      </c>
      <c r="E31" t="s">
        <v>123</v>
      </c>
      <c r="F31">
        <v>0</v>
      </c>
    </row>
    <row r="32" spans="2:6" x14ac:dyDescent="0.25">
      <c r="B32" t="s">
        <v>124</v>
      </c>
      <c r="C32">
        <v>0</v>
      </c>
      <c r="E32" t="s">
        <v>124</v>
      </c>
      <c r="F32">
        <v>0</v>
      </c>
    </row>
    <row r="33" spans="2:6" x14ac:dyDescent="0.25">
      <c r="B33" t="s">
        <v>125</v>
      </c>
      <c r="C33">
        <v>0</v>
      </c>
      <c r="E33" t="s">
        <v>135</v>
      </c>
      <c r="F33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'6'!_4CM30_Assignment_Noselfloops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2019-10-11T12:42:56Z</dcterms:modified>
</cp:coreProperties>
</file>