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goorden\surfdrive\Shared\2018-2019 Assignment\Group 02\"/>
    </mc:Choice>
  </mc:AlternateContent>
  <bookViews>
    <workbookView xWindow="0" yWindow="0" windowWidth="28800" windowHeight="12435" activeTab="4"/>
  </bookViews>
  <sheets>
    <sheet name="Summary" sheetId="1" r:id="rId1"/>
    <sheet name="1" sheetId="6" r:id="rId2"/>
    <sheet name="2" sheetId="4" r:id="rId3"/>
    <sheet name="3" sheetId="8" r:id="rId4"/>
    <sheet name="4" sheetId="5" r:id="rId5"/>
    <sheet name="5" sheetId="9" r:id="rId6"/>
    <sheet name="6" sheetId="10" r:id="rId7"/>
    <sheet name="7" sheetId="11" r:id="rId8"/>
    <sheet name="8" sheetId="12" r:id="rId9"/>
    <sheet name="9" sheetId="13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2" l="1"/>
  <c r="F6" i="12"/>
  <c r="F5" i="12"/>
  <c r="F4" i="12"/>
  <c r="C6" i="12"/>
  <c r="C5" i="12"/>
  <c r="C3" i="11"/>
  <c r="C10" i="1" s="1"/>
  <c r="C3" i="8"/>
  <c r="C6" i="1" s="1"/>
  <c r="C3" i="6"/>
  <c r="C4" i="1" s="1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D9" i="4"/>
  <c r="D10" i="4"/>
  <c r="D11" i="4"/>
  <c r="D12" i="4"/>
  <c r="D13" i="4"/>
  <c r="D14" i="4"/>
  <c r="D15" i="4"/>
  <c r="D16" i="4"/>
  <c r="D17" i="4"/>
  <c r="D18" i="4"/>
  <c r="D19" i="4"/>
  <c r="D20" i="4"/>
  <c r="D8" i="4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8" i="5"/>
  <c r="E5" i="4" l="1"/>
  <c r="C3" i="4"/>
  <c r="G4" i="4"/>
  <c r="C4" i="4"/>
  <c r="E4" i="4"/>
  <c r="G5" i="5"/>
  <c r="C5" i="5"/>
  <c r="E3" i="5"/>
  <c r="E4" i="5"/>
  <c r="G3" i="4"/>
  <c r="G5" i="4"/>
  <c r="E3" i="4"/>
  <c r="C5" i="4"/>
  <c r="G3" i="5"/>
  <c r="G4" i="5"/>
  <c r="E5" i="5"/>
  <c r="C4" i="5"/>
  <c r="C3" i="5"/>
</calcChain>
</file>

<file path=xl/sharedStrings.xml><?xml version="1.0" encoding="utf-8"?>
<sst xmlns="http://schemas.openxmlformats.org/spreadsheetml/2006/main" count="181" uniqueCount="111">
  <si>
    <t>Group number:</t>
  </si>
  <si>
    <t>Modeling aspect</t>
  </si>
  <si>
    <t>Is each component model an elementary part of the system?</t>
  </si>
  <si>
    <t>How strong is the interdependency between component models?</t>
  </si>
  <si>
    <t>Are requirement models elementary, i.e., can it not be split any further?</t>
  </si>
  <si>
    <t>Are there references in requirements to other requirements?</t>
  </si>
  <si>
    <t>Are there independent subsystems modeled?</t>
  </si>
  <si>
    <t>Are uncontrollable events not unnecessarily blocked in automata-based requirements?</t>
  </si>
  <si>
    <t>What is the length of the guards in the synthesized supervisors, with and without forward reachability analysis?</t>
  </si>
  <si>
    <t>How many component models, requirement models, event declarations, and variable declarations are provided with comments describing their meaning?</t>
  </si>
  <si>
    <t>Are templates used?</t>
  </si>
  <si>
    <t>Are groups used to structure the model?</t>
  </si>
  <si>
    <t>Final qualification</t>
  </si>
  <si>
    <t>Total number of component models</t>
  </si>
  <si>
    <t>Component model name</t>
  </si>
  <si>
    <t>Level-1</t>
  </si>
  <si>
    <t>Level-2</t>
  </si>
  <si>
    <t>Level-3</t>
  </si>
  <si>
    <t>Min d</t>
  </si>
  <si>
    <t>Avg d</t>
  </si>
  <si>
    <t>Max d</t>
  </si>
  <si>
    <t>Total number of requirement models</t>
  </si>
  <si>
    <t>Requirement model name</t>
  </si>
  <si>
    <t>Has dependency with</t>
  </si>
  <si>
    <t>-</t>
  </si>
  <si>
    <t>Do requirement models introduce new events or variables?</t>
  </si>
  <si>
    <t>Elementary?</t>
  </si>
  <si>
    <t>Relative number of elementary components</t>
  </si>
  <si>
    <t>No</t>
  </si>
  <si>
    <t>Blocking uncontrollable events?</t>
  </si>
  <si>
    <t>Controllable event and guard without forward</t>
  </si>
  <si>
    <t>Bin ops</t>
  </si>
  <si>
    <t>Controllable event and guard with forward</t>
  </si>
  <si>
    <t>Total number of controllable events</t>
  </si>
  <si>
    <t>Without forward</t>
  </si>
  <si>
    <t>With forward</t>
  </si>
  <si>
    <t>min</t>
  </si>
  <si>
    <t>max</t>
  </si>
  <si>
    <t>avg</t>
  </si>
  <si>
    <t>Component models</t>
  </si>
  <si>
    <t>Comments</t>
  </si>
  <si>
    <t>Requirement models</t>
  </si>
  <si>
    <t>Events</t>
  </si>
  <si>
    <t>Variables</t>
  </si>
  <si>
    <t>Relative commented</t>
  </si>
  <si>
    <t>Bumper</t>
  </si>
  <si>
    <t>BottomLift</t>
  </si>
  <si>
    <t>TopLift</t>
  </si>
  <si>
    <t>ProxSensor</t>
  </si>
  <si>
    <t>BatterySensor</t>
  </si>
  <si>
    <t>Encoder</t>
  </si>
  <si>
    <t>BottomBarcodeSensor</t>
  </si>
  <si>
    <t>TopBarcodeSensor</t>
  </si>
  <si>
    <t>HumanIntervention</t>
  </si>
  <si>
    <t>Wait10Sec</t>
  </si>
  <si>
    <t>Wheels</t>
  </si>
  <si>
    <t>Lift</t>
  </si>
  <si>
    <t>PathPlanner</t>
  </si>
  <si>
    <t>2</t>
  </si>
  <si>
    <t>3</t>
  </si>
  <si>
    <t>9</t>
  </si>
  <si>
    <t>9,13</t>
  </si>
  <si>
    <t>5</t>
  </si>
  <si>
    <t>1,5</t>
  </si>
  <si>
    <t>avg-1 = 0,051, avg-2 = 0,077, avg-3 = 0,090</t>
  </si>
  <si>
    <t>No, there are no requirement models.</t>
  </si>
  <si>
    <t>No requirements modeled</t>
  </si>
  <si>
    <t>u_on_Bumper;</t>
  </si>
  <si>
    <t xml:space="preserve"> u_off_Bumper;</t>
  </si>
  <si>
    <t xml:space="preserve"> u_on_BottomLift;</t>
  </si>
  <si>
    <t xml:space="preserve"> u_off_BottomLift;</t>
  </si>
  <si>
    <t xml:space="preserve"> u_on_TopLift;</t>
  </si>
  <si>
    <t xml:space="preserve"> u_off_TopLift;</t>
  </si>
  <si>
    <t xml:space="preserve"> u_on_ProxSensor;</t>
  </si>
  <si>
    <t xml:space="preserve"> u_off_ProxSensor;</t>
  </si>
  <si>
    <t xml:space="preserve"> u_low;</t>
  </si>
  <si>
    <t xml:space="preserve"> u_full;</t>
  </si>
  <si>
    <t xml:space="preserve"> u_empty;</t>
  </si>
  <si>
    <t xml:space="preserve"> u_move_forward;</t>
  </si>
  <si>
    <t xml:space="preserve"> u_stop;</t>
  </si>
  <si>
    <t xml:space="preserve"> u_rot_left;</t>
  </si>
  <si>
    <t xml:space="preserve"> u_rot_right;</t>
  </si>
  <si>
    <t xml:space="preserve"> u_read_bottombarcode;</t>
  </si>
  <si>
    <t xml:space="preserve"> u_BottomBarcodeSensor_off;</t>
  </si>
  <si>
    <t xml:space="preserve"> u_read_topbarcode;</t>
  </si>
  <si>
    <t xml:space="preserve"> u_TopBarcodeSensor_off;</t>
  </si>
  <si>
    <t xml:space="preserve"> c_intervention;</t>
  </si>
  <si>
    <t xml:space="preserve"> u_stop_intervention;</t>
  </si>
  <si>
    <t xml:space="preserve"> c_start_waiting;</t>
  </si>
  <si>
    <t xml:space="preserve"> c_cancel_waiting;</t>
  </si>
  <si>
    <t xml:space="preserve"> u_stop_waiting;</t>
  </si>
  <si>
    <t xml:space="preserve"> c_move_forward;</t>
  </si>
  <si>
    <t xml:space="preserve"> c_rotate_right;</t>
  </si>
  <si>
    <t xml:space="preserve"> c_rotate_left;</t>
  </si>
  <si>
    <t xml:space="preserve"> c_stop;</t>
  </si>
  <si>
    <t xml:space="preserve"> c_stop_lift;</t>
  </si>
  <si>
    <t xml:space="preserve"> c_raising;</t>
  </si>
  <si>
    <t xml:space="preserve"> c_lowering;</t>
  </si>
  <si>
    <t xml:space="preserve"> c_start_path;</t>
  </si>
  <si>
    <t xml:space="preserve"> c_calculate_path;</t>
  </si>
  <si>
    <t xml:space="preserve"> u_finish_path;</t>
  </si>
  <si>
    <t xml:space="preserve"> c_request_battery_location;</t>
  </si>
  <si>
    <t xml:space="preserve"> c_request_pickup_location;</t>
  </si>
  <si>
    <t xml:space="preserve"> c_request_picking_location;</t>
  </si>
  <si>
    <t xml:space="preserve"> c_request_drop_location;</t>
  </si>
  <si>
    <t xml:space="preserve"> u_receive_pickup_location;</t>
  </si>
  <si>
    <t xml:space="preserve"> u_receive_picking_location;</t>
  </si>
  <si>
    <t xml:space="preserve"> u_receive_no_picking_location;</t>
  </si>
  <si>
    <t xml:space="preserve"> u_receive_drop_location;</t>
  </si>
  <si>
    <t xml:space="preserve"> u_receive_battery_location;</t>
  </si>
  <si>
    <t>0,0,0,0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</si>
</sst>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7" sqref="C7"/>
    </sheetView>
  </sheetViews>
  <sheetFormatPr defaultRowHeight="15" x14ac:dyDescent="0.25"/>
  <cols>
    <col min="1" max="1" width="14.5703125" bestFit="1" customWidth="1"/>
    <col min="2" max="2" width="31.7109375" customWidth="1"/>
    <col min="3" max="3" width="17" bestFit="1" customWidth="1"/>
    <col min="4" max="4" width="1.5703125" customWidth="1"/>
  </cols>
  <sheetData>
    <row r="1" spans="1:3" x14ac:dyDescent="0.25">
      <c r="A1" s="10" t="s">
        <v>0</v>
      </c>
      <c r="B1" s="10"/>
      <c r="C1" s="3">
        <v>2</v>
      </c>
    </row>
    <row r="3" spans="1:3" x14ac:dyDescent="0.25">
      <c r="A3" s="11" t="s">
        <v>1</v>
      </c>
      <c r="B3" s="11"/>
      <c r="C3" s="4" t="s">
        <v>12</v>
      </c>
    </row>
    <row r="4" spans="1:3" ht="30" x14ac:dyDescent="0.25">
      <c r="A4">
        <v>1</v>
      </c>
      <c r="B4" s="1" t="s">
        <v>2</v>
      </c>
      <c r="C4">
        <f>'1'!C3</f>
        <v>0.92307692307692313</v>
      </c>
    </row>
    <row r="5" spans="1:3" ht="32.25" customHeight="1" x14ac:dyDescent="0.25">
      <c r="A5">
        <v>2</v>
      </c>
      <c r="B5" s="1" t="s">
        <v>3</v>
      </c>
      <c r="C5" t="s">
        <v>64</v>
      </c>
    </row>
    <row r="6" spans="1:3" ht="45" x14ac:dyDescent="0.25">
      <c r="A6">
        <v>3</v>
      </c>
      <c r="B6" s="1" t="s">
        <v>4</v>
      </c>
      <c r="C6" t="e">
        <f>'3'!C3</f>
        <v>#DIV/0!</v>
      </c>
    </row>
    <row r="7" spans="1:3" ht="45" x14ac:dyDescent="0.25">
      <c r="A7">
        <v>4</v>
      </c>
      <c r="B7" s="1" t="s">
        <v>5</v>
      </c>
      <c r="C7" s="5" t="s">
        <v>24</v>
      </c>
    </row>
    <row r="8" spans="1:3" ht="27.75" customHeight="1" x14ac:dyDescent="0.25">
      <c r="A8">
        <v>5</v>
      </c>
      <c r="B8" s="1" t="s">
        <v>25</v>
      </c>
      <c r="C8" s="5" t="s">
        <v>24</v>
      </c>
    </row>
    <row r="9" spans="1:3" ht="30" x14ac:dyDescent="0.25">
      <c r="A9">
        <v>6</v>
      </c>
      <c r="B9" s="1" t="s">
        <v>6</v>
      </c>
      <c r="C9" s="5" t="s">
        <v>24</v>
      </c>
    </row>
    <row r="10" spans="1:3" ht="45" x14ac:dyDescent="0.25">
      <c r="A10">
        <v>7</v>
      </c>
      <c r="B10" s="1" t="s">
        <v>7</v>
      </c>
      <c r="C10" t="e">
        <f>'7'!C3</f>
        <v>#DIV/0!</v>
      </c>
    </row>
    <row r="11" spans="1:3" ht="60" x14ac:dyDescent="0.25">
      <c r="A11">
        <v>8</v>
      </c>
      <c r="B11" s="1" t="s">
        <v>8</v>
      </c>
      <c r="C11" s="5" t="s">
        <v>24</v>
      </c>
    </row>
    <row r="12" spans="1:3" ht="90" x14ac:dyDescent="0.25">
      <c r="A12">
        <v>9</v>
      </c>
      <c r="B12" s="1" t="s">
        <v>9</v>
      </c>
      <c r="C12" t="s">
        <v>110</v>
      </c>
    </row>
    <row r="13" spans="1:3" x14ac:dyDescent="0.25">
      <c r="A13">
        <v>10</v>
      </c>
      <c r="B13" s="1" t="s">
        <v>10</v>
      </c>
      <c r="C13" t="s">
        <v>28</v>
      </c>
    </row>
    <row r="14" spans="1:3" ht="30" x14ac:dyDescent="0.25">
      <c r="A14">
        <v>11</v>
      </c>
      <c r="B14" s="1" t="s">
        <v>11</v>
      </c>
      <c r="C14" t="s">
        <v>28</v>
      </c>
    </row>
  </sheetData>
  <mergeCells count="2">
    <mergeCell ref="A1:B1"/>
    <mergeCell ref="A3:B3"/>
  </mergeCell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47"/>
  <sheetViews>
    <sheetView workbookViewId="0">
      <selection activeCell="I38" sqref="I38"/>
    </sheetView>
  </sheetViews>
  <sheetFormatPr defaultRowHeight="15" x14ac:dyDescent="0.25"/>
  <cols>
    <col min="2" max="2" width="35" bestFit="1" customWidth="1"/>
    <col min="3" max="3" width="10.5703125" bestFit="1" customWidth="1"/>
    <col min="5" max="5" width="27.85546875" bestFit="1" customWidth="1"/>
    <col min="6" max="6" width="10.5703125" bestFit="1" customWidth="1"/>
    <col min="8" max="8" width="32" bestFit="1" customWidth="1"/>
    <col min="9" max="9" width="10.5703125" bestFit="1" customWidth="1"/>
    <col min="11" max="11" width="19.7109375" bestFit="1" customWidth="1"/>
    <col min="12" max="12" width="10.5703125" bestFit="1" customWidth="1"/>
  </cols>
  <sheetData>
    <row r="2" spans="2:12" x14ac:dyDescent="0.25">
      <c r="B2" t="s">
        <v>44</v>
      </c>
      <c r="C2">
        <v>0</v>
      </c>
      <c r="E2" t="s">
        <v>44</v>
      </c>
      <c r="F2">
        <v>0</v>
      </c>
      <c r="H2" t="s">
        <v>44</v>
      </c>
      <c r="I2">
        <v>0</v>
      </c>
      <c r="K2" t="s">
        <v>44</v>
      </c>
      <c r="L2">
        <v>0</v>
      </c>
    </row>
    <row r="4" spans="2:12" x14ac:dyDescent="0.25">
      <c r="B4" s="4" t="s">
        <v>39</v>
      </c>
      <c r="C4" s="4" t="s">
        <v>40</v>
      </c>
      <c r="E4" s="4" t="s">
        <v>41</v>
      </c>
      <c r="F4" s="4" t="s">
        <v>40</v>
      </c>
      <c r="G4" s="4"/>
      <c r="H4" s="4" t="s">
        <v>42</v>
      </c>
      <c r="I4" s="4" t="s">
        <v>40</v>
      </c>
      <c r="J4" s="4"/>
      <c r="K4" s="4" t="s">
        <v>43</v>
      </c>
      <c r="L4" s="4" t="s">
        <v>40</v>
      </c>
    </row>
    <row r="5" spans="2:12" x14ac:dyDescent="0.25">
      <c r="B5" t="s">
        <v>45</v>
      </c>
      <c r="C5">
        <v>0</v>
      </c>
      <c r="E5" s="5" t="s">
        <v>24</v>
      </c>
      <c r="H5" t="s">
        <v>67</v>
      </c>
      <c r="I5">
        <v>0</v>
      </c>
      <c r="K5" s="5" t="s">
        <v>24</v>
      </c>
    </row>
    <row r="6" spans="2:12" x14ac:dyDescent="0.25">
      <c r="B6" t="s">
        <v>46</v>
      </c>
      <c r="C6">
        <v>0</v>
      </c>
      <c r="H6" t="s">
        <v>68</v>
      </c>
      <c r="I6">
        <v>0</v>
      </c>
    </row>
    <row r="7" spans="2:12" x14ac:dyDescent="0.25">
      <c r="B7" t="s">
        <v>47</v>
      </c>
      <c r="C7">
        <v>0</v>
      </c>
      <c r="H7" t="s">
        <v>69</v>
      </c>
      <c r="I7">
        <v>0</v>
      </c>
    </row>
    <row r="8" spans="2:12" x14ac:dyDescent="0.25">
      <c r="B8" t="s">
        <v>48</v>
      </c>
      <c r="C8">
        <v>0</v>
      </c>
      <c r="H8" t="s">
        <v>70</v>
      </c>
      <c r="I8">
        <v>0</v>
      </c>
    </row>
    <row r="9" spans="2:12" x14ac:dyDescent="0.25">
      <c r="B9" t="s">
        <v>49</v>
      </c>
      <c r="C9">
        <v>0</v>
      </c>
      <c r="H9" t="s">
        <v>71</v>
      </c>
      <c r="I9">
        <v>0</v>
      </c>
    </row>
    <row r="10" spans="2:12" x14ac:dyDescent="0.25">
      <c r="B10" t="s">
        <v>50</v>
      </c>
      <c r="C10">
        <v>0</v>
      </c>
      <c r="H10" t="s">
        <v>72</v>
      </c>
      <c r="I10">
        <v>0</v>
      </c>
    </row>
    <row r="11" spans="2:12" x14ac:dyDescent="0.25">
      <c r="B11" t="s">
        <v>51</v>
      </c>
      <c r="C11">
        <v>0</v>
      </c>
      <c r="H11" t="s">
        <v>73</v>
      </c>
      <c r="I11">
        <v>0</v>
      </c>
    </row>
    <row r="12" spans="2:12" x14ac:dyDescent="0.25">
      <c r="B12" t="s">
        <v>52</v>
      </c>
      <c r="C12">
        <v>0</v>
      </c>
      <c r="H12" t="s">
        <v>74</v>
      </c>
      <c r="I12">
        <v>0</v>
      </c>
    </row>
    <row r="13" spans="2:12" x14ac:dyDescent="0.25">
      <c r="B13" t="s">
        <v>53</v>
      </c>
      <c r="C13">
        <v>0</v>
      </c>
      <c r="H13" t="s">
        <v>75</v>
      </c>
      <c r="I13">
        <v>0</v>
      </c>
    </row>
    <row r="14" spans="2:12" x14ac:dyDescent="0.25">
      <c r="B14" t="s">
        <v>54</v>
      </c>
      <c r="C14">
        <v>0</v>
      </c>
      <c r="H14" t="s">
        <v>76</v>
      </c>
      <c r="I14">
        <v>0</v>
      </c>
    </row>
    <row r="15" spans="2:12" x14ac:dyDescent="0.25">
      <c r="B15" t="s">
        <v>55</v>
      </c>
      <c r="C15">
        <v>0</v>
      </c>
      <c r="H15" t="s">
        <v>77</v>
      </c>
      <c r="I15">
        <v>0</v>
      </c>
    </row>
    <row r="16" spans="2:12" x14ac:dyDescent="0.25">
      <c r="B16" t="s">
        <v>56</v>
      </c>
      <c r="C16">
        <v>0</v>
      </c>
      <c r="H16" t="s">
        <v>78</v>
      </c>
      <c r="I16">
        <v>0</v>
      </c>
    </row>
    <row r="17" spans="2:9" x14ac:dyDescent="0.25">
      <c r="B17" t="s">
        <v>57</v>
      </c>
      <c r="C17">
        <v>0</v>
      </c>
      <c r="H17" t="s">
        <v>79</v>
      </c>
      <c r="I17">
        <v>0</v>
      </c>
    </row>
    <row r="18" spans="2:9" x14ac:dyDescent="0.25">
      <c r="H18" t="s">
        <v>80</v>
      </c>
      <c r="I18">
        <v>0</v>
      </c>
    </row>
    <row r="19" spans="2:9" x14ac:dyDescent="0.25">
      <c r="H19" t="s">
        <v>81</v>
      </c>
      <c r="I19">
        <v>0</v>
      </c>
    </row>
    <row r="20" spans="2:9" x14ac:dyDescent="0.25">
      <c r="H20" t="s">
        <v>82</v>
      </c>
      <c r="I20">
        <v>0</v>
      </c>
    </row>
    <row r="21" spans="2:9" x14ac:dyDescent="0.25">
      <c r="H21" t="s">
        <v>83</v>
      </c>
      <c r="I21">
        <v>0</v>
      </c>
    </row>
    <row r="22" spans="2:9" x14ac:dyDescent="0.25">
      <c r="H22" t="s">
        <v>84</v>
      </c>
      <c r="I22">
        <v>0</v>
      </c>
    </row>
    <row r="23" spans="2:9" x14ac:dyDescent="0.25">
      <c r="H23" t="s">
        <v>85</v>
      </c>
      <c r="I23">
        <v>0</v>
      </c>
    </row>
    <row r="24" spans="2:9" x14ac:dyDescent="0.25">
      <c r="H24" t="s">
        <v>86</v>
      </c>
      <c r="I24">
        <v>0</v>
      </c>
    </row>
    <row r="25" spans="2:9" x14ac:dyDescent="0.25">
      <c r="H25" t="s">
        <v>87</v>
      </c>
      <c r="I25">
        <v>0</v>
      </c>
    </row>
    <row r="26" spans="2:9" x14ac:dyDescent="0.25">
      <c r="H26" t="s">
        <v>88</v>
      </c>
      <c r="I26">
        <v>0</v>
      </c>
    </row>
    <row r="27" spans="2:9" x14ac:dyDescent="0.25">
      <c r="H27" t="s">
        <v>89</v>
      </c>
      <c r="I27">
        <v>0</v>
      </c>
    </row>
    <row r="28" spans="2:9" x14ac:dyDescent="0.25">
      <c r="H28" t="s">
        <v>90</v>
      </c>
      <c r="I28">
        <v>0</v>
      </c>
    </row>
    <row r="29" spans="2:9" x14ac:dyDescent="0.25">
      <c r="H29" t="s">
        <v>91</v>
      </c>
      <c r="I29">
        <v>0</v>
      </c>
    </row>
    <row r="30" spans="2:9" x14ac:dyDescent="0.25">
      <c r="H30" t="s">
        <v>92</v>
      </c>
      <c r="I30">
        <v>0</v>
      </c>
    </row>
    <row r="31" spans="2:9" x14ac:dyDescent="0.25">
      <c r="H31" t="s">
        <v>93</v>
      </c>
      <c r="I31">
        <v>0</v>
      </c>
    </row>
    <row r="32" spans="2:9" x14ac:dyDescent="0.25">
      <c r="H32" t="s">
        <v>94</v>
      </c>
      <c r="I32">
        <v>0</v>
      </c>
    </row>
    <row r="33" spans="8:9" x14ac:dyDescent="0.25">
      <c r="H33" t="s">
        <v>95</v>
      </c>
      <c r="I33">
        <v>0</v>
      </c>
    </row>
    <row r="34" spans="8:9" x14ac:dyDescent="0.25">
      <c r="H34" t="s">
        <v>96</v>
      </c>
      <c r="I34">
        <v>0</v>
      </c>
    </row>
    <row r="35" spans="8:9" x14ac:dyDescent="0.25">
      <c r="H35" t="s">
        <v>97</v>
      </c>
      <c r="I35">
        <v>0</v>
      </c>
    </row>
    <row r="36" spans="8:9" x14ac:dyDescent="0.25">
      <c r="H36" t="s">
        <v>98</v>
      </c>
      <c r="I36">
        <v>0</v>
      </c>
    </row>
    <row r="37" spans="8:9" x14ac:dyDescent="0.25">
      <c r="H37" t="s">
        <v>99</v>
      </c>
      <c r="I37">
        <v>0</v>
      </c>
    </row>
    <row r="38" spans="8:9" x14ac:dyDescent="0.25">
      <c r="H38" t="s">
        <v>100</v>
      </c>
      <c r="I38">
        <v>0</v>
      </c>
    </row>
    <row r="39" spans="8:9" x14ac:dyDescent="0.25">
      <c r="H39" t="s">
        <v>101</v>
      </c>
      <c r="I39">
        <v>0</v>
      </c>
    </row>
    <row r="40" spans="8:9" x14ac:dyDescent="0.25">
      <c r="H40" t="s">
        <v>102</v>
      </c>
      <c r="I40">
        <v>0</v>
      </c>
    </row>
    <row r="41" spans="8:9" x14ac:dyDescent="0.25">
      <c r="H41" t="s">
        <v>103</v>
      </c>
      <c r="I41">
        <v>0</v>
      </c>
    </row>
    <row r="42" spans="8:9" x14ac:dyDescent="0.25">
      <c r="H42" t="s">
        <v>104</v>
      </c>
      <c r="I42">
        <v>0</v>
      </c>
    </row>
    <row r="43" spans="8:9" x14ac:dyDescent="0.25">
      <c r="H43" t="s">
        <v>105</v>
      </c>
      <c r="I43">
        <v>0</v>
      </c>
    </row>
    <row r="44" spans="8:9" x14ac:dyDescent="0.25">
      <c r="H44" t="s">
        <v>106</v>
      </c>
      <c r="I44">
        <v>0</v>
      </c>
    </row>
    <row r="45" spans="8:9" x14ac:dyDescent="0.25">
      <c r="H45" t="s">
        <v>107</v>
      </c>
      <c r="I45">
        <v>0</v>
      </c>
    </row>
    <row r="46" spans="8:9" x14ac:dyDescent="0.25">
      <c r="H46" t="s">
        <v>108</v>
      </c>
      <c r="I46">
        <v>0</v>
      </c>
    </row>
    <row r="47" spans="8:9" x14ac:dyDescent="0.25">
      <c r="H47" t="s">
        <v>109</v>
      </c>
      <c r="I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8"/>
  <sheetViews>
    <sheetView workbookViewId="0">
      <selection activeCell="B6" sqref="B6:B18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2:3" x14ac:dyDescent="0.25">
      <c r="B1" s="1" t="s">
        <v>13</v>
      </c>
      <c r="C1">
        <v>13</v>
      </c>
    </row>
    <row r="3" spans="2:3" x14ac:dyDescent="0.25">
      <c r="B3" t="s">
        <v>27</v>
      </c>
      <c r="C3">
        <f>SUM(C6:C19)/C1</f>
        <v>0.92307692307692313</v>
      </c>
    </row>
    <row r="5" spans="2:3" x14ac:dyDescent="0.25">
      <c r="B5" s="4" t="s">
        <v>14</v>
      </c>
      <c r="C5" s="4" t="s">
        <v>26</v>
      </c>
    </row>
    <row r="6" spans="2:3" x14ac:dyDescent="0.25">
      <c r="B6" t="s">
        <v>45</v>
      </c>
      <c r="C6">
        <v>1</v>
      </c>
    </row>
    <row r="7" spans="2:3" x14ac:dyDescent="0.25">
      <c r="B7" t="s">
        <v>46</v>
      </c>
      <c r="C7">
        <v>1</v>
      </c>
    </row>
    <row r="8" spans="2:3" x14ac:dyDescent="0.25">
      <c r="B8" t="s">
        <v>47</v>
      </c>
      <c r="C8">
        <v>1</v>
      </c>
    </row>
    <row r="9" spans="2:3" x14ac:dyDescent="0.25">
      <c r="B9" t="s">
        <v>48</v>
      </c>
      <c r="C9">
        <v>1</v>
      </c>
    </row>
    <row r="10" spans="2:3" x14ac:dyDescent="0.25">
      <c r="B10" t="s">
        <v>49</v>
      </c>
      <c r="C10">
        <v>1</v>
      </c>
    </row>
    <row r="11" spans="2:3" x14ac:dyDescent="0.25">
      <c r="B11" t="s">
        <v>50</v>
      </c>
      <c r="C11">
        <v>1</v>
      </c>
    </row>
    <row r="12" spans="2:3" x14ac:dyDescent="0.25">
      <c r="B12" t="s">
        <v>51</v>
      </c>
      <c r="C12">
        <v>1</v>
      </c>
    </row>
    <row r="13" spans="2:3" x14ac:dyDescent="0.25">
      <c r="B13" t="s">
        <v>52</v>
      </c>
      <c r="C13">
        <v>1</v>
      </c>
    </row>
    <row r="14" spans="2:3" x14ac:dyDescent="0.25">
      <c r="B14" t="s">
        <v>53</v>
      </c>
      <c r="C14">
        <v>1</v>
      </c>
    </row>
    <row r="15" spans="2:3" x14ac:dyDescent="0.25">
      <c r="B15" t="s">
        <v>54</v>
      </c>
      <c r="C15">
        <v>1</v>
      </c>
    </row>
    <row r="16" spans="2:3" x14ac:dyDescent="0.25">
      <c r="B16" t="s">
        <v>55</v>
      </c>
      <c r="C16">
        <v>1</v>
      </c>
    </row>
    <row r="17" spans="2:3" x14ac:dyDescent="0.25">
      <c r="B17" t="s">
        <v>56</v>
      </c>
      <c r="C17">
        <v>1</v>
      </c>
    </row>
    <row r="18" spans="2:3" x14ac:dyDescent="0.25">
      <c r="B18" t="s">
        <v>57</v>
      </c>
      <c r="C18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H1" activeCellId="2" sqref="D1:D1048576 F1:F1048576 H1:H1048576"/>
    </sheetView>
  </sheetViews>
  <sheetFormatPr defaultRowHeight="15" x14ac:dyDescent="0.25"/>
  <cols>
    <col min="2" max="2" width="3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1:9" x14ac:dyDescent="0.25">
      <c r="B1" s="1" t="s">
        <v>13</v>
      </c>
      <c r="C1">
        <v>13</v>
      </c>
    </row>
    <row r="3" spans="1:9" x14ac:dyDescent="0.25">
      <c r="B3" t="s">
        <v>18</v>
      </c>
      <c r="C3">
        <f>MIN(D8:D20)</f>
        <v>0</v>
      </c>
      <c r="E3">
        <f>MIN(F8:F20)</f>
        <v>0</v>
      </c>
      <c r="G3">
        <f>MIN(H8:H20)</f>
        <v>0</v>
      </c>
    </row>
    <row r="4" spans="1:9" x14ac:dyDescent="0.25">
      <c r="B4" t="s">
        <v>20</v>
      </c>
      <c r="C4">
        <f>MAX(D8:D20)</f>
        <v>0.16666666666666666</v>
      </c>
      <c r="E4">
        <f>MAX(F8:F20)</f>
        <v>0.25</v>
      </c>
      <c r="G4">
        <f>MAX(H8:H20)</f>
        <v>0.25</v>
      </c>
    </row>
    <row r="5" spans="1:9" x14ac:dyDescent="0.25">
      <c r="B5" t="s">
        <v>19</v>
      </c>
      <c r="C5">
        <f>AVERAGE(D8:D20)</f>
        <v>5.128205128205128E-2</v>
      </c>
      <c r="E5">
        <f>AVERAGE(F8:F20)</f>
        <v>7.6923076923076913E-2</v>
      </c>
      <c r="G5">
        <f>AVERAGE(H8:H20)</f>
        <v>8.974358974358973E-2</v>
      </c>
    </row>
    <row r="7" spans="1:9" x14ac:dyDescent="0.25">
      <c r="B7" s="4" t="s">
        <v>14</v>
      </c>
      <c r="C7" t="s">
        <v>15</v>
      </c>
      <c r="E7" t="s">
        <v>16</v>
      </c>
      <c r="G7" t="s">
        <v>17</v>
      </c>
      <c r="I7" t="s">
        <v>23</v>
      </c>
    </row>
    <row r="8" spans="1:9" x14ac:dyDescent="0.25">
      <c r="A8">
        <v>1</v>
      </c>
      <c r="B8" t="s">
        <v>45</v>
      </c>
      <c r="C8">
        <v>2</v>
      </c>
      <c r="D8">
        <f>(C8-1)/($C$1-1)</f>
        <v>8.3333333333333329E-2</v>
      </c>
      <c r="E8">
        <v>3</v>
      </c>
      <c r="F8">
        <f>(E8-1)/($C$1-1)</f>
        <v>0.16666666666666666</v>
      </c>
      <c r="G8">
        <v>4</v>
      </c>
      <c r="H8">
        <f>(G8-1)/($C$1-1)</f>
        <v>0.25</v>
      </c>
      <c r="I8" s="6" t="s">
        <v>60</v>
      </c>
    </row>
    <row r="9" spans="1:9" x14ac:dyDescent="0.25">
      <c r="A9">
        <v>2</v>
      </c>
      <c r="B9" t="s">
        <v>46</v>
      </c>
      <c r="C9">
        <v>2</v>
      </c>
      <c r="D9">
        <f t="shared" ref="D9:F20" si="0">(C9-1)/($C$1-1)</f>
        <v>8.3333333333333329E-2</v>
      </c>
      <c r="E9">
        <v>2</v>
      </c>
      <c r="F9">
        <f t="shared" si="0"/>
        <v>8.3333333333333329E-2</v>
      </c>
      <c r="G9">
        <v>2</v>
      </c>
      <c r="H9">
        <f t="shared" ref="H9" si="1">(G9-1)/($C$1-1)</f>
        <v>8.3333333333333329E-2</v>
      </c>
      <c r="I9" s="6" t="s">
        <v>59</v>
      </c>
    </row>
    <row r="10" spans="1:9" x14ac:dyDescent="0.25">
      <c r="A10">
        <v>3</v>
      </c>
      <c r="B10" t="s">
        <v>47</v>
      </c>
      <c r="C10">
        <v>2</v>
      </c>
      <c r="D10">
        <f t="shared" si="0"/>
        <v>8.3333333333333329E-2</v>
      </c>
      <c r="E10">
        <v>2</v>
      </c>
      <c r="F10">
        <f t="shared" si="0"/>
        <v>8.3333333333333329E-2</v>
      </c>
      <c r="G10">
        <v>2</v>
      </c>
      <c r="H10">
        <f t="shared" ref="H10" si="2">(G10-1)/($C$1-1)</f>
        <v>8.3333333333333329E-2</v>
      </c>
      <c r="I10" s="7" t="s">
        <v>58</v>
      </c>
    </row>
    <row r="11" spans="1:9" x14ac:dyDescent="0.25">
      <c r="A11">
        <v>4</v>
      </c>
      <c r="B11" t="s">
        <v>48</v>
      </c>
      <c r="C11">
        <v>1</v>
      </c>
      <c r="D11">
        <f t="shared" si="0"/>
        <v>0</v>
      </c>
      <c r="E11">
        <v>1</v>
      </c>
      <c r="F11">
        <f t="shared" si="0"/>
        <v>0</v>
      </c>
      <c r="G11">
        <v>1</v>
      </c>
      <c r="H11">
        <f t="shared" ref="H11" si="3">(G11-1)/($C$1-1)</f>
        <v>0</v>
      </c>
      <c r="I11" s="7" t="s">
        <v>24</v>
      </c>
    </row>
    <row r="12" spans="1:9" x14ac:dyDescent="0.25">
      <c r="A12">
        <v>5</v>
      </c>
      <c r="B12" t="s">
        <v>49</v>
      </c>
      <c r="C12">
        <v>3</v>
      </c>
      <c r="D12">
        <f t="shared" si="0"/>
        <v>0.16666666666666666</v>
      </c>
      <c r="E12">
        <v>4</v>
      </c>
      <c r="F12">
        <f t="shared" si="0"/>
        <v>0.25</v>
      </c>
      <c r="G12">
        <v>4</v>
      </c>
      <c r="H12">
        <f t="shared" ref="H12" si="4">(G12-1)/($C$1-1)</f>
        <v>0.25</v>
      </c>
      <c r="I12" s="7" t="s">
        <v>61</v>
      </c>
    </row>
    <row r="13" spans="1:9" x14ac:dyDescent="0.25">
      <c r="A13">
        <v>6</v>
      </c>
      <c r="B13" t="s">
        <v>50</v>
      </c>
      <c r="C13">
        <v>1</v>
      </c>
      <c r="D13">
        <f t="shared" si="0"/>
        <v>0</v>
      </c>
      <c r="E13">
        <v>1</v>
      </c>
      <c r="F13">
        <f t="shared" si="0"/>
        <v>0</v>
      </c>
      <c r="G13">
        <v>1</v>
      </c>
      <c r="H13">
        <f t="shared" ref="H13" si="5">(G13-1)/($C$1-1)</f>
        <v>0</v>
      </c>
      <c r="I13" s="7" t="s">
        <v>24</v>
      </c>
    </row>
    <row r="14" spans="1:9" x14ac:dyDescent="0.25">
      <c r="A14">
        <v>7</v>
      </c>
      <c r="B14" t="s">
        <v>51</v>
      </c>
      <c r="C14">
        <v>1</v>
      </c>
      <c r="D14">
        <f t="shared" si="0"/>
        <v>0</v>
      </c>
      <c r="E14">
        <v>1</v>
      </c>
      <c r="F14">
        <f t="shared" si="0"/>
        <v>0</v>
      </c>
      <c r="G14">
        <v>1</v>
      </c>
      <c r="H14">
        <f t="shared" ref="H14" si="6">(G14-1)/($C$1-1)</f>
        <v>0</v>
      </c>
      <c r="I14" s="7" t="s">
        <v>24</v>
      </c>
    </row>
    <row r="15" spans="1:9" x14ac:dyDescent="0.25">
      <c r="A15">
        <v>8</v>
      </c>
      <c r="B15" t="s">
        <v>52</v>
      </c>
      <c r="C15">
        <v>1</v>
      </c>
      <c r="D15">
        <f t="shared" si="0"/>
        <v>0</v>
      </c>
      <c r="E15">
        <v>1</v>
      </c>
      <c r="F15">
        <f t="shared" si="0"/>
        <v>0</v>
      </c>
      <c r="G15">
        <v>1</v>
      </c>
      <c r="H15">
        <f t="shared" ref="H15" si="7">(G15-1)/($C$1-1)</f>
        <v>0</v>
      </c>
      <c r="I15" s="7" t="s">
        <v>24</v>
      </c>
    </row>
    <row r="16" spans="1:9" x14ac:dyDescent="0.25">
      <c r="A16">
        <v>9</v>
      </c>
      <c r="B16" t="s">
        <v>53</v>
      </c>
      <c r="C16">
        <v>3</v>
      </c>
      <c r="D16">
        <f t="shared" si="0"/>
        <v>0.16666666666666666</v>
      </c>
      <c r="E16">
        <v>4</v>
      </c>
      <c r="F16">
        <f t="shared" si="0"/>
        <v>0.25</v>
      </c>
      <c r="G16">
        <v>4</v>
      </c>
      <c r="H16">
        <f t="shared" ref="H16" si="8">(G16-1)/($C$1-1)</f>
        <v>0.25</v>
      </c>
      <c r="I16" s="7" t="s">
        <v>63</v>
      </c>
    </row>
    <row r="17" spans="1:9" x14ac:dyDescent="0.25">
      <c r="A17">
        <v>10</v>
      </c>
      <c r="B17" t="s">
        <v>54</v>
      </c>
      <c r="C17">
        <v>1</v>
      </c>
      <c r="D17">
        <f t="shared" si="0"/>
        <v>0</v>
      </c>
      <c r="E17">
        <v>1</v>
      </c>
      <c r="F17">
        <f t="shared" si="0"/>
        <v>0</v>
      </c>
      <c r="G17">
        <v>1</v>
      </c>
      <c r="H17">
        <f t="shared" ref="H17" si="9">(G17-1)/($C$1-1)</f>
        <v>0</v>
      </c>
      <c r="I17" s="7" t="s">
        <v>24</v>
      </c>
    </row>
    <row r="18" spans="1:9" x14ac:dyDescent="0.25">
      <c r="A18">
        <v>11</v>
      </c>
      <c r="B18" t="s">
        <v>55</v>
      </c>
      <c r="C18">
        <v>1</v>
      </c>
      <c r="D18">
        <f t="shared" si="0"/>
        <v>0</v>
      </c>
      <c r="E18">
        <v>1</v>
      </c>
      <c r="F18">
        <f t="shared" si="0"/>
        <v>0</v>
      </c>
      <c r="G18">
        <v>1</v>
      </c>
      <c r="H18">
        <f t="shared" ref="H18" si="10">(G18-1)/($C$1-1)</f>
        <v>0</v>
      </c>
      <c r="I18" s="7" t="s">
        <v>24</v>
      </c>
    </row>
    <row r="19" spans="1:9" x14ac:dyDescent="0.25">
      <c r="A19">
        <v>12</v>
      </c>
      <c r="B19" t="s">
        <v>56</v>
      </c>
      <c r="C19">
        <v>1</v>
      </c>
      <c r="D19">
        <f t="shared" si="0"/>
        <v>0</v>
      </c>
      <c r="E19">
        <v>1</v>
      </c>
      <c r="F19">
        <f t="shared" si="0"/>
        <v>0</v>
      </c>
      <c r="G19">
        <v>1</v>
      </c>
      <c r="H19">
        <f t="shared" ref="H19" si="11">(G19-1)/($C$1-1)</f>
        <v>0</v>
      </c>
      <c r="I19" s="7" t="s">
        <v>24</v>
      </c>
    </row>
    <row r="20" spans="1:9" x14ac:dyDescent="0.25">
      <c r="A20">
        <v>13</v>
      </c>
      <c r="B20" t="s">
        <v>57</v>
      </c>
      <c r="C20">
        <v>2</v>
      </c>
      <c r="D20">
        <f t="shared" si="0"/>
        <v>8.3333333333333329E-2</v>
      </c>
      <c r="E20">
        <v>3</v>
      </c>
      <c r="F20">
        <f t="shared" si="0"/>
        <v>0.16666666666666666</v>
      </c>
      <c r="G20">
        <v>4</v>
      </c>
      <c r="H20">
        <f t="shared" ref="H20" si="12">(G20-1)/($C$1-1)</f>
        <v>0.25</v>
      </c>
      <c r="I20" s="6" t="s">
        <v>62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workbookViewId="0">
      <selection activeCell="C2" sqref="C2"/>
    </sheetView>
  </sheetViews>
  <sheetFormatPr defaultRowHeight="15" x14ac:dyDescent="0.25"/>
  <cols>
    <col min="2" max="2" width="41.140625" bestFit="1" customWidth="1"/>
    <col min="3" max="3" width="12.140625" bestFit="1" customWidth="1"/>
  </cols>
  <sheetData>
    <row r="1" spans="2:3" x14ac:dyDescent="0.25">
      <c r="B1" s="1" t="s">
        <v>13</v>
      </c>
      <c r="C1">
        <v>0</v>
      </c>
    </row>
    <row r="3" spans="2:3" x14ac:dyDescent="0.25">
      <c r="B3" t="s">
        <v>27</v>
      </c>
      <c r="C3" t="e">
        <f>SUM(C6:C19)/C1</f>
        <v>#DIV/0!</v>
      </c>
    </row>
    <row r="5" spans="2:3" x14ac:dyDescent="0.25">
      <c r="B5" s="4" t="s">
        <v>22</v>
      </c>
      <c r="C5" s="4" t="s">
        <v>26</v>
      </c>
    </row>
    <row r="6" spans="2:3" x14ac:dyDescent="0.25">
      <c r="B6" s="5" t="s">
        <v>24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6"/>
  <sheetViews>
    <sheetView tabSelected="1" workbookViewId="0">
      <selection activeCell="B14" sqref="B14"/>
    </sheetView>
  </sheetViews>
  <sheetFormatPr defaultRowHeight="15" x14ac:dyDescent="0.25"/>
  <cols>
    <col min="2" max="2" width="34.7109375" bestFit="1" customWidth="1"/>
    <col min="4" max="4" width="9.140625" hidden="1" customWidth="1"/>
    <col min="6" max="6" width="9.140625" hidden="1" customWidth="1"/>
    <col min="8" max="8" width="9.140625" hidden="1" customWidth="1"/>
  </cols>
  <sheetData>
    <row r="1" spans="2:9" ht="14.25" customHeight="1" x14ac:dyDescent="0.25">
      <c r="B1" s="2" t="s">
        <v>21</v>
      </c>
      <c r="C1">
        <v>0</v>
      </c>
    </row>
    <row r="3" spans="2:9" x14ac:dyDescent="0.25">
      <c r="B3" t="s">
        <v>18</v>
      </c>
      <c r="C3">
        <f>MIN(D8:D26)</f>
        <v>1</v>
      </c>
      <c r="E3">
        <f>MIN(F8:F26)</f>
        <v>1</v>
      </c>
      <c r="G3">
        <f>MIN(H8:H26)</f>
        <v>1</v>
      </c>
    </row>
    <row r="4" spans="2:9" x14ac:dyDescent="0.25">
      <c r="B4" t="s">
        <v>20</v>
      </c>
      <c r="C4">
        <f>MAX(D8:D26)</f>
        <v>1</v>
      </c>
      <c r="E4">
        <f>MAX(F8:F26)</f>
        <v>1</v>
      </c>
      <c r="G4">
        <f>MAX(H8:H26)</f>
        <v>1</v>
      </c>
    </row>
    <row r="5" spans="2:9" x14ac:dyDescent="0.25">
      <c r="B5" t="s">
        <v>19</v>
      </c>
      <c r="C5">
        <f>AVERAGE(D8:D26)</f>
        <v>1</v>
      </c>
      <c r="E5">
        <f>AVERAGE(F8:F26)</f>
        <v>1</v>
      </c>
      <c r="G5">
        <f>AVERAGE(H8:H26)</f>
        <v>1</v>
      </c>
    </row>
    <row r="7" spans="2:9" x14ac:dyDescent="0.25">
      <c r="B7" s="4" t="s">
        <v>22</v>
      </c>
      <c r="C7" t="s">
        <v>15</v>
      </c>
      <c r="E7" t="s">
        <v>16</v>
      </c>
      <c r="G7" t="s">
        <v>17</v>
      </c>
      <c r="I7" t="s">
        <v>23</v>
      </c>
    </row>
    <row r="8" spans="2:9" x14ac:dyDescent="0.25">
      <c r="B8" s="5" t="s">
        <v>24</v>
      </c>
      <c r="D8">
        <f>(C8-1)/($C$1-1)</f>
        <v>1</v>
      </c>
      <c r="F8">
        <f>(E8-1)/($C$1-1)</f>
        <v>1</v>
      </c>
      <c r="H8">
        <f>(G8-1)/($C$1-1)</f>
        <v>1</v>
      </c>
      <c r="I8" s="6"/>
    </row>
    <row r="9" spans="2:9" x14ac:dyDescent="0.25">
      <c r="D9">
        <f t="shared" ref="D9:F26" si="0">(C9-1)/($C$1-1)</f>
        <v>1</v>
      </c>
      <c r="F9">
        <f t="shared" si="0"/>
        <v>1</v>
      </c>
      <c r="H9">
        <f t="shared" ref="H9" si="1">(G9-1)/($C$1-1)</f>
        <v>1</v>
      </c>
      <c r="I9" s="6"/>
    </row>
    <row r="10" spans="2:9" x14ac:dyDescent="0.25">
      <c r="D10">
        <f t="shared" si="0"/>
        <v>1</v>
      </c>
      <c r="F10">
        <f t="shared" si="0"/>
        <v>1</v>
      </c>
      <c r="H10">
        <f t="shared" ref="H10" si="2">(G10-1)/($C$1-1)</f>
        <v>1</v>
      </c>
      <c r="I10" s="6"/>
    </row>
    <row r="11" spans="2:9" x14ac:dyDescent="0.25">
      <c r="D11">
        <f t="shared" si="0"/>
        <v>1</v>
      </c>
      <c r="F11">
        <f t="shared" si="0"/>
        <v>1</v>
      </c>
      <c r="H11">
        <f t="shared" ref="H11" si="3">(G11-1)/($C$1-1)</f>
        <v>1</v>
      </c>
      <c r="I11" s="6"/>
    </row>
    <row r="12" spans="2:9" x14ac:dyDescent="0.25">
      <c r="D12">
        <f t="shared" si="0"/>
        <v>1</v>
      </c>
      <c r="F12">
        <f t="shared" si="0"/>
        <v>1</v>
      </c>
      <c r="H12">
        <f t="shared" ref="H12" si="4">(G12-1)/($C$1-1)</f>
        <v>1</v>
      </c>
      <c r="I12" s="6"/>
    </row>
    <row r="13" spans="2:9" x14ac:dyDescent="0.25">
      <c r="D13">
        <f t="shared" si="0"/>
        <v>1</v>
      </c>
      <c r="F13">
        <f t="shared" si="0"/>
        <v>1</v>
      </c>
      <c r="H13">
        <f t="shared" ref="H13" si="5">(G13-1)/($C$1-1)</f>
        <v>1</v>
      </c>
      <c r="I13" s="6"/>
    </row>
    <row r="14" spans="2:9" x14ac:dyDescent="0.25">
      <c r="D14">
        <f t="shared" si="0"/>
        <v>1</v>
      </c>
      <c r="F14">
        <f t="shared" si="0"/>
        <v>1</v>
      </c>
      <c r="H14">
        <f t="shared" ref="H14" si="6">(G14-1)/($C$1-1)</f>
        <v>1</v>
      </c>
      <c r="I14" s="6"/>
    </row>
    <row r="15" spans="2:9" x14ac:dyDescent="0.25">
      <c r="D15">
        <f t="shared" si="0"/>
        <v>1</v>
      </c>
      <c r="F15">
        <f t="shared" si="0"/>
        <v>1</v>
      </c>
      <c r="H15">
        <f t="shared" ref="H15" si="7">(G15-1)/($C$1-1)</f>
        <v>1</v>
      </c>
      <c r="I15" s="6"/>
    </row>
    <row r="16" spans="2:9" x14ac:dyDescent="0.25">
      <c r="D16">
        <f t="shared" si="0"/>
        <v>1</v>
      </c>
      <c r="F16">
        <f t="shared" si="0"/>
        <v>1</v>
      </c>
      <c r="H16">
        <f t="shared" ref="H16" si="8">(G16-1)/($C$1-1)</f>
        <v>1</v>
      </c>
      <c r="I16" s="6"/>
    </row>
    <row r="17" spans="4:9" x14ac:dyDescent="0.25">
      <c r="D17">
        <f t="shared" si="0"/>
        <v>1</v>
      </c>
      <c r="F17">
        <f t="shared" si="0"/>
        <v>1</v>
      </c>
      <c r="H17">
        <f t="shared" ref="H17" si="9">(G17-1)/($C$1-1)</f>
        <v>1</v>
      </c>
      <c r="I17" s="6"/>
    </row>
    <row r="18" spans="4:9" x14ac:dyDescent="0.25">
      <c r="D18">
        <f t="shared" si="0"/>
        <v>1</v>
      </c>
      <c r="F18">
        <f t="shared" si="0"/>
        <v>1</v>
      </c>
      <c r="H18">
        <f t="shared" ref="H18" si="10">(G18-1)/($C$1-1)</f>
        <v>1</v>
      </c>
      <c r="I18" s="6"/>
    </row>
    <row r="19" spans="4:9" x14ac:dyDescent="0.25">
      <c r="D19">
        <f t="shared" si="0"/>
        <v>1</v>
      </c>
      <c r="F19">
        <f t="shared" si="0"/>
        <v>1</v>
      </c>
      <c r="H19">
        <f t="shared" ref="H19" si="11">(G19-1)/($C$1-1)</f>
        <v>1</v>
      </c>
      <c r="I19" s="6"/>
    </row>
    <row r="20" spans="4:9" x14ac:dyDescent="0.25">
      <c r="D20">
        <f t="shared" si="0"/>
        <v>1</v>
      </c>
      <c r="F20">
        <f t="shared" si="0"/>
        <v>1</v>
      </c>
      <c r="H20">
        <f t="shared" ref="H20" si="12">(G20-1)/($C$1-1)</f>
        <v>1</v>
      </c>
      <c r="I20" s="6"/>
    </row>
    <row r="21" spans="4:9" x14ac:dyDescent="0.25">
      <c r="D21">
        <f t="shared" si="0"/>
        <v>1</v>
      </c>
      <c r="F21">
        <f t="shared" si="0"/>
        <v>1</v>
      </c>
      <c r="H21">
        <f t="shared" ref="H21" si="13">(G21-1)/($C$1-1)</f>
        <v>1</v>
      </c>
      <c r="I21" s="6"/>
    </row>
    <row r="22" spans="4:9" x14ac:dyDescent="0.25">
      <c r="D22">
        <f t="shared" si="0"/>
        <v>1</v>
      </c>
      <c r="F22">
        <f t="shared" si="0"/>
        <v>1</v>
      </c>
      <c r="H22">
        <f t="shared" ref="H22" si="14">(G22-1)/($C$1-1)</f>
        <v>1</v>
      </c>
      <c r="I22" s="6"/>
    </row>
    <row r="23" spans="4:9" x14ac:dyDescent="0.25">
      <c r="D23">
        <f t="shared" si="0"/>
        <v>1</v>
      </c>
      <c r="F23">
        <f t="shared" si="0"/>
        <v>1</v>
      </c>
      <c r="H23">
        <f t="shared" ref="H23" si="15">(G23-1)/($C$1-1)</f>
        <v>1</v>
      </c>
      <c r="I23" s="6"/>
    </row>
    <row r="24" spans="4:9" x14ac:dyDescent="0.25">
      <c r="D24">
        <f t="shared" si="0"/>
        <v>1</v>
      </c>
      <c r="F24">
        <f t="shared" si="0"/>
        <v>1</v>
      </c>
      <c r="H24">
        <f t="shared" ref="H24" si="16">(G24-1)/($C$1-1)</f>
        <v>1</v>
      </c>
      <c r="I24" s="6"/>
    </row>
    <row r="25" spans="4:9" x14ac:dyDescent="0.25">
      <c r="D25">
        <f t="shared" si="0"/>
        <v>1</v>
      </c>
      <c r="F25">
        <f t="shared" si="0"/>
        <v>1</v>
      </c>
      <c r="H25">
        <f t="shared" ref="H25" si="17">(G25-1)/($C$1-1)</f>
        <v>1</v>
      </c>
      <c r="I25" s="6"/>
    </row>
    <row r="26" spans="4:9" x14ac:dyDescent="0.25">
      <c r="D26">
        <f t="shared" si="0"/>
        <v>1</v>
      </c>
      <c r="F26">
        <f t="shared" si="0"/>
        <v>1</v>
      </c>
      <c r="H26">
        <f t="shared" ref="H26" si="18">(G26-1)/($C$1-1)</f>
        <v>1</v>
      </c>
      <c r="I2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5" x14ac:dyDescent="0.25"/>
  <sheetData>
    <row r="1" spans="1:1" x14ac:dyDescent="0.25">
      <c r="A1" t="s">
        <v>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"/>
  <sheetViews>
    <sheetView workbookViewId="0">
      <selection activeCell="B12" sqref="B9:B12"/>
    </sheetView>
  </sheetViews>
  <sheetFormatPr defaultRowHeight="15" x14ac:dyDescent="0.25"/>
  <cols>
    <col min="2" max="2" width="4.28515625" bestFit="1" customWidth="1"/>
    <col min="3" max="4" width="3.7109375" bestFit="1" customWidth="1"/>
    <col min="5" max="21" width="3.7109375" customWidth="1"/>
  </cols>
  <sheetData>
    <row r="1" spans="1:17" ht="60" x14ac:dyDescent="0.25">
      <c r="A1" s="1" t="s">
        <v>66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A6" sqref="A6:C24"/>
    </sheetView>
  </sheetViews>
  <sheetFormatPr defaultRowHeight="15" x14ac:dyDescent="0.25"/>
  <cols>
    <col min="2" max="2" width="34.7109375" bestFit="1" customWidth="1"/>
    <col min="4" max="4" width="9.140625" customWidth="1"/>
    <col min="6" max="6" width="9.140625" customWidth="1"/>
    <col min="8" max="8" width="9.140625" customWidth="1"/>
  </cols>
  <sheetData>
    <row r="1" spans="2:9" ht="14.25" customHeight="1" x14ac:dyDescent="0.25">
      <c r="B1" s="2" t="s">
        <v>21</v>
      </c>
      <c r="C1">
        <v>0</v>
      </c>
    </row>
    <row r="3" spans="2:9" x14ac:dyDescent="0.25">
      <c r="B3" t="s">
        <v>27</v>
      </c>
      <c r="C3" t="e">
        <f>SUM(C6:C24)/C1</f>
        <v>#DIV/0!</v>
      </c>
    </row>
    <row r="5" spans="2:9" x14ac:dyDescent="0.25">
      <c r="B5" s="4" t="s">
        <v>22</v>
      </c>
      <c r="C5" s="4" t="s">
        <v>29</v>
      </c>
    </row>
    <row r="6" spans="2:9" x14ac:dyDescent="0.25">
      <c r="I6" s="6"/>
    </row>
    <row r="7" spans="2:9" x14ac:dyDescent="0.25">
      <c r="I7" s="6"/>
    </row>
    <row r="8" spans="2:9" x14ac:dyDescent="0.25">
      <c r="I8" s="6"/>
    </row>
    <row r="9" spans="2:9" x14ac:dyDescent="0.25">
      <c r="I9" s="6"/>
    </row>
    <row r="10" spans="2:9" x14ac:dyDescent="0.25">
      <c r="I10" s="6"/>
    </row>
    <row r="11" spans="2:9" x14ac:dyDescent="0.25">
      <c r="I11" s="6"/>
    </row>
    <row r="12" spans="2:9" x14ac:dyDescent="0.25">
      <c r="I12" s="6"/>
    </row>
    <row r="13" spans="2:9" x14ac:dyDescent="0.25">
      <c r="I13" s="6"/>
    </row>
    <row r="14" spans="2:9" x14ac:dyDescent="0.25">
      <c r="I14" s="6"/>
    </row>
    <row r="15" spans="2:9" x14ac:dyDescent="0.25">
      <c r="I15" s="6"/>
    </row>
    <row r="16" spans="2:9" x14ac:dyDescent="0.25">
      <c r="I16" s="6"/>
    </row>
    <row r="17" spans="9:9" x14ac:dyDescent="0.25">
      <c r="I17" s="6"/>
    </row>
    <row r="18" spans="9:9" x14ac:dyDescent="0.25">
      <c r="I18" s="6"/>
    </row>
    <row r="19" spans="9:9" x14ac:dyDescent="0.25">
      <c r="I19" s="6"/>
    </row>
    <row r="20" spans="9:9" x14ac:dyDescent="0.25">
      <c r="I20" s="6"/>
    </row>
    <row r="21" spans="9:9" x14ac:dyDescent="0.25">
      <c r="I21" s="6"/>
    </row>
    <row r="22" spans="9:9" x14ac:dyDescent="0.25">
      <c r="I22" s="6"/>
    </row>
    <row r="23" spans="9:9" x14ac:dyDescent="0.25">
      <c r="I23" s="6"/>
    </row>
    <row r="24" spans="9:9" x14ac:dyDescent="0.25">
      <c r="I2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9"/>
  <sheetViews>
    <sheetView workbookViewId="0">
      <selection activeCell="E27" sqref="E27"/>
    </sheetView>
  </sheetViews>
  <sheetFormatPr defaultRowHeight="15" x14ac:dyDescent="0.25"/>
  <cols>
    <col min="2" max="2" width="54.85546875" bestFit="1" customWidth="1"/>
    <col min="5" max="5" width="48.28515625" bestFit="1" customWidth="1"/>
  </cols>
  <sheetData>
    <row r="1" spans="2:6" x14ac:dyDescent="0.25">
      <c r="B1" t="s">
        <v>33</v>
      </c>
      <c r="C1" s="5" t="s">
        <v>24</v>
      </c>
    </row>
    <row r="3" spans="2:6" x14ac:dyDescent="0.25">
      <c r="B3" s="8" t="s">
        <v>34</v>
      </c>
      <c r="E3" s="8" t="s">
        <v>35</v>
      </c>
    </row>
    <row r="4" spans="2:6" x14ac:dyDescent="0.25">
      <c r="B4" s="8" t="s">
        <v>36</v>
      </c>
      <c r="C4">
        <f>MIN(C9:C33)</f>
        <v>0</v>
      </c>
      <c r="E4" s="8" t="s">
        <v>36</v>
      </c>
      <c r="F4">
        <f>MIN(F9:F33)</f>
        <v>0</v>
      </c>
    </row>
    <row r="5" spans="2:6" x14ac:dyDescent="0.25">
      <c r="B5" s="8" t="s">
        <v>37</v>
      </c>
      <c r="C5">
        <f>MAX(C9:C33)</f>
        <v>0</v>
      </c>
      <c r="E5" s="8" t="s">
        <v>37</v>
      </c>
      <c r="F5">
        <f>MAX(F9:F33)</f>
        <v>0</v>
      </c>
    </row>
    <row r="6" spans="2:6" x14ac:dyDescent="0.25">
      <c r="B6" s="8" t="s">
        <v>38</v>
      </c>
      <c r="C6" t="e">
        <f>AVERAGE(C9:C33)</f>
        <v>#DIV/0!</v>
      </c>
      <c r="E6" s="8" t="s">
        <v>38</v>
      </c>
      <c r="F6" t="e">
        <f>AVERAGE(F9:F33)</f>
        <v>#DIV/0!</v>
      </c>
    </row>
    <row r="8" spans="2:6" x14ac:dyDescent="0.25">
      <c r="B8" s="4" t="s">
        <v>30</v>
      </c>
      <c r="C8" s="4" t="s">
        <v>31</v>
      </c>
      <c r="E8" s="4" t="s">
        <v>32</v>
      </c>
      <c r="F8" s="4" t="s">
        <v>31</v>
      </c>
    </row>
    <row r="9" spans="2:6" x14ac:dyDescent="0.25">
      <c r="B9" s="9" t="s">
        <v>24</v>
      </c>
      <c r="E9" s="9" t="s">
        <v>24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1</vt:lpstr>
      <vt:lpstr>2</vt:lpstr>
      <vt:lpstr>3</vt:lpstr>
      <vt:lpstr>4</vt:lpstr>
      <vt:lpstr>5</vt:lpstr>
      <vt:lpstr>6</vt:lpstr>
      <vt:lpstr>7</vt:lpstr>
      <vt:lpstr>8</vt:lpstr>
      <vt:lpstr>9</vt:lpstr>
    </vt:vector>
  </TitlesOfParts>
  <Company>TU/e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Goorden, M.A.</dc:creator>
  <cp:lastModifiedBy>Goorden, M.A.</cp:lastModifiedBy>
  <dcterms:created xsi:type="dcterms:W3CDTF">2019-10-11T09:47:51Z</dcterms:created>
  <dcterms:modified xsi:type="dcterms:W3CDTF">2019-10-24T07:45:07Z</dcterms:modified>
</cp:coreProperties>
</file>