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orden\surfdrive\Papers\WODES 2020\GitRepository\WODES2020\"/>
    </mc:Choice>
  </mc:AlternateContent>
  <bookViews>
    <workbookView xWindow="0" yWindow="0" windowWidth="28800" windowHeight="12435"/>
  </bookViews>
  <sheets>
    <sheet name="Summary" sheetId="1" r:id="rId1"/>
    <sheet name="1" sheetId="6" r:id="rId2"/>
    <sheet name="2" sheetId="4" r:id="rId3"/>
    <sheet name="3" sheetId="8" r:id="rId4"/>
    <sheet name="4" sheetId="5" r:id="rId5"/>
    <sheet name="5" sheetId="9" r:id="rId6"/>
    <sheet name="6" sheetId="10" r:id="rId7"/>
    <sheet name="7" sheetId="11" r:id="rId8"/>
    <sheet name="8" sheetId="12" r:id="rId9"/>
    <sheet name="9" sheetId="13" r:id="rId10"/>
  </sheets>
  <definedNames>
    <definedName name="retake_requirements" localSheetId="6">'6'!$B$4:$AG$13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5" l="1"/>
  <c r="H37" i="5"/>
  <c r="H36" i="5"/>
  <c r="H35" i="5"/>
  <c r="H34" i="5"/>
  <c r="H33" i="5"/>
  <c r="H32" i="5"/>
  <c r="H31" i="5"/>
  <c r="H30" i="5"/>
  <c r="H29" i="5"/>
  <c r="H28" i="5"/>
  <c r="H27" i="5"/>
  <c r="H26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D38" i="5"/>
  <c r="D37" i="5"/>
  <c r="D36" i="5"/>
  <c r="D35" i="5"/>
  <c r="D34" i="5"/>
  <c r="D33" i="5"/>
  <c r="D32" i="5"/>
  <c r="D31" i="5"/>
  <c r="D30" i="5"/>
  <c r="D29" i="5"/>
  <c r="D28" i="5"/>
  <c r="D27" i="5"/>
  <c r="F2" i="13" l="1"/>
  <c r="C4" i="12"/>
  <c r="C3" i="8"/>
  <c r="H21" i="4" l="1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8" i="4"/>
  <c r="F6" i="12" l="1"/>
  <c r="F5" i="12"/>
  <c r="F4" i="12"/>
  <c r="C6" i="12"/>
  <c r="C5" i="12"/>
  <c r="C3" i="11"/>
  <c r="C10" i="1" s="1"/>
  <c r="C6" i="1"/>
  <c r="C3" i="6"/>
  <c r="C4" i="1" s="1"/>
  <c r="E5" i="4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8" i="5"/>
  <c r="C3" i="4"/>
  <c r="G4" i="5" l="1"/>
  <c r="G5" i="5"/>
  <c r="G3" i="5"/>
  <c r="E5" i="5"/>
  <c r="E4" i="5"/>
  <c r="E3" i="5"/>
  <c r="C5" i="5"/>
  <c r="C4" i="5"/>
  <c r="C3" i="5"/>
  <c r="C4" i="4"/>
  <c r="G4" i="4"/>
  <c r="E4" i="4"/>
  <c r="G3" i="4"/>
  <c r="G5" i="4"/>
  <c r="E3" i="4"/>
  <c r="C5" i="4"/>
</calcChain>
</file>

<file path=xl/connections.xml><?xml version="1.0" encoding="utf-8"?>
<connections xmlns="http://schemas.openxmlformats.org/spreadsheetml/2006/main">
  <connection id="1" name="retake_requirements" type="6" refreshedVersion="5" background="1" saveData="1">
    <textPr codePage="437" sourceFile="C:\Users\mgoorden\surfdrive\Shared\2018-2019 Assignment\Group 02 retry\AGV_warehousing_RHJ_Schouten_S_Vermeulen\cif models\retake_requirements.txt" decimal="," thousands=".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<sst xmlns="http://schemas.openxmlformats.org/spreadsheetml/2006/main" count="220" uniqueCount="139">
  <si>
    <t>Group number:</t>
  </si>
  <si>
    <t>Modeling aspect</t>
  </si>
  <si>
    <t>Is each component model an elementary part of the system?</t>
  </si>
  <si>
    <t>How strong is the interdependency between component models?</t>
  </si>
  <si>
    <t>Are requirement models elementary, i.e., can it not be split any further?</t>
  </si>
  <si>
    <t>Are there references in requirements to other requirements?</t>
  </si>
  <si>
    <t>Are there independent subsystems modeled?</t>
  </si>
  <si>
    <t>Are uncontrollable events not unnecessarily blocked in automata-based requirements?</t>
  </si>
  <si>
    <t>What is the length of the guards in the synthesized supervisors, with and without forward reachability analysis?</t>
  </si>
  <si>
    <t>How many component models, requirement models, event declarations, and variable declarations are provided with comments describing their meaning?</t>
  </si>
  <si>
    <t>Are templates used?</t>
  </si>
  <si>
    <t>Are groups used to structure the model?</t>
  </si>
  <si>
    <t>Final qualification</t>
  </si>
  <si>
    <t>Total number of component models</t>
  </si>
  <si>
    <t>Location</t>
  </si>
  <si>
    <t>Component model name</t>
  </si>
  <si>
    <t>Level-1</t>
  </si>
  <si>
    <t>Level-2</t>
  </si>
  <si>
    <t>Level-3</t>
  </si>
  <si>
    <t>Min d</t>
  </si>
  <si>
    <t>Avg d</t>
  </si>
  <si>
    <t>Max d</t>
  </si>
  <si>
    <t>Total number of requirement models</t>
  </si>
  <si>
    <t>Requirement model name</t>
  </si>
  <si>
    <t>Has dependency with</t>
  </si>
  <si>
    <t>-</t>
  </si>
  <si>
    <t>Do requirement models introduce new events or variables?</t>
  </si>
  <si>
    <t>Elementary?</t>
  </si>
  <si>
    <t>Relative number of elementary components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</si>
  <si>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</si>
  <si>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</si>
  <si>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</si>
  <si>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</si>
  <si>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</si>
  <si>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</si>
  <si>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</si>
  <si>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</si>
  <si>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</si>
  <si>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Blocking uncontrollable events?</t>
  </si>
  <si>
    <t>Controllable event and guard without forward</t>
  </si>
  <si>
    <t>Bin ops</t>
  </si>
  <si>
    <t>Controllable event and guard with forward</t>
  </si>
  <si>
    <t>Total number of controllable events</t>
  </si>
  <si>
    <t>Without forward</t>
  </si>
  <si>
    <t>With forward</t>
  </si>
  <si>
    <t>min</t>
  </si>
  <si>
    <t>max</t>
  </si>
  <si>
    <t>avg</t>
  </si>
  <si>
    <t>Component models</t>
  </si>
  <si>
    <t>Comments</t>
  </si>
  <si>
    <t>Requirement models</t>
  </si>
  <si>
    <t>Events</t>
  </si>
  <si>
    <t>Variables</t>
  </si>
  <si>
    <t>Relative commented</t>
  </si>
  <si>
    <t>Bumper</t>
  </si>
  <si>
    <t>BottomLift</t>
  </si>
  <si>
    <t>TopLift</t>
  </si>
  <si>
    <t>ProxSensor</t>
  </si>
  <si>
    <t>BatterySensor</t>
  </si>
  <si>
    <t>Encoder</t>
  </si>
  <si>
    <t>BottomBarcodeSensor</t>
  </si>
  <si>
    <t>TopBarcodeSensor</t>
  </si>
  <si>
    <t>Wheels</t>
  </si>
  <si>
    <t>Lift</t>
  </si>
  <si>
    <t>Charger</t>
  </si>
  <si>
    <t>PathExecuter</t>
  </si>
  <si>
    <t>Waiting</t>
  </si>
  <si>
    <t>13,14</t>
  </si>
  <si>
    <t>11,13</t>
  </si>
  <si>
    <t>5</t>
  </si>
  <si>
    <t>4,12</t>
  </si>
  <si>
    <t>4,5,12</t>
  </si>
  <si>
    <t>avg-1 = 0,066, avg-2 = 0,115, avg-3 = 0,154</t>
  </si>
  <si>
    <t>avg-1 = 0, avg-2 = 0, avg-3 = 0</t>
  </si>
  <si>
    <t>No</t>
  </si>
  <si>
    <t>No, all requirements are state-based expressions, which cannot introduce new events or variables.</t>
  </si>
  <si>
    <t>The DMM reveils that there are no independent subsystems.</t>
  </si>
  <si>
    <t xml:space="preserve">    edge c_calculate_path when true;</t>
  </si>
  <si>
    <t xml:space="preserve">    edge c_lowering_Lift when true;</t>
  </si>
  <si>
    <t xml:space="preserve">    edge c_move_forward when true;</t>
  </si>
  <si>
    <t xml:space="preserve">    edge c_raising_Lift when true;</t>
  </si>
  <si>
    <t xml:space="preserve">    edge c_request_battery_location when true;</t>
  </si>
  <si>
    <t xml:space="preserve">    edge c_request_drop_location when true;</t>
  </si>
  <si>
    <t xml:space="preserve">    edge c_request_picking_location when true;</t>
  </si>
  <si>
    <t xml:space="preserve">    edge c_request_pickup_location when true;</t>
  </si>
  <si>
    <t xml:space="preserve">    edge c_rotate_left when true;</t>
  </si>
  <si>
    <t xml:space="preserve">    edge c_rotate_right when true;</t>
  </si>
  <si>
    <t xml:space="preserve">    edge c_start_charging when true;</t>
  </si>
  <si>
    <t xml:space="preserve">    edge c_start_path when true;</t>
  </si>
  <si>
    <t xml:space="preserve">    edge c_stop when true;</t>
  </si>
  <si>
    <t xml:space="preserve">    edge c_stop_Lift when true;</t>
  </si>
  <si>
    <t xml:space="preserve">    edge c_terminate_path when true;</t>
  </si>
  <si>
    <t>0, 0</t>
  </si>
  <si>
    <t xml:space="preserve"> u_on_Bumper;</t>
  </si>
  <si>
    <t xml:space="preserve"> u_off_Bumper;</t>
  </si>
  <si>
    <t xml:space="preserve"> u_on_BottomLift;</t>
  </si>
  <si>
    <t xml:space="preserve"> u_off_BottomLift;</t>
  </si>
  <si>
    <t xml:space="preserve"> u_on_TopLift;</t>
  </si>
  <si>
    <t xml:space="preserve"> u_off_TopLift;</t>
  </si>
  <si>
    <t xml:space="preserve"> u_on_ProxSensor;</t>
  </si>
  <si>
    <t xml:space="preserve"> u_off_ProxSensor;</t>
  </si>
  <si>
    <t xml:space="preserve"> u_low_BatterySensor;</t>
  </si>
  <si>
    <t xml:space="preserve"> u_full_BatterySensor;</t>
  </si>
  <si>
    <t xml:space="preserve"> u_empty_BatterySensor;</t>
  </si>
  <si>
    <t xml:space="preserve"> u_move_forward;</t>
  </si>
  <si>
    <t xml:space="preserve"> u_stop;</t>
  </si>
  <si>
    <t xml:space="preserve"> u_rot_left;</t>
  </si>
  <si>
    <t xml:space="preserve"> u_rot_right;</t>
  </si>
  <si>
    <t xml:space="preserve"> u_read_bottombarcode;</t>
  </si>
  <si>
    <t xml:space="preserve"> u_read_storage;</t>
  </si>
  <si>
    <t xml:space="preserve"> u_read_driving;</t>
  </si>
  <si>
    <t xml:space="preserve"> u_read_picking;</t>
  </si>
  <si>
    <t xml:space="preserve"> u_read_charging;</t>
  </si>
  <si>
    <t xml:space="preserve"> u_no_bottombarcode;</t>
  </si>
  <si>
    <t xml:space="preserve"> u_read_topbarcode;</t>
  </si>
  <si>
    <t xml:space="preserve"> u_no_topbarcode;</t>
  </si>
  <si>
    <t xml:space="preserve"> c_move_forward;</t>
  </si>
  <si>
    <t xml:space="preserve"> c_rotate_right;</t>
  </si>
  <si>
    <t xml:space="preserve"> c_rotate_left;</t>
  </si>
  <si>
    <t xml:space="preserve"> c_stop;</t>
  </si>
  <si>
    <t xml:space="preserve"> c_stop_Lift;</t>
  </si>
  <si>
    <t xml:space="preserve"> c_raising_Lift;</t>
  </si>
  <si>
    <t xml:space="preserve"> c_lowering_Lift;</t>
  </si>
  <si>
    <t xml:space="preserve"> c_start_charging;</t>
  </si>
  <si>
    <t xml:space="preserve"> c_start_path;</t>
  </si>
  <si>
    <t xml:space="preserve"> c_calculate_path;</t>
  </si>
  <si>
    <t xml:space="preserve"> c_terminate_path;</t>
  </si>
  <si>
    <t xml:space="preserve"> u_finish_path;</t>
  </si>
  <si>
    <t xml:space="preserve"> c_request_battery_location;</t>
  </si>
  <si>
    <t xml:space="preserve"> c_request_pickup_location;</t>
  </si>
  <si>
    <t xml:space="preserve"> c_request_picking_location;</t>
  </si>
  <si>
    <t xml:space="preserve"> c_request_drop_location;</t>
  </si>
  <si>
    <t xml:space="preserve"> u_receive_pickup_location;</t>
  </si>
  <si>
    <t xml:space="preserve"> u_receive_picking_location;</t>
  </si>
  <si>
    <t xml:space="preserve"> u_receive_no_picking_location;</t>
  </si>
  <si>
    <t xml:space="preserve"> u_receive_drop_location;</t>
  </si>
  <si>
    <t xml:space="preserve"> u_receive_battery_location;</t>
  </si>
  <si>
    <t xml:space="preserve"> u_Waited10sec;</t>
  </si>
  <si>
    <t>0, 0,5 , 0,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</si>
</sst>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retake_requirem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5" x14ac:dyDescent="0.25"/>
  <cols>
    <col min="1" max="1" width="14.5703125" bestFit="1" customWidth="1"/>
    <col min="2" max="2" width="31.7109375" customWidth="1"/>
    <col min="3" max="3" width="17" bestFit="1" customWidth="1"/>
    <col min="4" max="4" width="1.5703125" customWidth="1"/>
  </cols>
  <sheetData>
    <row r="1" spans="1:3" x14ac:dyDescent="0.25">
      <c r="A1" s="9" t="s">
        <v>0</v>
      </c>
      <c r="B1" s="9"/>
      <c r="C1" s="3">
        <v>3</v>
      </c>
    </row>
    <row r="3" spans="1:3" x14ac:dyDescent="0.25">
      <c r="A3" s="10" t="s">
        <v>1</v>
      </c>
      <c r="B3" s="10"/>
      <c r="C3" t="s">
        <v>12</v>
      </c>
    </row>
    <row r="4" spans="1:3" ht="30" x14ac:dyDescent="0.25">
      <c r="A4">
        <v>1</v>
      </c>
      <c r="B4" s="1" t="s">
        <v>2</v>
      </c>
      <c r="C4">
        <f>'1'!C3</f>
        <v>0.7857142857142857</v>
      </c>
    </row>
    <row r="5" spans="1:3" ht="32.25" customHeight="1" x14ac:dyDescent="0.25">
      <c r="A5">
        <v>2</v>
      </c>
      <c r="B5" s="1" t="s">
        <v>3</v>
      </c>
      <c r="C5" t="s">
        <v>72</v>
      </c>
    </row>
    <row r="6" spans="1:3" ht="45" x14ac:dyDescent="0.25">
      <c r="A6">
        <v>3</v>
      </c>
      <c r="B6" s="1" t="s">
        <v>4</v>
      </c>
      <c r="C6">
        <f>'3'!C3</f>
        <v>0.93548387096774188</v>
      </c>
    </row>
    <row r="7" spans="1:3" ht="45" x14ac:dyDescent="0.25">
      <c r="A7">
        <v>4</v>
      </c>
      <c r="B7" s="1" t="s">
        <v>5</v>
      </c>
      <c r="C7" t="s">
        <v>73</v>
      </c>
    </row>
    <row r="8" spans="1:3" ht="27.75" customHeight="1" x14ac:dyDescent="0.25">
      <c r="A8">
        <v>5</v>
      </c>
      <c r="B8" s="1" t="s">
        <v>26</v>
      </c>
      <c r="C8" t="s">
        <v>74</v>
      </c>
    </row>
    <row r="9" spans="1:3" ht="30" x14ac:dyDescent="0.25">
      <c r="A9">
        <v>6</v>
      </c>
      <c r="B9" s="1" t="s">
        <v>6</v>
      </c>
      <c r="C9" t="s">
        <v>74</v>
      </c>
    </row>
    <row r="10" spans="1:3" ht="45" x14ac:dyDescent="0.25">
      <c r="A10">
        <v>7</v>
      </c>
      <c r="B10" s="1" t="s">
        <v>7</v>
      </c>
      <c r="C10">
        <f>'7'!C3</f>
        <v>0</v>
      </c>
    </row>
    <row r="11" spans="1:3" ht="60" x14ac:dyDescent="0.25">
      <c r="A11">
        <v>8</v>
      </c>
      <c r="B11" s="1" t="s">
        <v>8</v>
      </c>
      <c r="C11" t="s">
        <v>92</v>
      </c>
    </row>
    <row r="12" spans="1:3" ht="90" x14ac:dyDescent="0.25">
      <c r="A12">
        <v>9</v>
      </c>
      <c r="B12" s="1" t="s">
        <v>9</v>
      </c>
      <c r="C12" t="s">
        <v>138</v>
      </c>
    </row>
    <row r="13" spans="1:3" x14ac:dyDescent="0.25">
      <c r="A13">
        <v>10</v>
      </c>
      <c r="B13" s="1" t="s">
        <v>10</v>
      </c>
      <c r="C13" t="s">
        <v>74</v>
      </c>
    </row>
    <row r="14" spans="1:3" ht="30" x14ac:dyDescent="0.25">
      <c r="A14">
        <v>11</v>
      </c>
      <c r="B14" s="1" t="s">
        <v>11</v>
      </c>
      <c r="C14" t="s">
        <v>74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6" sqref="B6:B19"/>
    </sheetView>
  </sheetViews>
  <sheetFormatPr defaultRowHeight="15" x14ac:dyDescent="0.25"/>
  <cols>
    <col min="2" max="2" width="41.140625" bestFit="1" customWidth="1"/>
    <col min="3" max="3" width="12.140625" bestFit="1" customWidth="1"/>
  </cols>
  <sheetData>
    <row r="1" spans="1:3" x14ac:dyDescent="0.25">
      <c r="B1" s="1" t="s">
        <v>13</v>
      </c>
      <c r="C1">
        <v>14</v>
      </c>
    </row>
    <row r="3" spans="1:3" x14ac:dyDescent="0.25">
      <c r="B3" t="s">
        <v>28</v>
      </c>
      <c r="C3">
        <f>SUM(C6:C19)/C1</f>
        <v>0.7857142857142857</v>
      </c>
    </row>
    <row r="5" spans="1:3" x14ac:dyDescent="0.25">
      <c r="B5" s="4" t="s">
        <v>15</v>
      </c>
      <c r="C5" s="4" t="s">
        <v>27</v>
      </c>
    </row>
    <row r="6" spans="1:3" x14ac:dyDescent="0.25">
      <c r="A6">
        <v>1</v>
      </c>
      <c r="B6" t="s">
        <v>54</v>
      </c>
      <c r="C6">
        <v>1</v>
      </c>
    </row>
    <row r="7" spans="1:3" x14ac:dyDescent="0.25">
      <c r="A7">
        <v>2</v>
      </c>
      <c r="B7" t="s">
        <v>55</v>
      </c>
      <c r="C7">
        <v>1</v>
      </c>
    </row>
    <row r="8" spans="1:3" x14ac:dyDescent="0.25">
      <c r="A8">
        <v>3</v>
      </c>
      <c r="B8" t="s">
        <v>56</v>
      </c>
      <c r="C8">
        <v>1</v>
      </c>
    </row>
    <row r="9" spans="1:3" x14ac:dyDescent="0.25">
      <c r="A9">
        <v>4</v>
      </c>
      <c r="B9" t="s">
        <v>57</v>
      </c>
      <c r="C9">
        <v>1</v>
      </c>
    </row>
    <row r="10" spans="1:3" x14ac:dyDescent="0.25">
      <c r="A10">
        <v>5</v>
      </c>
      <c r="B10" t="s">
        <v>58</v>
      </c>
      <c r="C10">
        <v>1</v>
      </c>
    </row>
    <row r="11" spans="1:3" x14ac:dyDescent="0.25">
      <c r="A11">
        <v>6</v>
      </c>
      <c r="B11" t="s">
        <v>59</v>
      </c>
      <c r="C11">
        <v>1</v>
      </c>
    </row>
    <row r="12" spans="1:3" x14ac:dyDescent="0.25">
      <c r="A12">
        <v>7</v>
      </c>
      <c r="B12" t="s">
        <v>60</v>
      </c>
      <c r="C12">
        <v>1</v>
      </c>
    </row>
    <row r="13" spans="1:3" x14ac:dyDescent="0.25">
      <c r="A13">
        <v>8</v>
      </c>
      <c r="B13" t="s">
        <v>61</v>
      </c>
      <c r="C13">
        <v>1</v>
      </c>
    </row>
    <row r="14" spans="1:3" x14ac:dyDescent="0.25">
      <c r="A14">
        <v>9</v>
      </c>
      <c r="B14" t="s">
        <v>62</v>
      </c>
      <c r="C14">
        <v>1</v>
      </c>
    </row>
    <row r="15" spans="1:3" x14ac:dyDescent="0.25">
      <c r="A15">
        <v>10</v>
      </c>
      <c r="B15" t="s">
        <v>63</v>
      </c>
      <c r="C15">
        <v>1</v>
      </c>
    </row>
    <row r="16" spans="1:3" x14ac:dyDescent="0.25">
      <c r="A16">
        <v>11</v>
      </c>
      <c r="B16" t="s">
        <v>64</v>
      </c>
      <c r="C16">
        <v>1</v>
      </c>
    </row>
    <row r="17" spans="1:3" x14ac:dyDescent="0.25">
      <c r="A17">
        <v>12</v>
      </c>
      <c r="B17" t="s">
        <v>65</v>
      </c>
      <c r="C17">
        <v>0</v>
      </c>
    </row>
    <row r="18" spans="1:3" x14ac:dyDescent="0.25">
      <c r="A18">
        <v>13</v>
      </c>
      <c r="B18" t="s">
        <v>14</v>
      </c>
      <c r="C18">
        <v>0</v>
      </c>
    </row>
    <row r="19" spans="1:3" x14ac:dyDescent="0.25">
      <c r="A19">
        <v>14</v>
      </c>
      <c r="B19" t="s">
        <v>66</v>
      </c>
      <c r="C1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25" sqref="C25"/>
    </sheetView>
  </sheetViews>
  <sheetFormatPr defaultRowHeight="15" x14ac:dyDescent="0.25"/>
  <cols>
    <col min="2" max="2" width="35" bestFit="1" customWidth="1"/>
    <col min="4" max="4" width="9.140625" hidden="1" customWidth="1"/>
    <col min="6" max="6" width="9.140625" hidden="1" customWidth="1"/>
    <col min="8" max="8" width="9.140625" hidden="1" customWidth="1"/>
  </cols>
  <sheetData>
    <row r="1" spans="1:9" x14ac:dyDescent="0.25">
      <c r="B1" s="1" t="s">
        <v>13</v>
      </c>
      <c r="C1">
        <v>14</v>
      </c>
    </row>
    <row r="3" spans="1:9" x14ac:dyDescent="0.25">
      <c r="B3" t="s">
        <v>19</v>
      </c>
      <c r="C3">
        <f>MIN(D8:D21)</f>
        <v>0</v>
      </c>
      <c r="E3">
        <f>MIN(F8:F21)</f>
        <v>0</v>
      </c>
      <c r="G3">
        <f>MIN(H8:H21)</f>
        <v>0</v>
      </c>
    </row>
    <row r="4" spans="1:9" x14ac:dyDescent="0.25">
      <c r="B4" t="s">
        <v>21</v>
      </c>
      <c r="C4">
        <f>MAX(D8:D21)</f>
        <v>0.23076923076923078</v>
      </c>
      <c r="E4">
        <f>MAX(F8:F21)</f>
        <v>0.38461538461538464</v>
      </c>
      <c r="G4">
        <f>MAX(H8:H21)</f>
        <v>0.38461538461538464</v>
      </c>
    </row>
    <row r="5" spans="1:9" x14ac:dyDescent="0.25">
      <c r="B5" t="s">
        <v>20</v>
      </c>
      <c r="C5">
        <f>AVERAGE(D8:D21)</f>
        <v>6.593406593406595E-2</v>
      </c>
      <c r="E5">
        <f>AVERAGE(F8:F21)</f>
        <v>0.11538461538461539</v>
      </c>
      <c r="G5">
        <f>AVERAGE(H8:H21)</f>
        <v>0.15384615384615388</v>
      </c>
    </row>
    <row r="7" spans="1:9" x14ac:dyDescent="0.25">
      <c r="B7" s="4" t="s">
        <v>15</v>
      </c>
      <c r="C7" t="s">
        <v>16</v>
      </c>
      <c r="E7" t="s">
        <v>17</v>
      </c>
      <c r="G7" t="s">
        <v>18</v>
      </c>
      <c r="I7" t="s">
        <v>24</v>
      </c>
    </row>
    <row r="8" spans="1:9" x14ac:dyDescent="0.25">
      <c r="A8">
        <v>1</v>
      </c>
      <c r="B8" t="s">
        <v>54</v>
      </c>
      <c r="C8">
        <v>1</v>
      </c>
      <c r="D8">
        <f t="shared" ref="D8:H21" si="0">(C8-1)/($C$1-1)</f>
        <v>0</v>
      </c>
      <c r="E8">
        <v>1</v>
      </c>
      <c r="F8">
        <f t="shared" si="0"/>
        <v>0</v>
      </c>
      <c r="G8">
        <v>1</v>
      </c>
      <c r="H8">
        <f t="shared" si="0"/>
        <v>0</v>
      </c>
      <c r="I8" s="7" t="s">
        <v>25</v>
      </c>
    </row>
    <row r="9" spans="1:9" x14ac:dyDescent="0.25">
      <c r="A9">
        <v>2</v>
      </c>
      <c r="B9" t="s">
        <v>55</v>
      </c>
      <c r="C9">
        <v>1</v>
      </c>
      <c r="D9">
        <f t="shared" si="0"/>
        <v>0</v>
      </c>
      <c r="E9">
        <v>1</v>
      </c>
      <c r="F9">
        <f t="shared" si="0"/>
        <v>0</v>
      </c>
      <c r="G9">
        <v>1</v>
      </c>
      <c r="H9">
        <f t="shared" si="0"/>
        <v>0</v>
      </c>
      <c r="I9" s="7" t="s">
        <v>25</v>
      </c>
    </row>
    <row r="10" spans="1:9" x14ac:dyDescent="0.25">
      <c r="A10">
        <v>3</v>
      </c>
      <c r="B10" t="s">
        <v>56</v>
      </c>
      <c r="C10">
        <v>1</v>
      </c>
      <c r="D10">
        <f t="shared" si="0"/>
        <v>0</v>
      </c>
      <c r="E10">
        <v>1</v>
      </c>
      <c r="F10">
        <f t="shared" si="0"/>
        <v>0</v>
      </c>
      <c r="G10">
        <v>1</v>
      </c>
      <c r="H10">
        <f t="shared" si="0"/>
        <v>0</v>
      </c>
      <c r="I10" s="7" t="s">
        <v>25</v>
      </c>
    </row>
    <row r="11" spans="1:9" x14ac:dyDescent="0.25">
      <c r="A11">
        <v>4</v>
      </c>
      <c r="B11" t="s">
        <v>57</v>
      </c>
      <c r="C11">
        <v>3</v>
      </c>
      <c r="D11">
        <f t="shared" si="0"/>
        <v>0.15384615384615385</v>
      </c>
      <c r="E11">
        <v>5</v>
      </c>
      <c r="F11">
        <f t="shared" si="0"/>
        <v>0.30769230769230771</v>
      </c>
      <c r="G11">
        <v>6</v>
      </c>
      <c r="H11">
        <f t="shared" si="0"/>
        <v>0.38461538461538464</v>
      </c>
      <c r="I11" s="7" t="s">
        <v>67</v>
      </c>
    </row>
    <row r="12" spans="1:9" x14ac:dyDescent="0.25">
      <c r="A12">
        <v>5</v>
      </c>
      <c r="B12" t="s">
        <v>58</v>
      </c>
      <c r="C12">
        <v>3</v>
      </c>
      <c r="D12">
        <f t="shared" si="0"/>
        <v>0.15384615384615385</v>
      </c>
      <c r="E12">
        <v>4</v>
      </c>
      <c r="F12">
        <f t="shared" si="0"/>
        <v>0.23076923076923078</v>
      </c>
      <c r="G12">
        <v>6</v>
      </c>
      <c r="H12">
        <f t="shared" si="0"/>
        <v>0.38461538461538464</v>
      </c>
      <c r="I12" s="7" t="s">
        <v>68</v>
      </c>
    </row>
    <row r="13" spans="1:9" x14ac:dyDescent="0.25">
      <c r="A13">
        <v>6</v>
      </c>
      <c r="B13" t="s">
        <v>59</v>
      </c>
      <c r="C13">
        <v>1</v>
      </c>
      <c r="D13">
        <f t="shared" si="0"/>
        <v>0</v>
      </c>
      <c r="E13">
        <v>1</v>
      </c>
      <c r="F13">
        <f t="shared" si="0"/>
        <v>0</v>
      </c>
      <c r="G13">
        <v>1</v>
      </c>
      <c r="H13">
        <f t="shared" si="0"/>
        <v>0</v>
      </c>
      <c r="I13" s="7" t="s">
        <v>25</v>
      </c>
    </row>
    <row r="14" spans="1:9" x14ac:dyDescent="0.25">
      <c r="A14">
        <v>7</v>
      </c>
      <c r="B14" t="s">
        <v>60</v>
      </c>
      <c r="C14">
        <v>1</v>
      </c>
      <c r="D14">
        <f t="shared" si="0"/>
        <v>0</v>
      </c>
      <c r="E14">
        <v>1</v>
      </c>
      <c r="F14">
        <f t="shared" si="0"/>
        <v>0</v>
      </c>
      <c r="G14">
        <v>1</v>
      </c>
      <c r="H14">
        <f t="shared" si="0"/>
        <v>0</v>
      </c>
      <c r="I14" s="7" t="s">
        <v>25</v>
      </c>
    </row>
    <row r="15" spans="1:9" x14ac:dyDescent="0.25">
      <c r="A15">
        <v>8</v>
      </c>
      <c r="B15" t="s">
        <v>61</v>
      </c>
      <c r="C15">
        <v>1</v>
      </c>
      <c r="D15">
        <f t="shared" si="0"/>
        <v>0</v>
      </c>
      <c r="E15">
        <v>1</v>
      </c>
      <c r="F15">
        <f t="shared" si="0"/>
        <v>0</v>
      </c>
      <c r="G15">
        <v>1</v>
      </c>
      <c r="H15">
        <f t="shared" si="0"/>
        <v>0</v>
      </c>
      <c r="I15" s="7" t="s">
        <v>25</v>
      </c>
    </row>
    <row r="16" spans="1:9" x14ac:dyDescent="0.25">
      <c r="A16">
        <v>9</v>
      </c>
      <c r="B16" t="s">
        <v>62</v>
      </c>
      <c r="C16">
        <v>1</v>
      </c>
      <c r="D16">
        <f t="shared" si="0"/>
        <v>0</v>
      </c>
      <c r="E16">
        <v>1</v>
      </c>
      <c r="F16">
        <f t="shared" si="0"/>
        <v>0</v>
      </c>
      <c r="G16">
        <v>1</v>
      </c>
      <c r="H16">
        <f t="shared" si="0"/>
        <v>0</v>
      </c>
      <c r="I16" s="7" t="s">
        <v>25</v>
      </c>
    </row>
    <row r="17" spans="1:9" x14ac:dyDescent="0.25">
      <c r="A17">
        <v>10</v>
      </c>
      <c r="B17" t="s">
        <v>63</v>
      </c>
      <c r="C17">
        <v>1</v>
      </c>
      <c r="D17">
        <f t="shared" si="0"/>
        <v>0</v>
      </c>
      <c r="E17">
        <v>1</v>
      </c>
      <c r="F17">
        <f t="shared" si="0"/>
        <v>0</v>
      </c>
      <c r="G17">
        <v>1</v>
      </c>
      <c r="H17">
        <f t="shared" si="0"/>
        <v>0</v>
      </c>
      <c r="I17" s="7" t="s">
        <v>25</v>
      </c>
    </row>
    <row r="18" spans="1:9" x14ac:dyDescent="0.25">
      <c r="A18">
        <v>11</v>
      </c>
      <c r="B18" t="s">
        <v>64</v>
      </c>
      <c r="C18">
        <v>2</v>
      </c>
      <c r="D18">
        <f t="shared" si="0"/>
        <v>7.6923076923076927E-2</v>
      </c>
      <c r="E18">
        <v>3</v>
      </c>
      <c r="F18">
        <f t="shared" si="0"/>
        <v>0.15384615384615385</v>
      </c>
      <c r="G18">
        <v>5</v>
      </c>
      <c r="H18">
        <f t="shared" si="0"/>
        <v>0.30769230769230771</v>
      </c>
      <c r="I18" s="6" t="s">
        <v>69</v>
      </c>
    </row>
    <row r="19" spans="1:9" x14ac:dyDescent="0.25">
      <c r="A19">
        <v>12</v>
      </c>
      <c r="B19" t="s">
        <v>65</v>
      </c>
      <c r="C19">
        <v>3</v>
      </c>
      <c r="D19">
        <f t="shared" si="0"/>
        <v>0.15384615384615385</v>
      </c>
      <c r="E19">
        <v>5</v>
      </c>
      <c r="F19">
        <f t="shared" si="0"/>
        <v>0.30769230769230771</v>
      </c>
      <c r="G19">
        <v>6</v>
      </c>
      <c r="H19">
        <f t="shared" si="0"/>
        <v>0.38461538461538464</v>
      </c>
      <c r="I19" s="6" t="s">
        <v>67</v>
      </c>
    </row>
    <row r="20" spans="1:9" x14ac:dyDescent="0.25">
      <c r="A20">
        <v>13</v>
      </c>
      <c r="B20" t="s">
        <v>14</v>
      </c>
      <c r="C20">
        <v>4</v>
      </c>
      <c r="D20">
        <f t="shared" si="0"/>
        <v>0.23076923076923078</v>
      </c>
      <c r="E20">
        <v>6</v>
      </c>
      <c r="F20">
        <f t="shared" si="0"/>
        <v>0.38461538461538464</v>
      </c>
      <c r="G20">
        <v>6</v>
      </c>
      <c r="H20">
        <f t="shared" si="0"/>
        <v>0.38461538461538464</v>
      </c>
      <c r="I20" s="6" t="s">
        <v>71</v>
      </c>
    </row>
    <row r="21" spans="1:9" x14ac:dyDescent="0.25">
      <c r="A21">
        <v>14</v>
      </c>
      <c r="B21" t="s">
        <v>66</v>
      </c>
      <c r="C21">
        <v>3</v>
      </c>
      <c r="D21">
        <f t="shared" si="0"/>
        <v>0.15384615384615385</v>
      </c>
      <c r="E21">
        <v>4</v>
      </c>
      <c r="F21">
        <f t="shared" si="0"/>
        <v>0.23076923076923078</v>
      </c>
      <c r="G21">
        <v>5</v>
      </c>
      <c r="H21">
        <f t="shared" si="0"/>
        <v>0.30769230769230771</v>
      </c>
      <c r="I21" s="6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"/>
  <sheetViews>
    <sheetView workbookViewId="0">
      <selection activeCell="F19" sqref="F19"/>
    </sheetView>
  </sheetViews>
  <sheetFormatPr defaultRowHeight="15" x14ac:dyDescent="0.25"/>
  <cols>
    <col min="2" max="2" width="41.140625" bestFit="1" customWidth="1"/>
    <col min="3" max="3" width="12.140625" bestFit="1" customWidth="1"/>
  </cols>
  <sheetData>
    <row r="1" spans="2:3" x14ac:dyDescent="0.25">
      <c r="B1" s="1" t="s">
        <v>13</v>
      </c>
      <c r="C1">
        <v>31</v>
      </c>
    </row>
    <row r="3" spans="2:3" x14ac:dyDescent="0.25">
      <c r="B3" t="s">
        <v>28</v>
      </c>
      <c r="C3">
        <f>SUM(C6:C35)/C1</f>
        <v>0.93548387096774188</v>
      </c>
    </row>
    <row r="5" spans="2:3" x14ac:dyDescent="0.25">
      <c r="B5" s="4" t="s">
        <v>23</v>
      </c>
      <c r="C5" s="4" t="s">
        <v>27</v>
      </c>
    </row>
    <row r="6" spans="2:3" x14ac:dyDescent="0.25">
      <c r="B6">
        <v>1</v>
      </c>
      <c r="C6">
        <v>1</v>
      </c>
    </row>
    <row r="7" spans="2:3" x14ac:dyDescent="0.25">
      <c r="B7">
        <v>2</v>
      </c>
      <c r="C7">
        <v>1</v>
      </c>
    </row>
    <row r="8" spans="2:3" x14ac:dyDescent="0.25">
      <c r="B8">
        <v>3</v>
      </c>
      <c r="C8">
        <v>1</v>
      </c>
    </row>
    <row r="9" spans="2:3" x14ac:dyDescent="0.25">
      <c r="B9">
        <v>4</v>
      </c>
      <c r="C9">
        <v>1</v>
      </c>
    </row>
    <row r="10" spans="2:3" x14ac:dyDescent="0.25">
      <c r="B10">
        <v>5</v>
      </c>
      <c r="C10">
        <v>1</v>
      </c>
    </row>
    <row r="11" spans="2:3" x14ac:dyDescent="0.25">
      <c r="B11">
        <v>6</v>
      </c>
      <c r="C11">
        <v>1</v>
      </c>
    </row>
    <row r="12" spans="2:3" x14ac:dyDescent="0.25">
      <c r="B12">
        <v>7</v>
      </c>
      <c r="C12">
        <v>1</v>
      </c>
    </row>
    <row r="13" spans="2:3" x14ac:dyDescent="0.25">
      <c r="B13">
        <v>8</v>
      </c>
      <c r="C13">
        <v>1</v>
      </c>
    </row>
    <row r="14" spans="2:3" x14ac:dyDescent="0.25">
      <c r="B14">
        <v>9</v>
      </c>
      <c r="C14">
        <v>1</v>
      </c>
    </row>
    <row r="15" spans="2:3" x14ac:dyDescent="0.25">
      <c r="B15">
        <v>10</v>
      </c>
      <c r="C15">
        <v>1</v>
      </c>
    </row>
    <row r="16" spans="2:3" x14ac:dyDescent="0.25">
      <c r="B16">
        <v>11</v>
      </c>
      <c r="C16">
        <v>1</v>
      </c>
    </row>
    <row r="17" spans="2:3" x14ac:dyDescent="0.25">
      <c r="B17">
        <v>12</v>
      </c>
      <c r="C17">
        <v>1</v>
      </c>
    </row>
    <row r="18" spans="2:3" x14ac:dyDescent="0.25">
      <c r="B18">
        <v>13</v>
      </c>
      <c r="C18">
        <v>1</v>
      </c>
    </row>
    <row r="19" spans="2:3" x14ac:dyDescent="0.25">
      <c r="B19">
        <v>14</v>
      </c>
      <c r="C19">
        <v>1</v>
      </c>
    </row>
    <row r="20" spans="2:3" x14ac:dyDescent="0.25">
      <c r="B20">
        <v>15</v>
      </c>
      <c r="C20">
        <v>1</v>
      </c>
    </row>
    <row r="21" spans="2:3" x14ac:dyDescent="0.25">
      <c r="B21">
        <v>16</v>
      </c>
      <c r="C21">
        <v>1</v>
      </c>
    </row>
    <row r="22" spans="2:3" x14ac:dyDescent="0.25">
      <c r="B22">
        <v>17</v>
      </c>
      <c r="C22">
        <v>1</v>
      </c>
    </row>
    <row r="23" spans="2:3" x14ac:dyDescent="0.25">
      <c r="B23">
        <v>18</v>
      </c>
      <c r="C23">
        <v>1</v>
      </c>
    </row>
    <row r="24" spans="2:3" x14ac:dyDescent="0.25">
      <c r="B24">
        <v>19</v>
      </c>
      <c r="C24">
        <v>1</v>
      </c>
    </row>
    <row r="25" spans="2:3" x14ac:dyDescent="0.25">
      <c r="B25">
        <v>20</v>
      </c>
      <c r="C25">
        <v>1</v>
      </c>
    </row>
    <row r="26" spans="2:3" x14ac:dyDescent="0.25">
      <c r="B26">
        <v>21</v>
      </c>
      <c r="C26">
        <v>1</v>
      </c>
    </row>
    <row r="27" spans="2:3" x14ac:dyDescent="0.25">
      <c r="B27">
        <v>22</v>
      </c>
      <c r="C27">
        <v>1</v>
      </c>
    </row>
    <row r="28" spans="2:3" x14ac:dyDescent="0.25">
      <c r="B28">
        <v>23</v>
      </c>
      <c r="C28">
        <v>1</v>
      </c>
    </row>
    <row r="29" spans="2:3" x14ac:dyDescent="0.25">
      <c r="B29">
        <v>24</v>
      </c>
      <c r="C29">
        <v>1</v>
      </c>
    </row>
    <row r="30" spans="2:3" x14ac:dyDescent="0.25">
      <c r="B30">
        <v>25</v>
      </c>
      <c r="C30">
        <v>1</v>
      </c>
    </row>
    <row r="31" spans="2:3" x14ac:dyDescent="0.25">
      <c r="B31">
        <v>26</v>
      </c>
      <c r="C31">
        <v>1</v>
      </c>
    </row>
    <row r="32" spans="2:3" x14ac:dyDescent="0.25">
      <c r="B32">
        <v>27</v>
      </c>
      <c r="C32">
        <v>1</v>
      </c>
    </row>
    <row r="33" spans="2:3" x14ac:dyDescent="0.25">
      <c r="B33">
        <v>28</v>
      </c>
      <c r="C33">
        <v>0</v>
      </c>
    </row>
    <row r="34" spans="2:3" x14ac:dyDescent="0.25">
      <c r="B34">
        <v>29</v>
      </c>
      <c r="C34">
        <v>1</v>
      </c>
    </row>
    <row r="35" spans="2:3" x14ac:dyDescent="0.25">
      <c r="B35">
        <v>30</v>
      </c>
      <c r="C35">
        <v>1</v>
      </c>
    </row>
    <row r="36" spans="2:3" x14ac:dyDescent="0.25">
      <c r="B36">
        <v>31</v>
      </c>
      <c r="C36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workbookViewId="0">
      <selection activeCell="L13" sqref="L13"/>
    </sheetView>
  </sheetViews>
  <sheetFormatPr defaultRowHeight="15" x14ac:dyDescent="0.25"/>
  <cols>
    <col min="2" max="2" width="34.7109375" bestFit="1" customWidth="1"/>
    <col min="4" max="4" width="9.140625" hidden="1" customWidth="1"/>
    <col min="6" max="6" width="9.140625" hidden="1" customWidth="1"/>
    <col min="8" max="8" width="9.140625" hidden="1" customWidth="1"/>
  </cols>
  <sheetData>
    <row r="1" spans="2:9" ht="14.25" customHeight="1" x14ac:dyDescent="0.25">
      <c r="B1" s="2" t="s">
        <v>22</v>
      </c>
      <c r="C1">
        <v>31</v>
      </c>
    </row>
    <row r="3" spans="2:9" x14ac:dyDescent="0.25">
      <c r="B3" t="s">
        <v>19</v>
      </c>
      <c r="C3">
        <f>MIN(D:D)</f>
        <v>0</v>
      </c>
      <c r="E3">
        <f>MIN(F:F)</f>
        <v>0</v>
      </c>
      <c r="G3">
        <f>MIN(H:H)</f>
        <v>0</v>
      </c>
    </row>
    <row r="4" spans="2:9" x14ac:dyDescent="0.25">
      <c r="B4" t="s">
        <v>21</v>
      </c>
      <c r="C4">
        <f>MAX(D:D)</f>
        <v>0</v>
      </c>
      <c r="E4">
        <f>MAX(F:F)</f>
        <v>0</v>
      </c>
      <c r="G4">
        <f>MAX(H:H)</f>
        <v>0</v>
      </c>
    </row>
    <row r="5" spans="2:9" x14ac:dyDescent="0.25">
      <c r="B5" t="s">
        <v>20</v>
      </c>
      <c r="C5">
        <f>AVERAGE(D:D)</f>
        <v>0</v>
      </c>
      <c r="E5">
        <f>AVERAGE(F:F)</f>
        <v>0</v>
      </c>
      <c r="G5">
        <f>AVERAGE(H:H)</f>
        <v>0</v>
      </c>
    </row>
    <row r="7" spans="2:9" x14ac:dyDescent="0.25">
      <c r="B7" s="4" t="s">
        <v>23</v>
      </c>
      <c r="C7" t="s">
        <v>16</v>
      </c>
      <c r="E7" t="s">
        <v>17</v>
      </c>
      <c r="G7" t="s">
        <v>18</v>
      </c>
      <c r="I7" t="s">
        <v>24</v>
      </c>
    </row>
    <row r="8" spans="2:9" x14ac:dyDescent="0.25">
      <c r="B8">
        <v>1</v>
      </c>
      <c r="C8">
        <v>1</v>
      </c>
      <c r="D8">
        <f>(C8-1)/($C$1-1)</f>
        <v>0</v>
      </c>
      <c r="E8">
        <v>1</v>
      </c>
      <c r="F8">
        <f>(E8-1)/($C$1-1)</f>
        <v>0</v>
      </c>
      <c r="G8">
        <v>1</v>
      </c>
      <c r="H8">
        <f>(G8-1)/($C$1-1)</f>
        <v>0</v>
      </c>
      <c r="I8" s="6"/>
    </row>
    <row r="9" spans="2:9" x14ac:dyDescent="0.25">
      <c r="B9">
        <v>2</v>
      </c>
      <c r="C9">
        <v>1</v>
      </c>
      <c r="D9">
        <f t="shared" ref="D9:H27" si="0">(C9-1)/($C$1-1)</f>
        <v>0</v>
      </c>
      <c r="E9">
        <v>1</v>
      </c>
      <c r="F9">
        <f t="shared" si="0"/>
        <v>0</v>
      </c>
      <c r="G9">
        <v>1</v>
      </c>
      <c r="H9">
        <f t="shared" ref="H9" si="1">(G9-1)/($C$1-1)</f>
        <v>0</v>
      </c>
      <c r="I9" s="6"/>
    </row>
    <row r="10" spans="2:9" x14ac:dyDescent="0.25">
      <c r="B10">
        <v>3</v>
      </c>
      <c r="C10">
        <v>1</v>
      </c>
      <c r="D10">
        <f t="shared" si="0"/>
        <v>0</v>
      </c>
      <c r="E10">
        <v>1</v>
      </c>
      <c r="F10">
        <f t="shared" si="0"/>
        <v>0</v>
      </c>
      <c r="G10">
        <v>1</v>
      </c>
      <c r="H10">
        <f t="shared" ref="H10" si="2">(G10-1)/($C$1-1)</f>
        <v>0</v>
      </c>
      <c r="I10" s="6"/>
    </row>
    <row r="11" spans="2:9" x14ac:dyDescent="0.25">
      <c r="B11">
        <v>4</v>
      </c>
      <c r="C11">
        <v>1</v>
      </c>
      <c r="D11">
        <f t="shared" si="0"/>
        <v>0</v>
      </c>
      <c r="E11">
        <v>1</v>
      </c>
      <c r="F11">
        <f t="shared" si="0"/>
        <v>0</v>
      </c>
      <c r="G11">
        <v>1</v>
      </c>
      <c r="H11">
        <f t="shared" ref="H11" si="3">(G11-1)/($C$1-1)</f>
        <v>0</v>
      </c>
      <c r="I11" s="6"/>
    </row>
    <row r="12" spans="2:9" x14ac:dyDescent="0.25">
      <c r="B12">
        <v>5</v>
      </c>
      <c r="C12">
        <v>1</v>
      </c>
      <c r="D12">
        <f t="shared" si="0"/>
        <v>0</v>
      </c>
      <c r="E12">
        <v>1</v>
      </c>
      <c r="F12">
        <f t="shared" si="0"/>
        <v>0</v>
      </c>
      <c r="G12">
        <v>1</v>
      </c>
      <c r="H12">
        <f t="shared" ref="H12" si="4">(G12-1)/($C$1-1)</f>
        <v>0</v>
      </c>
      <c r="I12" s="6"/>
    </row>
    <row r="13" spans="2:9" x14ac:dyDescent="0.25">
      <c r="B13">
        <v>6</v>
      </c>
      <c r="C13">
        <v>1</v>
      </c>
      <c r="D13">
        <f t="shared" si="0"/>
        <v>0</v>
      </c>
      <c r="E13">
        <v>1</v>
      </c>
      <c r="F13">
        <f t="shared" si="0"/>
        <v>0</v>
      </c>
      <c r="G13">
        <v>1</v>
      </c>
      <c r="H13">
        <f t="shared" ref="H13" si="5">(G13-1)/($C$1-1)</f>
        <v>0</v>
      </c>
      <c r="I13" s="6"/>
    </row>
    <row r="14" spans="2:9" x14ac:dyDescent="0.25">
      <c r="B14">
        <v>7</v>
      </c>
      <c r="C14">
        <v>1</v>
      </c>
      <c r="D14">
        <f t="shared" si="0"/>
        <v>0</v>
      </c>
      <c r="E14">
        <v>1</v>
      </c>
      <c r="F14">
        <f t="shared" si="0"/>
        <v>0</v>
      </c>
      <c r="G14">
        <v>1</v>
      </c>
      <c r="H14">
        <f t="shared" ref="H14" si="6">(G14-1)/($C$1-1)</f>
        <v>0</v>
      </c>
      <c r="I14" s="6"/>
    </row>
    <row r="15" spans="2:9" x14ac:dyDescent="0.25">
      <c r="B15">
        <v>8</v>
      </c>
      <c r="C15">
        <v>1</v>
      </c>
      <c r="D15">
        <f t="shared" si="0"/>
        <v>0</v>
      </c>
      <c r="E15">
        <v>1</v>
      </c>
      <c r="F15">
        <f t="shared" si="0"/>
        <v>0</v>
      </c>
      <c r="G15">
        <v>1</v>
      </c>
      <c r="H15">
        <f t="shared" ref="H15" si="7">(G15-1)/($C$1-1)</f>
        <v>0</v>
      </c>
      <c r="I15" s="6"/>
    </row>
    <row r="16" spans="2:9" x14ac:dyDescent="0.25">
      <c r="B16">
        <v>9</v>
      </c>
      <c r="C16">
        <v>1</v>
      </c>
      <c r="D16">
        <f t="shared" si="0"/>
        <v>0</v>
      </c>
      <c r="E16">
        <v>1</v>
      </c>
      <c r="F16">
        <f t="shared" si="0"/>
        <v>0</v>
      </c>
      <c r="G16">
        <v>1</v>
      </c>
      <c r="H16">
        <f t="shared" ref="H16" si="8">(G16-1)/($C$1-1)</f>
        <v>0</v>
      </c>
      <c r="I16" s="6"/>
    </row>
    <row r="17" spans="2:9" x14ac:dyDescent="0.25">
      <c r="B17">
        <v>10</v>
      </c>
      <c r="C17">
        <v>1</v>
      </c>
      <c r="D17">
        <f t="shared" si="0"/>
        <v>0</v>
      </c>
      <c r="E17">
        <v>1</v>
      </c>
      <c r="F17">
        <f t="shared" si="0"/>
        <v>0</v>
      </c>
      <c r="G17">
        <v>1</v>
      </c>
      <c r="H17">
        <f t="shared" ref="H17" si="9">(G17-1)/($C$1-1)</f>
        <v>0</v>
      </c>
      <c r="I17" s="6"/>
    </row>
    <row r="18" spans="2:9" x14ac:dyDescent="0.25">
      <c r="B18">
        <v>11</v>
      </c>
      <c r="C18">
        <v>1</v>
      </c>
      <c r="D18">
        <f t="shared" si="0"/>
        <v>0</v>
      </c>
      <c r="E18">
        <v>1</v>
      </c>
      <c r="F18">
        <f t="shared" si="0"/>
        <v>0</v>
      </c>
      <c r="G18">
        <v>1</v>
      </c>
      <c r="H18">
        <f t="shared" ref="H18" si="10">(G18-1)/($C$1-1)</f>
        <v>0</v>
      </c>
      <c r="I18" s="6"/>
    </row>
    <row r="19" spans="2:9" x14ac:dyDescent="0.25">
      <c r="B19">
        <v>12</v>
      </c>
      <c r="C19">
        <v>1</v>
      </c>
      <c r="D19">
        <f t="shared" si="0"/>
        <v>0</v>
      </c>
      <c r="E19">
        <v>1</v>
      </c>
      <c r="F19">
        <f t="shared" si="0"/>
        <v>0</v>
      </c>
      <c r="G19">
        <v>1</v>
      </c>
      <c r="H19">
        <f t="shared" ref="H19" si="11">(G19-1)/($C$1-1)</f>
        <v>0</v>
      </c>
      <c r="I19" s="6"/>
    </row>
    <row r="20" spans="2:9" x14ac:dyDescent="0.25">
      <c r="B20">
        <v>13</v>
      </c>
      <c r="C20">
        <v>1</v>
      </c>
      <c r="D20">
        <f t="shared" si="0"/>
        <v>0</v>
      </c>
      <c r="E20">
        <v>1</v>
      </c>
      <c r="F20">
        <f t="shared" si="0"/>
        <v>0</v>
      </c>
      <c r="G20">
        <v>1</v>
      </c>
      <c r="H20">
        <f t="shared" ref="H20" si="12">(G20-1)/($C$1-1)</f>
        <v>0</v>
      </c>
      <c r="I20" s="6"/>
    </row>
    <row r="21" spans="2:9" x14ac:dyDescent="0.25">
      <c r="B21">
        <v>14</v>
      </c>
      <c r="C21">
        <v>1</v>
      </c>
      <c r="D21">
        <f t="shared" si="0"/>
        <v>0</v>
      </c>
      <c r="E21">
        <v>1</v>
      </c>
      <c r="F21">
        <f t="shared" si="0"/>
        <v>0</v>
      </c>
      <c r="G21">
        <v>1</v>
      </c>
      <c r="H21">
        <f t="shared" ref="H21" si="13">(G21-1)/($C$1-1)</f>
        <v>0</v>
      </c>
      <c r="I21" s="6"/>
    </row>
    <row r="22" spans="2:9" x14ac:dyDescent="0.25">
      <c r="B22">
        <v>15</v>
      </c>
      <c r="C22">
        <v>1</v>
      </c>
      <c r="D22">
        <f t="shared" si="0"/>
        <v>0</v>
      </c>
      <c r="E22">
        <v>1</v>
      </c>
      <c r="F22">
        <f t="shared" si="0"/>
        <v>0</v>
      </c>
      <c r="G22">
        <v>1</v>
      </c>
      <c r="H22">
        <f t="shared" ref="H22" si="14">(G22-1)/($C$1-1)</f>
        <v>0</v>
      </c>
      <c r="I22" s="6"/>
    </row>
    <row r="23" spans="2:9" x14ac:dyDescent="0.25">
      <c r="B23">
        <v>16</v>
      </c>
      <c r="C23">
        <v>1</v>
      </c>
      <c r="D23">
        <f t="shared" si="0"/>
        <v>0</v>
      </c>
      <c r="E23">
        <v>1</v>
      </c>
      <c r="F23">
        <f t="shared" si="0"/>
        <v>0</v>
      </c>
      <c r="G23">
        <v>1</v>
      </c>
      <c r="H23">
        <f t="shared" ref="H23" si="15">(G23-1)/($C$1-1)</f>
        <v>0</v>
      </c>
      <c r="I23" s="6"/>
    </row>
    <row r="24" spans="2:9" x14ac:dyDescent="0.25">
      <c r="B24">
        <v>17</v>
      </c>
      <c r="C24">
        <v>1</v>
      </c>
      <c r="D24">
        <f t="shared" si="0"/>
        <v>0</v>
      </c>
      <c r="E24">
        <v>1</v>
      </c>
      <c r="F24">
        <f t="shared" si="0"/>
        <v>0</v>
      </c>
      <c r="G24">
        <v>1</v>
      </c>
      <c r="H24">
        <f t="shared" ref="H24" si="16">(G24-1)/($C$1-1)</f>
        <v>0</v>
      </c>
      <c r="I24" s="6"/>
    </row>
    <row r="25" spans="2:9" x14ac:dyDescent="0.25">
      <c r="B25">
        <v>18</v>
      </c>
      <c r="C25">
        <v>1</v>
      </c>
      <c r="D25">
        <f t="shared" si="0"/>
        <v>0</v>
      </c>
      <c r="E25">
        <v>1</v>
      </c>
      <c r="F25">
        <f t="shared" si="0"/>
        <v>0</v>
      </c>
      <c r="G25">
        <v>1</v>
      </c>
      <c r="H25">
        <f t="shared" ref="H25" si="17">(G25-1)/($C$1-1)</f>
        <v>0</v>
      </c>
      <c r="I25" s="6"/>
    </row>
    <row r="26" spans="2:9" x14ac:dyDescent="0.25">
      <c r="B26">
        <v>19</v>
      </c>
      <c r="C26">
        <v>1</v>
      </c>
      <c r="D26">
        <f t="shared" si="0"/>
        <v>0</v>
      </c>
      <c r="E26">
        <v>1</v>
      </c>
      <c r="F26">
        <f t="shared" si="0"/>
        <v>0</v>
      </c>
      <c r="G26">
        <v>1</v>
      </c>
      <c r="H26">
        <f t="shared" si="0"/>
        <v>0</v>
      </c>
      <c r="I26" s="6"/>
    </row>
    <row r="27" spans="2:9" x14ac:dyDescent="0.25">
      <c r="B27">
        <v>20</v>
      </c>
      <c r="C27">
        <v>1</v>
      </c>
      <c r="D27">
        <f t="shared" si="0"/>
        <v>0</v>
      </c>
      <c r="E27">
        <v>1</v>
      </c>
      <c r="F27">
        <f t="shared" si="0"/>
        <v>0</v>
      </c>
      <c r="G27">
        <v>1</v>
      </c>
      <c r="H27">
        <f t="shared" si="0"/>
        <v>0</v>
      </c>
    </row>
    <row r="28" spans="2:9" x14ac:dyDescent="0.25">
      <c r="B28">
        <v>21</v>
      </c>
      <c r="C28">
        <v>1</v>
      </c>
      <c r="D28">
        <f t="shared" ref="D28:D38" si="18">(C28-1)/($C$1-1)</f>
        <v>0</v>
      </c>
      <c r="E28">
        <v>1</v>
      </c>
      <c r="F28">
        <f t="shared" ref="F28:F38" si="19">(E28-1)/($C$1-1)</f>
        <v>0</v>
      </c>
      <c r="G28">
        <v>1</v>
      </c>
      <c r="H28">
        <f t="shared" ref="H28:H38" si="20">(G28-1)/($C$1-1)</f>
        <v>0</v>
      </c>
    </row>
    <row r="29" spans="2:9" x14ac:dyDescent="0.25">
      <c r="B29">
        <v>22</v>
      </c>
      <c r="C29">
        <v>1</v>
      </c>
      <c r="D29">
        <f t="shared" si="18"/>
        <v>0</v>
      </c>
      <c r="E29">
        <v>1</v>
      </c>
      <c r="F29">
        <f t="shared" si="19"/>
        <v>0</v>
      </c>
      <c r="G29">
        <v>1</v>
      </c>
      <c r="H29">
        <f t="shared" si="20"/>
        <v>0</v>
      </c>
    </row>
    <row r="30" spans="2:9" x14ac:dyDescent="0.25">
      <c r="B30">
        <v>23</v>
      </c>
      <c r="C30">
        <v>1</v>
      </c>
      <c r="D30">
        <f t="shared" si="18"/>
        <v>0</v>
      </c>
      <c r="E30">
        <v>1</v>
      </c>
      <c r="F30">
        <f t="shared" si="19"/>
        <v>0</v>
      </c>
      <c r="G30">
        <v>1</v>
      </c>
      <c r="H30">
        <f t="shared" si="20"/>
        <v>0</v>
      </c>
    </row>
    <row r="31" spans="2:9" x14ac:dyDescent="0.25">
      <c r="B31">
        <v>24</v>
      </c>
      <c r="C31">
        <v>1</v>
      </c>
      <c r="D31">
        <f t="shared" si="18"/>
        <v>0</v>
      </c>
      <c r="E31">
        <v>1</v>
      </c>
      <c r="F31">
        <f t="shared" si="19"/>
        <v>0</v>
      </c>
      <c r="G31">
        <v>1</v>
      </c>
      <c r="H31">
        <f t="shared" si="20"/>
        <v>0</v>
      </c>
    </row>
    <row r="32" spans="2:9" x14ac:dyDescent="0.25">
      <c r="B32">
        <v>25</v>
      </c>
      <c r="C32">
        <v>1</v>
      </c>
      <c r="D32">
        <f t="shared" si="18"/>
        <v>0</v>
      </c>
      <c r="E32">
        <v>1</v>
      </c>
      <c r="F32">
        <f t="shared" si="19"/>
        <v>0</v>
      </c>
      <c r="G32">
        <v>1</v>
      </c>
      <c r="H32">
        <f t="shared" si="20"/>
        <v>0</v>
      </c>
    </row>
    <row r="33" spans="2:8" x14ac:dyDescent="0.25">
      <c r="B33">
        <v>26</v>
      </c>
      <c r="C33">
        <v>1</v>
      </c>
      <c r="D33">
        <f t="shared" si="18"/>
        <v>0</v>
      </c>
      <c r="E33">
        <v>1</v>
      </c>
      <c r="F33">
        <f t="shared" si="19"/>
        <v>0</v>
      </c>
      <c r="G33">
        <v>1</v>
      </c>
      <c r="H33">
        <f t="shared" si="20"/>
        <v>0</v>
      </c>
    </row>
    <row r="34" spans="2:8" x14ac:dyDescent="0.25">
      <c r="B34">
        <v>27</v>
      </c>
      <c r="C34">
        <v>1</v>
      </c>
      <c r="D34">
        <f t="shared" si="18"/>
        <v>0</v>
      </c>
      <c r="E34">
        <v>1</v>
      </c>
      <c r="F34">
        <f t="shared" si="19"/>
        <v>0</v>
      </c>
      <c r="G34">
        <v>1</v>
      </c>
      <c r="H34">
        <f t="shared" si="20"/>
        <v>0</v>
      </c>
    </row>
    <row r="35" spans="2:8" x14ac:dyDescent="0.25">
      <c r="B35">
        <v>28</v>
      </c>
      <c r="C35">
        <v>1</v>
      </c>
      <c r="D35">
        <f t="shared" si="18"/>
        <v>0</v>
      </c>
      <c r="E35">
        <v>1</v>
      </c>
      <c r="F35">
        <f t="shared" si="19"/>
        <v>0</v>
      </c>
      <c r="G35">
        <v>1</v>
      </c>
      <c r="H35">
        <f t="shared" si="20"/>
        <v>0</v>
      </c>
    </row>
    <row r="36" spans="2:8" x14ac:dyDescent="0.25">
      <c r="B36">
        <v>29</v>
      </c>
      <c r="C36">
        <v>1</v>
      </c>
      <c r="D36">
        <f t="shared" si="18"/>
        <v>0</v>
      </c>
      <c r="E36">
        <v>1</v>
      </c>
      <c r="F36">
        <f t="shared" si="19"/>
        <v>0</v>
      </c>
      <c r="G36">
        <v>1</v>
      </c>
      <c r="H36">
        <f t="shared" si="20"/>
        <v>0</v>
      </c>
    </row>
    <row r="37" spans="2:8" x14ac:dyDescent="0.25">
      <c r="B37">
        <v>30</v>
      </c>
      <c r="C37">
        <v>1</v>
      </c>
      <c r="D37">
        <f t="shared" si="18"/>
        <v>0</v>
      </c>
      <c r="E37">
        <v>1</v>
      </c>
      <c r="F37">
        <f t="shared" si="19"/>
        <v>0</v>
      </c>
      <c r="G37">
        <v>1</v>
      </c>
      <c r="H37">
        <f t="shared" si="20"/>
        <v>0</v>
      </c>
    </row>
    <row r="38" spans="2:8" x14ac:dyDescent="0.25">
      <c r="B38">
        <v>31</v>
      </c>
      <c r="C38">
        <v>1</v>
      </c>
      <c r="D38">
        <f t="shared" si="18"/>
        <v>0</v>
      </c>
      <c r="E38">
        <v>1</v>
      </c>
      <c r="F38">
        <f t="shared" si="19"/>
        <v>0</v>
      </c>
      <c r="G38">
        <v>1</v>
      </c>
      <c r="H38">
        <f t="shared" si="2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workbookViewId="0">
      <selection activeCell="S22" sqref="S22"/>
    </sheetView>
  </sheetViews>
  <sheetFormatPr defaultRowHeight="15" x14ac:dyDescent="0.25"/>
  <cols>
    <col min="2" max="2" width="3.28515625" customWidth="1"/>
    <col min="3" max="11" width="2" customWidth="1"/>
    <col min="12" max="33" width="3" customWidth="1"/>
  </cols>
  <sheetData>
    <row r="1" spans="1:33" x14ac:dyDescent="0.25">
      <c r="A1" s="11" t="s">
        <v>76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3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33" x14ac:dyDescent="0.25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</row>
    <row r="5" spans="1:33" x14ac:dyDescent="0.25"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B6" t="s">
        <v>30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</row>
    <row r="7" spans="1:33" x14ac:dyDescent="0.25">
      <c r="B7" t="s">
        <v>31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</row>
    <row r="8" spans="1:33" x14ac:dyDescent="0.25">
      <c r="B8" t="s">
        <v>32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25"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</row>
    <row r="10" spans="1:33" x14ac:dyDescent="0.25"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B11" t="s">
        <v>35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B12" t="s">
        <v>36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B13" t="s">
        <v>37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</sheetData>
  <mergeCells count="1">
    <mergeCell ref="A1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workbookViewId="0">
      <selection activeCell="D1" sqref="D1"/>
    </sheetView>
  </sheetViews>
  <sheetFormatPr defaultRowHeight="15" x14ac:dyDescent="0.25"/>
  <cols>
    <col min="2" max="2" width="34.7109375" bestFit="1" customWidth="1"/>
    <col min="4" max="4" width="9.140625" customWidth="1"/>
    <col min="6" max="6" width="9.140625" customWidth="1"/>
    <col min="8" max="8" width="9.140625" customWidth="1"/>
  </cols>
  <sheetData>
    <row r="1" spans="2:9" ht="14.25" customHeight="1" x14ac:dyDescent="0.25">
      <c r="B1" s="2" t="s">
        <v>22</v>
      </c>
      <c r="C1">
        <v>31</v>
      </c>
    </row>
    <row r="3" spans="2:9" x14ac:dyDescent="0.25">
      <c r="B3" t="s">
        <v>28</v>
      </c>
      <c r="C3">
        <f>SUM(C6:C24)/C1</f>
        <v>0</v>
      </c>
    </row>
    <row r="5" spans="2:9" x14ac:dyDescent="0.25">
      <c r="B5" s="4" t="s">
        <v>23</v>
      </c>
      <c r="C5" s="4" t="s">
        <v>38</v>
      </c>
    </row>
    <row r="6" spans="2:9" x14ac:dyDescent="0.25">
      <c r="B6">
        <v>1</v>
      </c>
      <c r="C6">
        <v>0</v>
      </c>
      <c r="I6" s="6"/>
    </row>
    <row r="7" spans="2:9" x14ac:dyDescent="0.25">
      <c r="B7">
        <v>2</v>
      </c>
      <c r="C7">
        <v>0</v>
      </c>
      <c r="I7" s="6"/>
    </row>
    <row r="8" spans="2:9" x14ac:dyDescent="0.25">
      <c r="B8">
        <v>3</v>
      </c>
      <c r="C8">
        <v>0</v>
      </c>
      <c r="I8" s="6"/>
    </row>
    <row r="9" spans="2:9" x14ac:dyDescent="0.25">
      <c r="B9">
        <v>4</v>
      </c>
      <c r="C9">
        <v>0</v>
      </c>
      <c r="I9" s="6"/>
    </row>
    <row r="10" spans="2:9" x14ac:dyDescent="0.25">
      <c r="B10">
        <v>5</v>
      </c>
      <c r="C10">
        <v>0</v>
      </c>
      <c r="I10" s="6"/>
    </row>
    <row r="11" spans="2:9" x14ac:dyDescent="0.25">
      <c r="B11">
        <v>6</v>
      </c>
      <c r="C11">
        <v>0</v>
      </c>
      <c r="I11" s="6"/>
    </row>
    <row r="12" spans="2:9" x14ac:dyDescent="0.25">
      <c r="B12">
        <v>7</v>
      </c>
      <c r="C12">
        <v>0</v>
      </c>
      <c r="I12" s="6"/>
    </row>
    <row r="13" spans="2:9" x14ac:dyDescent="0.25">
      <c r="B13">
        <v>8</v>
      </c>
      <c r="C13">
        <v>0</v>
      </c>
      <c r="I13" s="6"/>
    </row>
    <row r="14" spans="2:9" x14ac:dyDescent="0.25">
      <c r="B14">
        <v>9</v>
      </c>
      <c r="C14">
        <v>0</v>
      </c>
      <c r="I14" s="6"/>
    </row>
    <row r="15" spans="2:9" x14ac:dyDescent="0.25">
      <c r="B15">
        <v>10</v>
      </c>
      <c r="C15">
        <v>0</v>
      </c>
      <c r="I15" s="6"/>
    </row>
    <row r="16" spans="2:9" x14ac:dyDescent="0.25">
      <c r="B16">
        <v>11</v>
      </c>
      <c r="C16">
        <v>0</v>
      </c>
      <c r="I16" s="6"/>
    </row>
    <row r="17" spans="2:9" x14ac:dyDescent="0.25">
      <c r="B17">
        <v>12</v>
      </c>
      <c r="C17">
        <v>0</v>
      </c>
      <c r="I17" s="6"/>
    </row>
    <row r="18" spans="2:9" x14ac:dyDescent="0.25">
      <c r="B18">
        <v>13</v>
      </c>
      <c r="C18">
        <v>0</v>
      </c>
      <c r="I18" s="6"/>
    </row>
    <row r="19" spans="2:9" x14ac:dyDescent="0.25">
      <c r="B19">
        <v>14</v>
      </c>
      <c r="C19">
        <v>0</v>
      </c>
      <c r="I19" s="6"/>
    </row>
    <row r="20" spans="2:9" x14ac:dyDescent="0.25">
      <c r="B20">
        <v>15</v>
      </c>
      <c r="C20">
        <v>0</v>
      </c>
      <c r="I20" s="6"/>
    </row>
    <row r="21" spans="2:9" x14ac:dyDescent="0.25">
      <c r="B21">
        <v>16</v>
      </c>
      <c r="C21">
        <v>0</v>
      </c>
      <c r="I21" s="6"/>
    </row>
    <row r="22" spans="2:9" x14ac:dyDescent="0.25">
      <c r="B22">
        <v>17</v>
      </c>
      <c r="C22">
        <v>0</v>
      </c>
      <c r="I22" s="6"/>
    </row>
    <row r="23" spans="2:9" x14ac:dyDescent="0.25">
      <c r="B23">
        <v>18</v>
      </c>
      <c r="C23">
        <v>0</v>
      </c>
      <c r="I23" s="6"/>
    </row>
    <row r="24" spans="2:9" x14ac:dyDescent="0.25">
      <c r="B24">
        <v>19</v>
      </c>
      <c r="C24">
        <v>0</v>
      </c>
      <c r="I24" s="6"/>
    </row>
    <row r="25" spans="2:9" x14ac:dyDescent="0.25">
      <c r="B25">
        <v>20</v>
      </c>
      <c r="C25">
        <v>0</v>
      </c>
    </row>
    <row r="26" spans="2:9" x14ac:dyDescent="0.25">
      <c r="B26">
        <v>21</v>
      </c>
      <c r="C26">
        <v>0</v>
      </c>
    </row>
    <row r="27" spans="2:9" x14ac:dyDescent="0.25">
      <c r="B27">
        <v>22</v>
      </c>
      <c r="C27">
        <v>0</v>
      </c>
    </row>
    <row r="28" spans="2:9" x14ac:dyDescent="0.25">
      <c r="B28">
        <v>23</v>
      </c>
      <c r="C28">
        <v>0</v>
      </c>
    </row>
    <row r="29" spans="2:9" x14ac:dyDescent="0.25">
      <c r="B29">
        <v>24</v>
      </c>
      <c r="C29">
        <v>0</v>
      </c>
    </row>
    <row r="30" spans="2:9" x14ac:dyDescent="0.25">
      <c r="B30">
        <v>25</v>
      </c>
      <c r="C30">
        <v>0</v>
      </c>
    </row>
    <row r="31" spans="2:9" x14ac:dyDescent="0.25">
      <c r="B31">
        <v>26</v>
      </c>
      <c r="C31">
        <v>0</v>
      </c>
    </row>
    <row r="32" spans="2:9" x14ac:dyDescent="0.25">
      <c r="B32">
        <v>27</v>
      </c>
      <c r="C32">
        <v>0</v>
      </c>
    </row>
    <row r="33" spans="2:3" x14ac:dyDescent="0.25">
      <c r="B33">
        <v>28</v>
      </c>
      <c r="C33">
        <v>0</v>
      </c>
    </row>
    <row r="34" spans="2:3" x14ac:dyDescent="0.25">
      <c r="B34">
        <v>29</v>
      </c>
      <c r="C34">
        <v>0</v>
      </c>
    </row>
    <row r="35" spans="2:3" x14ac:dyDescent="0.25">
      <c r="B35">
        <v>30</v>
      </c>
      <c r="C35">
        <v>0</v>
      </c>
    </row>
    <row r="36" spans="2:3" x14ac:dyDescent="0.25">
      <c r="B36">
        <v>31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workbookViewId="0">
      <selection activeCell="B26" sqref="B26"/>
    </sheetView>
  </sheetViews>
  <sheetFormatPr defaultRowHeight="15" x14ac:dyDescent="0.25"/>
  <cols>
    <col min="2" max="2" width="54.85546875" bestFit="1" customWidth="1"/>
    <col min="5" max="5" width="48.28515625" bestFit="1" customWidth="1"/>
  </cols>
  <sheetData>
    <row r="1" spans="2:6" x14ac:dyDescent="0.25">
      <c r="B1" t="s">
        <v>42</v>
      </c>
      <c r="C1">
        <v>15</v>
      </c>
    </row>
    <row r="3" spans="2:6" x14ac:dyDescent="0.25">
      <c r="B3" s="8" t="s">
        <v>43</v>
      </c>
      <c r="E3" s="8" t="s">
        <v>44</v>
      </c>
    </row>
    <row r="4" spans="2:6" x14ac:dyDescent="0.25">
      <c r="B4" s="8" t="s">
        <v>45</v>
      </c>
      <c r="C4">
        <f>MIN(C9:C23)</f>
        <v>0</v>
      </c>
      <c r="E4" s="8" t="s">
        <v>45</v>
      </c>
      <c r="F4">
        <f>MIN(F9:F23)</f>
        <v>0</v>
      </c>
    </row>
    <row r="5" spans="2:6" x14ac:dyDescent="0.25">
      <c r="B5" s="8" t="s">
        <v>46</v>
      </c>
      <c r="C5">
        <f>MAX(C9:C23)</f>
        <v>0</v>
      </c>
      <c r="E5" s="8" t="s">
        <v>46</v>
      </c>
      <c r="F5">
        <f>MAX(F9:F23)</f>
        <v>0</v>
      </c>
    </row>
    <row r="6" spans="2:6" x14ac:dyDescent="0.25">
      <c r="B6" s="8" t="s">
        <v>47</v>
      </c>
      <c r="C6">
        <f>AVERAGE(C9:C23)</f>
        <v>0</v>
      </c>
      <c r="E6" s="8" t="s">
        <v>47</v>
      </c>
      <c r="F6">
        <f>AVERAGE(F9:F23)</f>
        <v>0</v>
      </c>
    </row>
    <row r="8" spans="2:6" x14ac:dyDescent="0.25">
      <c r="B8" s="4" t="s">
        <v>39</v>
      </c>
      <c r="C8" s="4" t="s">
        <v>40</v>
      </c>
      <c r="E8" s="4" t="s">
        <v>41</v>
      </c>
      <c r="F8" s="4" t="s">
        <v>40</v>
      </c>
    </row>
    <row r="9" spans="2:6" x14ac:dyDescent="0.25">
      <c r="B9" t="s">
        <v>77</v>
      </c>
      <c r="C9">
        <v>0</v>
      </c>
      <c r="E9" t="s">
        <v>77</v>
      </c>
      <c r="F9">
        <v>0</v>
      </c>
    </row>
    <row r="10" spans="2:6" x14ac:dyDescent="0.25">
      <c r="B10" t="s">
        <v>78</v>
      </c>
      <c r="C10">
        <v>0</v>
      </c>
      <c r="E10" t="s">
        <v>78</v>
      </c>
      <c r="F10">
        <v>0</v>
      </c>
    </row>
    <row r="11" spans="2:6" x14ac:dyDescent="0.25">
      <c r="B11" t="s">
        <v>79</v>
      </c>
      <c r="C11">
        <v>0</v>
      </c>
      <c r="E11" t="s">
        <v>79</v>
      </c>
      <c r="F11">
        <v>0</v>
      </c>
    </row>
    <row r="12" spans="2:6" x14ac:dyDescent="0.25">
      <c r="B12" t="s">
        <v>80</v>
      </c>
      <c r="C12">
        <v>0</v>
      </c>
      <c r="E12" t="s">
        <v>80</v>
      </c>
      <c r="F12">
        <v>0</v>
      </c>
    </row>
    <row r="13" spans="2:6" x14ac:dyDescent="0.25">
      <c r="B13" t="s">
        <v>81</v>
      </c>
      <c r="C13">
        <v>0</v>
      </c>
      <c r="E13" t="s">
        <v>81</v>
      </c>
      <c r="F13">
        <v>0</v>
      </c>
    </row>
    <row r="14" spans="2:6" x14ac:dyDescent="0.25">
      <c r="B14" t="s">
        <v>82</v>
      </c>
      <c r="C14">
        <v>0</v>
      </c>
      <c r="E14" t="s">
        <v>82</v>
      </c>
      <c r="F14">
        <v>0</v>
      </c>
    </row>
    <row r="15" spans="2:6" x14ac:dyDescent="0.25">
      <c r="B15" t="s">
        <v>83</v>
      </c>
      <c r="C15">
        <v>0</v>
      </c>
      <c r="E15" t="s">
        <v>83</v>
      </c>
      <c r="F15">
        <v>0</v>
      </c>
    </row>
    <row r="16" spans="2:6" x14ac:dyDescent="0.25">
      <c r="B16" t="s">
        <v>84</v>
      </c>
      <c r="C16">
        <v>0</v>
      </c>
      <c r="E16" t="s">
        <v>84</v>
      </c>
      <c r="F16">
        <v>0</v>
      </c>
    </row>
    <row r="17" spans="2:6" x14ac:dyDescent="0.25">
      <c r="B17" t="s">
        <v>85</v>
      </c>
      <c r="C17">
        <v>0</v>
      </c>
      <c r="E17" t="s">
        <v>85</v>
      </c>
      <c r="F17">
        <v>0</v>
      </c>
    </row>
    <row r="18" spans="2:6" x14ac:dyDescent="0.25">
      <c r="B18" t="s">
        <v>86</v>
      </c>
      <c r="C18">
        <v>0</v>
      </c>
      <c r="E18" t="s">
        <v>86</v>
      </c>
      <c r="F18">
        <v>0</v>
      </c>
    </row>
    <row r="19" spans="2:6" x14ac:dyDescent="0.25">
      <c r="B19" t="s">
        <v>87</v>
      </c>
      <c r="C19">
        <v>0</v>
      </c>
      <c r="E19" t="s">
        <v>87</v>
      </c>
      <c r="F19">
        <v>0</v>
      </c>
    </row>
    <row r="20" spans="2:6" x14ac:dyDescent="0.25">
      <c r="B20" t="s">
        <v>88</v>
      </c>
      <c r="C20">
        <v>0</v>
      </c>
      <c r="E20" t="s">
        <v>88</v>
      </c>
      <c r="F20">
        <v>0</v>
      </c>
    </row>
    <row r="21" spans="2:6" x14ac:dyDescent="0.25">
      <c r="B21" t="s">
        <v>89</v>
      </c>
      <c r="C21">
        <v>0</v>
      </c>
      <c r="E21" t="s">
        <v>89</v>
      </c>
      <c r="F21">
        <v>0</v>
      </c>
    </row>
    <row r="22" spans="2:6" x14ac:dyDescent="0.25">
      <c r="B22" t="s">
        <v>90</v>
      </c>
      <c r="C22">
        <v>0</v>
      </c>
      <c r="E22" t="s">
        <v>90</v>
      </c>
      <c r="F22">
        <v>0</v>
      </c>
    </row>
    <row r="23" spans="2:6" x14ac:dyDescent="0.25">
      <c r="B23" t="s">
        <v>91</v>
      </c>
      <c r="C23">
        <v>0</v>
      </c>
      <c r="E23" t="s">
        <v>91</v>
      </c>
      <c r="F2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workbookViewId="0">
      <selection activeCell="E35" sqref="E35"/>
    </sheetView>
  </sheetViews>
  <sheetFormatPr defaultRowHeight="15" x14ac:dyDescent="0.25"/>
  <cols>
    <col min="2" max="2" width="35" bestFit="1" customWidth="1"/>
    <col min="3" max="3" width="10.5703125" bestFit="1" customWidth="1"/>
    <col min="5" max="5" width="27.85546875" bestFit="1" customWidth="1"/>
    <col min="6" max="6" width="10.5703125" bestFit="1" customWidth="1"/>
    <col min="8" max="8" width="32" bestFit="1" customWidth="1"/>
    <col min="9" max="9" width="10.5703125" bestFit="1" customWidth="1"/>
    <col min="11" max="11" width="19.7109375" bestFit="1" customWidth="1"/>
    <col min="12" max="12" width="10.5703125" bestFit="1" customWidth="1"/>
  </cols>
  <sheetData>
    <row r="2" spans="2:12" x14ac:dyDescent="0.25">
      <c r="B2" t="s">
        <v>53</v>
      </c>
      <c r="C2">
        <v>0</v>
      </c>
      <c r="E2" t="s">
        <v>53</v>
      </c>
      <c r="F2">
        <f>AVERAGE(F5:F34)</f>
        <v>0.5</v>
      </c>
      <c r="H2" t="s">
        <v>53</v>
      </c>
      <c r="I2">
        <v>0</v>
      </c>
      <c r="K2" t="s">
        <v>53</v>
      </c>
      <c r="L2">
        <v>0</v>
      </c>
    </row>
    <row r="4" spans="2:12" x14ac:dyDescent="0.25">
      <c r="B4" s="4" t="s">
        <v>48</v>
      </c>
      <c r="C4" s="4" t="s">
        <v>49</v>
      </c>
      <c r="E4" s="4" t="s">
        <v>50</v>
      </c>
      <c r="F4" s="4" t="s">
        <v>49</v>
      </c>
      <c r="G4" s="4"/>
      <c r="H4" s="4" t="s">
        <v>51</v>
      </c>
      <c r="I4" s="4" t="s">
        <v>49</v>
      </c>
      <c r="J4" s="4"/>
      <c r="K4" s="4" t="s">
        <v>52</v>
      </c>
      <c r="L4" s="4" t="s">
        <v>49</v>
      </c>
    </row>
    <row r="5" spans="2:12" x14ac:dyDescent="0.25">
      <c r="B5" t="s">
        <v>54</v>
      </c>
      <c r="C5">
        <v>0</v>
      </c>
      <c r="E5">
        <v>1</v>
      </c>
      <c r="F5">
        <v>0</v>
      </c>
      <c r="H5" t="s">
        <v>93</v>
      </c>
      <c r="I5">
        <v>0</v>
      </c>
      <c r="K5" s="5" t="s">
        <v>25</v>
      </c>
    </row>
    <row r="6" spans="2:12" x14ac:dyDescent="0.25">
      <c r="B6" t="s">
        <v>55</v>
      </c>
      <c r="C6">
        <v>0</v>
      </c>
      <c r="E6">
        <v>2</v>
      </c>
      <c r="F6">
        <v>0</v>
      </c>
      <c r="H6" t="s">
        <v>94</v>
      </c>
      <c r="I6">
        <v>0</v>
      </c>
    </row>
    <row r="7" spans="2:12" x14ac:dyDescent="0.25">
      <c r="B7" t="s">
        <v>56</v>
      </c>
      <c r="C7">
        <v>0</v>
      </c>
      <c r="E7">
        <v>3</v>
      </c>
      <c r="F7">
        <v>0</v>
      </c>
      <c r="H7" t="s">
        <v>95</v>
      </c>
      <c r="I7">
        <v>0</v>
      </c>
    </row>
    <row r="8" spans="2:12" x14ac:dyDescent="0.25">
      <c r="B8" t="s">
        <v>57</v>
      </c>
      <c r="C8">
        <v>0</v>
      </c>
      <c r="E8">
        <v>4</v>
      </c>
      <c r="F8">
        <v>0</v>
      </c>
      <c r="H8" t="s">
        <v>96</v>
      </c>
      <c r="I8">
        <v>0</v>
      </c>
    </row>
    <row r="9" spans="2:12" x14ac:dyDescent="0.25">
      <c r="B9" t="s">
        <v>58</v>
      </c>
      <c r="C9">
        <v>0</v>
      </c>
      <c r="E9">
        <v>5</v>
      </c>
      <c r="F9">
        <v>1</v>
      </c>
      <c r="H9" t="s">
        <v>97</v>
      </c>
      <c r="I9">
        <v>0</v>
      </c>
    </row>
    <row r="10" spans="2:12" x14ac:dyDescent="0.25">
      <c r="B10" t="s">
        <v>59</v>
      </c>
      <c r="C10">
        <v>0</v>
      </c>
      <c r="E10">
        <v>6</v>
      </c>
      <c r="F10">
        <v>1</v>
      </c>
      <c r="H10" t="s">
        <v>98</v>
      </c>
      <c r="I10">
        <v>0</v>
      </c>
    </row>
    <row r="11" spans="2:12" x14ac:dyDescent="0.25">
      <c r="B11" t="s">
        <v>60</v>
      </c>
      <c r="C11">
        <v>0</v>
      </c>
      <c r="E11">
        <v>7</v>
      </c>
      <c r="F11">
        <v>1</v>
      </c>
      <c r="H11" t="s">
        <v>99</v>
      </c>
      <c r="I11">
        <v>0</v>
      </c>
    </row>
    <row r="12" spans="2:12" x14ac:dyDescent="0.25">
      <c r="B12" t="s">
        <v>61</v>
      </c>
      <c r="C12">
        <v>0</v>
      </c>
      <c r="E12">
        <v>8</v>
      </c>
      <c r="F12">
        <v>0</v>
      </c>
      <c r="H12" t="s">
        <v>100</v>
      </c>
      <c r="I12">
        <v>0</v>
      </c>
    </row>
    <row r="13" spans="2:12" x14ac:dyDescent="0.25">
      <c r="B13" t="s">
        <v>62</v>
      </c>
      <c r="C13">
        <v>0</v>
      </c>
      <c r="E13">
        <v>9</v>
      </c>
      <c r="F13">
        <v>0</v>
      </c>
      <c r="H13" t="s">
        <v>101</v>
      </c>
      <c r="I13">
        <v>0</v>
      </c>
    </row>
    <row r="14" spans="2:12" x14ac:dyDescent="0.25">
      <c r="B14" t="s">
        <v>63</v>
      </c>
      <c r="C14">
        <v>0</v>
      </c>
      <c r="E14">
        <v>10</v>
      </c>
      <c r="F14">
        <v>0</v>
      </c>
      <c r="H14" t="s">
        <v>102</v>
      </c>
      <c r="I14">
        <v>0</v>
      </c>
    </row>
    <row r="15" spans="2:12" x14ac:dyDescent="0.25">
      <c r="B15" t="s">
        <v>64</v>
      </c>
      <c r="C15">
        <v>0</v>
      </c>
      <c r="E15">
        <v>11</v>
      </c>
      <c r="F15">
        <v>0</v>
      </c>
      <c r="H15" t="s">
        <v>103</v>
      </c>
      <c r="I15">
        <v>0</v>
      </c>
    </row>
    <row r="16" spans="2:12" x14ac:dyDescent="0.25">
      <c r="B16" t="s">
        <v>65</v>
      </c>
      <c r="C16">
        <v>0</v>
      </c>
      <c r="E16">
        <v>12</v>
      </c>
      <c r="F16">
        <v>0</v>
      </c>
      <c r="H16" t="s">
        <v>104</v>
      </c>
      <c r="I16">
        <v>0</v>
      </c>
    </row>
    <row r="17" spans="2:9" x14ac:dyDescent="0.25">
      <c r="B17" t="s">
        <v>14</v>
      </c>
      <c r="C17">
        <v>0</v>
      </c>
      <c r="E17">
        <v>13</v>
      </c>
      <c r="F17">
        <v>0</v>
      </c>
      <c r="H17" t="s">
        <v>105</v>
      </c>
      <c r="I17">
        <v>0</v>
      </c>
    </row>
    <row r="18" spans="2:9" x14ac:dyDescent="0.25">
      <c r="B18" t="s">
        <v>66</v>
      </c>
      <c r="C18">
        <v>0</v>
      </c>
      <c r="E18">
        <v>14</v>
      </c>
      <c r="F18">
        <v>0</v>
      </c>
      <c r="H18" t="s">
        <v>106</v>
      </c>
      <c r="I18">
        <v>0</v>
      </c>
    </row>
    <row r="19" spans="2:9" x14ac:dyDescent="0.25">
      <c r="E19">
        <v>15</v>
      </c>
      <c r="F19">
        <v>0</v>
      </c>
      <c r="H19" t="s">
        <v>107</v>
      </c>
      <c r="I19">
        <v>0</v>
      </c>
    </row>
    <row r="20" spans="2:9" x14ac:dyDescent="0.25">
      <c r="E20">
        <v>16</v>
      </c>
      <c r="F20">
        <v>0</v>
      </c>
      <c r="H20" t="s">
        <v>108</v>
      </c>
      <c r="I20">
        <v>0</v>
      </c>
    </row>
    <row r="21" spans="2:9" x14ac:dyDescent="0.25">
      <c r="E21">
        <v>17</v>
      </c>
      <c r="F21">
        <v>0</v>
      </c>
      <c r="H21" t="s">
        <v>109</v>
      </c>
      <c r="I21">
        <v>0</v>
      </c>
    </row>
    <row r="22" spans="2:9" x14ac:dyDescent="0.25">
      <c r="E22">
        <v>18</v>
      </c>
      <c r="F22">
        <v>0</v>
      </c>
      <c r="H22" t="s">
        <v>110</v>
      </c>
      <c r="I22">
        <v>0</v>
      </c>
    </row>
    <row r="23" spans="2:9" x14ac:dyDescent="0.25">
      <c r="E23">
        <v>19</v>
      </c>
      <c r="F23">
        <v>1</v>
      </c>
      <c r="H23" t="s">
        <v>111</v>
      </c>
      <c r="I23">
        <v>0</v>
      </c>
    </row>
    <row r="24" spans="2:9" x14ac:dyDescent="0.25">
      <c r="E24">
        <v>20</v>
      </c>
      <c r="F24">
        <v>1</v>
      </c>
      <c r="H24" t="s">
        <v>112</v>
      </c>
      <c r="I24">
        <v>0</v>
      </c>
    </row>
    <row r="25" spans="2:9" x14ac:dyDescent="0.25">
      <c r="E25">
        <v>21</v>
      </c>
      <c r="F25">
        <v>1</v>
      </c>
      <c r="H25" t="s">
        <v>113</v>
      </c>
      <c r="I25">
        <v>0</v>
      </c>
    </row>
    <row r="26" spans="2:9" x14ac:dyDescent="0.25">
      <c r="E26">
        <v>22</v>
      </c>
      <c r="F26">
        <v>1</v>
      </c>
      <c r="H26" t="s">
        <v>114</v>
      </c>
      <c r="I26">
        <v>0</v>
      </c>
    </row>
    <row r="27" spans="2:9" x14ac:dyDescent="0.25">
      <c r="E27">
        <v>23</v>
      </c>
      <c r="F27">
        <v>1</v>
      </c>
      <c r="H27" t="s">
        <v>115</v>
      </c>
      <c r="I27">
        <v>0</v>
      </c>
    </row>
    <row r="28" spans="2:9" x14ac:dyDescent="0.25">
      <c r="E28">
        <v>24</v>
      </c>
      <c r="F28">
        <v>1</v>
      </c>
      <c r="H28" t="s">
        <v>116</v>
      </c>
      <c r="I28">
        <v>0</v>
      </c>
    </row>
    <row r="29" spans="2:9" x14ac:dyDescent="0.25">
      <c r="E29">
        <v>25</v>
      </c>
      <c r="F29">
        <v>1</v>
      </c>
      <c r="H29" t="s">
        <v>117</v>
      </c>
      <c r="I29">
        <v>0</v>
      </c>
    </row>
    <row r="30" spans="2:9" x14ac:dyDescent="0.25">
      <c r="E30">
        <v>26</v>
      </c>
      <c r="F30">
        <v>1</v>
      </c>
      <c r="H30" t="s">
        <v>118</v>
      </c>
      <c r="I30">
        <v>0</v>
      </c>
    </row>
    <row r="31" spans="2:9" x14ac:dyDescent="0.25">
      <c r="E31">
        <v>27</v>
      </c>
      <c r="F31">
        <v>1</v>
      </c>
      <c r="H31" t="s">
        <v>119</v>
      </c>
      <c r="I31">
        <v>0</v>
      </c>
    </row>
    <row r="32" spans="2:9" x14ac:dyDescent="0.25">
      <c r="E32">
        <v>28</v>
      </c>
      <c r="F32">
        <v>1</v>
      </c>
      <c r="H32" t="s">
        <v>120</v>
      </c>
      <c r="I32">
        <v>0</v>
      </c>
    </row>
    <row r="33" spans="5:9" x14ac:dyDescent="0.25">
      <c r="E33">
        <v>29</v>
      </c>
      <c r="F33">
        <v>1</v>
      </c>
      <c r="H33" t="s">
        <v>121</v>
      </c>
      <c r="I33">
        <v>0</v>
      </c>
    </row>
    <row r="34" spans="5:9" x14ac:dyDescent="0.25">
      <c r="E34">
        <v>30</v>
      </c>
      <c r="F34">
        <v>1</v>
      </c>
      <c r="H34" t="s">
        <v>122</v>
      </c>
      <c r="I34">
        <v>0</v>
      </c>
    </row>
    <row r="35" spans="5:9" x14ac:dyDescent="0.25">
      <c r="E35">
        <v>31</v>
      </c>
      <c r="F35">
        <v>1</v>
      </c>
      <c r="H35" t="s">
        <v>123</v>
      </c>
      <c r="I35">
        <v>0</v>
      </c>
    </row>
    <row r="36" spans="5:9" x14ac:dyDescent="0.25">
      <c r="H36" t="s">
        <v>124</v>
      </c>
      <c r="I36">
        <v>0</v>
      </c>
    </row>
    <row r="37" spans="5:9" x14ac:dyDescent="0.25">
      <c r="H37" t="s">
        <v>125</v>
      </c>
      <c r="I37">
        <v>0</v>
      </c>
    </row>
    <row r="38" spans="5:9" x14ac:dyDescent="0.25">
      <c r="H38" t="s">
        <v>126</v>
      </c>
      <c r="I38">
        <v>0</v>
      </c>
    </row>
    <row r="39" spans="5:9" x14ac:dyDescent="0.25">
      <c r="H39" t="s">
        <v>127</v>
      </c>
      <c r="I39">
        <v>0</v>
      </c>
    </row>
    <row r="40" spans="5:9" x14ac:dyDescent="0.25">
      <c r="H40" t="s">
        <v>128</v>
      </c>
      <c r="I40">
        <v>0</v>
      </c>
    </row>
    <row r="41" spans="5:9" x14ac:dyDescent="0.25">
      <c r="H41" t="s">
        <v>129</v>
      </c>
      <c r="I41">
        <v>0</v>
      </c>
    </row>
    <row r="42" spans="5:9" x14ac:dyDescent="0.25">
      <c r="H42" t="s">
        <v>130</v>
      </c>
      <c r="I42">
        <v>0</v>
      </c>
    </row>
    <row r="43" spans="5:9" x14ac:dyDescent="0.25">
      <c r="H43" t="s">
        <v>131</v>
      </c>
      <c r="I43">
        <v>0</v>
      </c>
    </row>
    <row r="44" spans="5:9" x14ac:dyDescent="0.25">
      <c r="H44" t="s">
        <v>132</v>
      </c>
      <c r="I44">
        <v>0</v>
      </c>
    </row>
    <row r="45" spans="5:9" x14ac:dyDescent="0.25">
      <c r="H45" t="s">
        <v>133</v>
      </c>
      <c r="I45">
        <v>0</v>
      </c>
    </row>
    <row r="46" spans="5:9" x14ac:dyDescent="0.25">
      <c r="H46" t="s">
        <v>134</v>
      </c>
      <c r="I46">
        <v>0</v>
      </c>
    </row>
    <row r="47" spans="5:9" x14ac:dyDescent="0.25">
      <c r="H47" t="s">
        <v>135</v>
      </c>
      <c r="I47">
        <v>0</v>
      </c>
    </row>
    <row r="48" spans="5:9" x14ac:dyDescent="0.25">
      <c r="H48" t="s">
        <v>136</v>
      </c>
      <c r="I48">
        <v>0</v>
      </c>
    </row>
    <row r="49" spans="8:9" x14ac:dyDescent="0.25">
      <c r="H49" t="s">
        <v>137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'6'!retake_requirements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Goorden, M.A.</dc:creator>
  <cp:lastModifiedBy>Goorden, M.A.</cp:lastModifiedBy>
  <dcterms:created xsi:type="dcterms:W3CDTF">2019-10-11T09:47:51Z</dcterms:created>
  <dcterms:modified xsi:type="dcterms:W3CDTF">2019-12-17T12:45:13Z</dcterms:modified>
</cp:coreProperties>
</file>