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Summary" sheetId="1" r:id="rId1"/>
    <sheet name="1" sheetId="6" r:id="rId2"/>
    <sheet name="2" sheetId="4" r:id="rId3"/>
    <sheet name="3" sheetId="8" r:id="rId4"/>
    <sheet name="4" sheetId="5" r:id="rId5"/>
    <sheet name="5" sheetId="9" r:id="rId6"/>
    <sheet name="6" sheetId="10" r:id="rId7"/>
    <sheet name="7" sheetId="11" r:id="rId8"/>
    <sheet name="8" sheetId="12" r:id="rId9"/>
    <sheet name="9" sheetId="13" r:id="rId10"/>
  </sheets>
  <definedNames>
    <definedName name="Plant_Requirements_Warehouse_Robot_System_current" localSheetId="6">'6'!$B$4:$U$16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F6" i="12"/>
  <c r="F5" i="12"/>
  <c r="F4" i="12"/>
  <c r="C6" i="12"/>
  <c r="C5" i="12"/>
  <c r="C4" i="12"/>
  <c r="C3" i="11"/>
  <c r="C10" i="1" l="1"/>
  <c r="C3" i="8"/>
  <c r="C6" i="1" s="1"/>
  <c r="C3" i="6"/>
  <c r="C4" i="1" s="1"/>
  <c r="H19" i="4"/>
  <c r="H18" i="4"/>
  <c r="H17" i="4"/>
  <c r="H16" i="4"/>
  <c r="H15" i="4"/>
  <c r="H14" i="4"/>
  <c r="H13" i="4"/>
  <c r="H12" i="4"/>
  <c r="H11" i="4"/>
  <c r="H10" i="4"/>
  <c r="H9" i="4"/>
  <c r="H8" i="4"/>
  <c r="F19" i="4"/>
  <c r="F18" i="4"/>
  <c r="F17" i="4"/>
  <c r="F16" i="4"/>
  <c r="F15" i="4"/>
  <c r="F14" i="4"/>
  <c r="F13" i="4"/>
  <c r="F12" i="4"/>
  <c r="F11" i="4"/>
  <c r="E5" i="4" s="1"/>
  <c r="F10" i="4"/>
  <c r="F9" i="4"/>
  <c r="F8" i="4"/>
  <c r="D9" i="4"/>
  <c r="D10" i="4"/>
  <c r="D11" i="4"/>
  <c r="D12" i="4"/>
  <c r="D13" i="4"/>
  <c r="D14" i="4"/>
  <c r="D15" i="4"/>
  <c r="D16" i="4"/>
  <c r="D17" i="4"/>
  <c r="D18" i="4"/>
  <c r="D19" i="4"/>
  <c r="D8" i="4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8" i="5"/>
  <c r="C3" i="4" l="1"/>
  <c r="C4" i="4"/>
  <c r="E4" i="4"/>
  <c r="G4" i="4"/>
  <c r="G5" i="5"/>
  <c r="C5" i="5"/>
  <c r="E3" i="5"/>
  <c r="E4" i="5"/>
  <c r="G3" i="4"/>
  <c r="G5" i="4"/>
  <c r="E3" i="4"/>
  <c r="C5" i="4"/>
  <c r="G3" i="5"/>
  <c r="G4" i="5"/>
  <c r="E5" i="5"/>
  <c r="C4" i="5"/>
  <c r="C3" i="5"/>
</calcChain>
</file>

<file path=xl/connections.xml><?xml version="1.0" encoding="utf-8"?>
<connections xmlns="http://schemas.openxmlformats.org/spreadsheetml/2006/main">
  <connection id="1" name="Plant_Requirements_Warehouse_Robot_System_current" type="6" refreshedVersion="5" background="1" saveData="1">
    <textPr codePage="437" sourceFile="C:\Users\mgoorden\surfdrive\Shared\2018-2019 Assignment\Group 06\4CM30_Report_Supervisory_Control_final\Plant_Requirements_Warehouse_Robot_System_current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<sst xmlns="http://schemas.openxmlformats.org/spreadsheetml/2006/main" count="386" uniqueCount="194">
  <si>
    <t>Group number:</t>
  </si>
  <si>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</si>
  <si>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</si>
  <si>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</si>
  <si>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</si>
  <si>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</si>
  <si>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</si>
  <si>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Are uncontrollable events not unnecessarily blocked in automata-based requirements?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</si>
  <si>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</si>
  <si>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</si>
  <si>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</si>
  <si>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</si>
  <si>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Final qualification</t>
  </si>
  <si>
    <t>Total number of component models</t>
  </si>
  <si>
    <t>Component model name</t>
  </si>
  <si>
    <t>Level-1</t>
  </si>
  <si>
    <t>Level-2</t>
  </si>
  <si>
    <t>Level-3</t>
  </si>
  <si>
    <t>Min d</t>
  </si>
  <si>
    <t>Avg d</t>
  </si>
  <si>
    <t>Max d</t>
  </si>
  <si>
    <t>Total number of requirement models</t>
  </si>
  <si>
    <t>Requirement model name</t>
  </si>
  <si>
    <t>M2</t>
  </si>
  <si>
    <t>M3</t>
  </si>
  <si>
    <t>M5</t>
  </si>
  <si>
    <t>M6</t>
  </si>
  <si>
    <t>M7</t>
  </si>
  <si>
    <t>P1</t>
  </si>
  <si>
    <t>P2</t>
  </si>
  <si>
    <t>P3</t>
  </si>
  <si>
    <t>L4</t>
  </si>
  <si>
    <t>L5</t>
  </si>
  <si>
    <t>Has dependency with</t>
  </si>
  <si>
    <t>-</t>
  </si>
  <si>
    <t>Do requirement models introduce new events or variables?</t>
  </si>
  <si>
    <t>Elementary?</t>
  </si>
  <si>
    <t>Relative number of elementary components</t>
  </si>
  <si>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</si>
  <si>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</si>
  <si>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</si>
  <si>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</si>
  <si>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</si>
  <si>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</si>
  <si>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</si>
  <si>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</si>
  <si>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</si>
  <si>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</si>
  <si>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</si>
  <si>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</si>
  <si>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</si>
  <si>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Blocking uncontrollable events?</t>
  </si>
  <si>
    <t>Controllable event and guard without forward</t>
  </si>
  <si>
    <t>Bin ops</t>
  </si>
  <si>
    <t>Controllable event and guard with forward</t>
  </si>
  <si>
    <t>Total number of controllable events</t>
  </si>
  <si>
    <t>Without forward</t>
  </si>
  <si>
    <t>With forward</t>
  </si>
  <si>
    <t>min</t>
  </si>
  <si>
    <t>max</t>
  </si>
  <si>
    <t>avg</t>
  </si>
  <si>
    <t>Component models</t>
  </si>
  <si>
    <t>Comments</t>
  </si>
  <si>
    <t>Requirement models</t>
  </si>
  <si>
    <t>Events</t>
  </si>
  <si>
    <t>Variables</t>
  </si>
  <si>
    <t>Relative commented</t>
  </si>
  <si>
    <t>touch_sensitive_sensor</t>
  </si>
  <si>
    <t>Inflared_proximity_sensor_Collision_detection_between_vehicles</t>
  </si>
  <si>
    <t>Inflared_proximity_sensor_Collision_detection_between_racks</t>
  </si>
  <si>
    <t>Inflared_proximity_sensor_general</t>
  </si>
  <si>
    <t>Battery_checker</t>
  </si>
  <si>
    <t>communication</t>
  </si>
  <si>
    <t>Resource_allocation_controller</t>
  </si>
  <si>
    <t>Path_planning</t>
  </si>
  <si>
    <t>Product_barcode_camera</t>
  </si>
  <si>
    <t>Location_barcode_camera</t>
  </si>
  <si>
    <t>low_level_controller_lift</t>
  </si>
  <si>
    <t>low_level_controller_move</t>
  </si>
  <si>
    <t>avg-1 = 0</t>
  </si>
  <si>
    <t>M1_1</t>
  </si>
  <si>
    <t>M1_2</t>
  </si>
  <si>
    <t>M4_1</t>
  </si>
  <si>
    <t>M4_2</t>
  </si>
  <si>
    <t>L1_1</t>
  </si>
  <si>
    <t>L1_2</t>
  </si>
  <si>
    <t>L2_1</t>
  </si>
  <si>
    <t>L2_2</t>
  </si>
  <si>
    <t>L3</t>
  </si>
  <si>
    <t>Comment: state-event requirements modeled as automata are treated in this analysis as if they were state-event requirements.</t>
  </si>
  <si>
    <t>15</t>
  </si>
  <si>
    <t>14</t>
  </si>
  <si>
    <t>Avg-1 = 0,006</t>
  </si>
  <si>
    <t>No.</t>
  </si>
  <si>
    <t>The DMM reveils that there are no independent subsystems.</t>
  </si>
  <si>
    <t xml:space="preserve">    edge Battery_checker.c_battery_getting_critically_low when true;</t>
  </si>
  <si>
    <t xml:space="preserve">    edge Battery_checker.c_battery_getting_low when true;</t>
  </si>
  <si>
    <t xml:space="preserve">    edge Battery_checker.c_charging when true;</t>
  </si>
  <si>
    <t xml:space="preserve">    edge Battery_checker.c_reset_battery_checker when true;</t>
  </si>
  <si>
    <t xml:space="preserve">    edge communication.c_reset_any_other_location_wifi_signal when true;</t>
  </si>
  <si>
    <t xml:space="preserve">    edge communication.c_reset_picking_location_wifi_signal when true;</t>
  </si>
  <si>
    <t xml:space="preserve">    edge communication.c_wifi_signal_vehicle_destination_reached when true;</t>
  </si>
  <si>
    <t xml:space="preserve">    edge Inflared_proximity_sensor_Collision_detection_between_racks.c_reset_collision_between_racks when true;</t>
  </si>
  <si>
    <t xml:space="preserve">    edge Inflared_proximity_sensor_Collision_detection_between_vehicles.c_reset_collision_between_vehicles when true;</t>
  </si>
  <si>
    <t xml:space="preserve">    edge Inflared_proximity_sensor_general.c_reset_proximity_sensor_general when true;</t>
  </si>
  <si>
    <t xml:space="preserve">    edge Location_barcode_camera.c_reset1_type_error when true;</t>
  </si>
  <si>
    <t xml:space="preserve">    edge Location_barcode_camera.c_reset2_next_barcode when true;</t>
  </si>
  <si>
    <t xml:space="preserve">    edge low_level_controller_lift.c_move_down when true;</t>
  </si>
  <si>
    <t xml:space="preserve">    edge low_level_controller_lift.c_move_up when true;</t>
  </si>
  <si>
    <t xml:space="preserve">    edge low_level_controller_lift.c_reset_moving_down when true;</t>
  </si>
  <si>
    <t xml:space="preserve">    edge low_level_controller_lift.c_reset_moving_up when true;</t>
  </si>
  <si>
    <t xml:space="preserve">    edge low_level_controller_lift.c_stay_down when true;</t>
  </si>
  <si>
    <t xml:space="preserve">    edge low_level_controller_lift.c_stay_up when true;</t>
  </si>
  <si>
    <t xml:space="preserve">    edge low_level_controller_lift.c_stop_moving_down when true;</t>
  </si>
  <si>
    <t xml:space="preserve">    edge low_level_controller_lift.c_stop_moving_up when true;</t>
  </si>
  <si>
    <t xml:space="preserve">    edge low_level_controller_move.c_start_moving_forward when true;</t>
  </si>
  <si>
    <t xml:space="preserve">    edge low_level_controller_move.c_start_rotating_90_degrees_clockwise when true;</t>
  </si>
  <si>
    <t xml:space="preserve">    edge low_level_controller_move.c_start_rotating_90_degrees_countter_clockwise when true;</t>
  </si>
  <si>
    <t xml:space="preserve">    edge low_level_controller_move.c_stop_moving_forward when true;</t>
  </si>
  <si>
    <t xml:space="preserve">    edge low_level_controller_move.c_stop_rotating_90_degrees_clockwise when true;</t>
  </si>
  <si>
    <t xml:space="preserve">    edge low_level_controller_move.c_stop_rotating_90_degrees_countter_clockwise when true;</t>
  </si>
  <si>
    <t xml:space="preserve">    edge Path_planning.c_reset_path_planning_obstruction_detected when true;</t>
  </si>
  <si>
    <t xml:space="preserve">    edge Path_planning.c_reset_path_planning_path_executed when true;</t>
  </si>
  <si>
    <t xml:space="preserve">    edge Path_planning.c_reset_path_planning_receive_path_pending when true;</t>
  </si>
  <si>
    <t xml:space="preserve">    edge Path_planning.c_start_execute_path when true;</t>
  </si>
  <si>
    <t xml:space="preserve">    edge Path_planning.c_start_path_planning when true;</t>
  </si>
  <si>
    <t xml:space="preserve">    edge Path_planning.c_stop_path_planning when true;</t>
  </si>
  <si>
    <t xml:space="preserve">    edge Resource_allocation_controller.c_requesting_new_destination when false;</t>
  </si>
  <si>
    <t xml:space="preserve">    edge Resource_allocation_controller.c_reset_no_location_type_resource_allocation_controller when true;</t>
  </si>
  <si>
    <t xml:space="preserve">    edge Resource_allocation_controller.c_reset_resource_allocation_controller when true;</t>
  </si>
  <si>
    <t xml:space="preserve">    edge touch_sensitive_sensor.c_reset_touch_sensitive_sensor when true;</t>
  </si>
  <si>
    <t xml:space="preserve">    edge Resource_allocation_controller.c_reset_no_location_type_resource_allocation_controller when false;</t>
  </si>
  <si>
    <t xml:space="preserve">    edge Resource_allocation_controller.c_reset_resource_allocation_controller when false;</t>
  </si>
  <si>
    <t>0 , 0</t>
  </si>
  <si>
    <t xml:space="preserve"> touch_sensitive_sensor_c_reset_touch_sensitive_sensor;</t>
  </si>
  <si>
    <t xml:space="preserve"> touch_sensitive_sensor_u_touch_sensitive_sensor_activation;</t>
  </si>
  <si>
    <t xml:space="preserve"> Inflared_proximity_sensor_Collision_detection_between_vehicles_c_reset_collision_between_vehicles;</t>
  </si>
  <si>
    <t xml:space="preserve"> Inflared_proximity_sensor_Collision_detection_between_vehicles_u_small_distance_detected_between_vehicles;</t>
  </si>
  <si>
    <t xml:space="preserve"> Inflared_proximity_sensor_Collision_detection_between_racks_c_reset_collision_between_racks;</t>
  </si>
  <si>
    <t xml:space="preserve"> Inflared_proximity_sensor_Collision_detection_between_racks_u_small_distance_detected_between_racks;</t>
  </si>
  <si>
    <t xml:space="preserve"> Inflared_proximity_sensor_general_c_reset_proximity_sensor_general;</t>
  </si>
  <si>
    <t xml:space="preserve"> Inflared_proximity_sensor_general_u_small_distance_detected_proximity_sensor_general;</t>
  </si>
  <si>
    <t xml:space="preserve"> Battery_checker_c_battery_getting_low;</t>
  </si>
  <si>
    <t xml:space="preserve"> Battery_checker_c_battery_getting_critically_low;</t>
  </si>
  <si>
    <t xml:space="preserve"> Battery_checker_c_charging;</t>
  </si>
  <si>
    <t xml:space="preserve"> Battery_checker_c_reset_battery_checker;</t>
  </si>
  <si>
    <t xml:space="preserve"> Battery_checker_u_check_battery_ready;</t>
  </si>
  <si>
    <t xml:space="preserve"> Battery_checker_u_check_battery_low;</t>
  </si>
  <si>
    <t xml:space="preserve"> communication_c_wifi_signal_vehicle_destination_reached;</t>
  </si>
  <si>
    <t xml:space="preserve"> communication_c_reset_picking_location_wifi_signal;</t>
  </si>
  <si>
    <t xml:space="preserve"> communication_c_reset_any_other_location_wifi_signal;</t>
  </si>
  <si>
    <t xml:space="preserve"> communication_u_wifi_signal_picking_location;</t>
  </si>
  <si>
    <t xml:space="preserve"> communication_u_wifi_signal_any_other_location;</t>
  </si>
  <si>
    <t xml:space="preserve"> Resource_allocation_controller_c_requesting_new_destination;</t>
  </si>
  <si>
    <t xml:space="preserve"> Resource_allocation_controller_c_reset_resource_allocation_controller;</t>
  </si>
  <si>
    <t xml:space="preserve"> Resource_allocation_controller_c_reset_no_location_type_resource_allocation_controller;</t>
  </si>
  <si>
    <t xml:space="preserve"> Resource_allocation_controller_u_giving_no_location;</t>
  </si>
  <si>
    <t xml:space="preserve"> Resource_allocation_controller_u_pickup_location;</t>
  </si>
  <si>
    <t xml:space="preserve"> Resource_allocation_controller_u_picking_location;</t>
  </si>
  <si>
    <t xml:space="preserve"> Resource_allocation_controller_u_drop_location;</t>
  </si>
  <si>
    <t xml:space="preserve"> Resource_allocation_controller_u_battery_charging_location;</t>
  </si>
  <si>
    <t xml:space="preserve"> Resource_allocation_controller_u_accessing_destination_types;</t>
  </si>
  <si>
    <t xml:space="preserve"> Path_planning_c_start_path_planning;</t>
  </si>
  <si>
    <t xml:space="preserve"> Path_planning_c_stop_path_planning;</t>
  </si>
  <si>
    <t xml:space="preserve"> Path_planning_c_start_execute_path;</t>
  </si>
  <si>
    <t xml:space="preserve"> Path_planning_c_reset_path_planning_receive_path_pending;</t>
  </si>
  <si>
    <t xml:space="preserve"> Path_planning_c_reset_path_planning_path_executed;</t>
  </si>
  <si>
    <t xml:space="preserve"> Path_planning_c_reset_path_planning_obstruction_detected;</t>
  </si>
  <si>
    <t xml:space="preserve"> Path_planning_u_receive_path;</t>
  </si>
  <si>
    <t xml:space="preserve"> Path_planning_u_obstruction_detected;</t>
  </si>
  <si>
    <t xml:space="preserve"> Path_planning_u_receiving_path_complete;</t>
  </si>
  <si>
    <t xml:space="preserve"> Product_barcode_camera_u_barcode_detected_product_stack;</t>
  </si>
  <si>
    <t xml:space="preserve"> Product_barcode_camera_u_barcode_undetected;</t>
  </si>
  <si>
    <t xml:space="preserve"> Location_barcode_camera_c_reset1_type_error;</t>
  </si>
  <si>
    <t xml:space="preserve"> Location_barcode_camera_c_reset2_next_barcode;</t>
  </si>
  <si>
    <t xml:space="preserve"> Location_barcode_camera_u_barcode_detected_location_barcode_camera;</t>
  </si>
  <si>
    <t xml:space="preserve"> Location_barcode_camera_u_type_detected;</t>
  </si>
  <si>
    <t xml:space="preserve"> low_level_controller_lift_c_move_up;</t>
  </si>
  <si>
    <t xml:space="preserve"> low_level_controller_lift_c_move_down;</t>
  </si>
  <si>
    <t xml:space="preserve"> low_level_controller_lift_c_stay_down;</t>
  </si>
  <si>
    <t xml:space="preserve"> low_level_controller_lift_c_stay_up;</t>
  </si>
  <si>
    <t xml:space="preserve"> low_level_controller_lift_c_stop_moving_up;</t>
  </si>
  <si>
    <t xml:space="preserve"> low_level_controller_lift_c_stop_moving_down;</t>
  </si>
  <si>
    <t xml:space="preserve"> low_level_controller_lift_c_reset_moving_up;</t>
  </si>
  <si>
    <t xml:space="preserve"> low_level_controller_lift_c_reset_moving_down;</t>
  </si>
  <si>
    <t xml:space="preserve"> low_level_controller_lift_u_upper_limit_switch;</t>
  </si>
  <si>
    <t xml:space="preserve"> low_level_controller_lift_u_lower_limit_switch;</t>
  </si>
  <si>
    <t xml:space="preserve"> low_level_controller_move_c_start_rotating_90_degrees_countter_clockwise;</t>
  </si>
  <si>
    <t xml:space="preserve"> low_level_controller_move_c_start_rotating_90_degrees_clockwise;</t>
  </si>
  <si>
    <t xml:space="preserve"> low_level_controller_move_c_start_moving_forward;</t>
  </si>
  <si>
    <t xml:space="preserve"> low_level_controller_move_c_stop_moving_forward;</t>
  </si>
  <si>
    <t xml:space="preserve"> low_level_controller_move_c_stop_rotating_90_degrees_countter_clockwise;</t>
  </si>
  <si>
    <t xml:space="preserve"> low_level_controller_move_c_stop_rotating_90_degrees_clockwise;</t>
  </si>
  <si>
    <t>1, 1, 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</si>
</sst>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lant_Requirements_Warehouse_Robot_System_cur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14.5703125" bestFit="1" customWidth="1"/>
    <col min="2" max="2" width="31.7109375" customWidth="1"/>
    <col min="3" max="3" width="17" bestFit="1" customWidth="1"/>
    <col min="4" max="4" width="1.5703125" customWidth="1"/>
  </cols>
  <sheetData>
    <row r="1" spans="1:3" x14ac:dyDescent="0.25">
      <c r="A1" s="9" t="s">
        <v>0</v>
      </c>
      <c r="B1" s="9"/>
      <c r="C1" s="3">
        <v>7</v>
      </c>
    </row>
    <row r="3" spans="1:3" x14ac:dyDescent="0.25">
      <c r="A3" s="10" t="s">
        <v>1</v>
      </c>
      <c r="B3" s="10"/>
      <c r="C3" t="s">
        <v>12</v>
      </c>
    </row>
    <row r="4" spans="1:3" ht="30" x14ac:dyDescent="0.25">
      <c r="A4">
        <v>1</v>
      </c>
      <c r="B4" s="1" t="s">
        <v>2</v>
      </c>
      <c r="C4">
        <f>'1'!C3</f>
        <v>0.83333333333333337</v>
      </c>
    </row>
    <row r="5" spans="1:3" ht="32.25" customHeight="1" x14ac:dyDescent="0.25">
      <c r="A5">
        <v>2</v>
      </c>
      <c r="B5" s="1" t="s">
        <v>3</v>
      </c>
      <c r="C5" t="s">
        <v>79</v>
      </c>
    </row>
    <row r="6" spans="1:3" ht="45" x14ac:dyDescent="0.25">
      <c r="A6">
        <v>3</v>
      </c>
      <c r="B6" s="1" t="s">
        <v>4</v>
      </c>
      <c r="C6">
        <f>'3'!C3</f>
        <v>0.52631578947368418</v>
      </c>
    </row>
    <row r="7" spans="1:3" ht="45" x14ac:dyDescent="0.25">
      <c r="A7">
        <v>4</v>
      </c>
      <c r="B7" s="1" t="s">
        <v>5</v>
      </c>
      <c r="C7" t="s">
        <v>92</v>
      </c>
    </row>
    <row r="8" spans="1:3" ht="27.75" customHeight="1" x14ac:dyDescent="0.25">
      <c r="A8">
        <v>5</v>
      </c>
      <c r="B8" s="1" t="s">
        <v>35</v>
      </c>
      <c r="C8" t="s">
        <v>38</v>
      </c>
    </row>
    <row r="9" spans="1:3" ht="30" x14ac:dyDescent="0.25">
      <c r="A9">
        <v>6</v>
      </c>
      <c r="B9" s="1" t="s">
        <v>6</v>
      </c>
      <c r="C9" t="s">
        <v>38</v>
      </c>
    </row>
    <row r="10" spans="1:3" ht="45" x14ac:dyDescent="0.25">
      <c r="A10">
        <v>7</v>
      </c>
      <c r="B10" s="1" t="s">
        <v>7</v>
      </c>
      <c r="C10">
        <f>'7'!C3</f>
        <v>0.26315789473684209</v>
      </c>
    </row>
    <row r="11" spans="1:3" ht="60" x14ac:dyDescent="0.25">
      <c r="A11">
        <v>8</v>
      </c>
      <c r="B11" s="1" t="s">
        <v>8</v>
      </c>
      <c r="C11" t="s">
        <v>133</v>
      </c>
    </row>
    <row r="12" spans="1:3" ht="90" x14ac:dyDescent="0.25">
      <c r="A12">
        <v>9</v>
      </c>
      <c r="B12" s="1" t="s">
        <v>9</v>
      </c>
      <c r="C12" t="s">
        <v>193</v>
      </c>
    </row>
    <row r="13" spans="1:3" x14ac:dyDescent="0.25">
      <c r="A13">
        <v>10</v>
      </c>
      <c r="B13" s="1" t="s">
        <v>10</v>
      </c>
      <c r="C13" t="s">
        <v>38</v>
      </c>
    </row>
    <row r="14" spans="1:3" ht="30" x14ac:dyDescent="0.25">
      <c r="A14">
        <v>11</v>
      </c>
      <c r="B14" s="1" t="s">
        <v>11</v>
      </c>
      <c r="C14" t="s">
        <v>38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:B17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12</v>
      </c>
    </row>
    <row r="3" spans="1:3" x14ac:dyDescent="0.25">
      <c r="B3" t="s">
        <v>37</v>
      </c>
      <c r="C3">
        <f>SUM(C6:C19)/C1</f>
        <v>0.83333333333333337</v>
      </c>
    </row>
    <row r="5" spans="1:3" x14ac:dyDescent="0.25">
      <c r="B5" s="4" t="s">
        <v>14</v>
      </c>
      <c r="C5" s="4" t="s">
        <v>36</v>
      </c>
    </row>
    <row r="6" spans="1:3" x14ac:dyDescent="0.25">
      <c r="A6">
        <v>1</v>
      </c>
      <c r="B6" t="s">
        <v>67</v>
      </c>
      <c r="C6">
        <v>1</v>
      </c>
    </row>
    <row r="7" spans="1:3" x14ac:dyDescent="0.25">
      <c r="A7">
        <v>2</v>
      </c>
      <c r="B7" t="s">
        <v>68</v>
      </c>
      <c r="C7">
        <v>1</v>
      </c>
    </row>
    <row r="8" spans="1:3" x14ac:dyDescent="0.25">
      <c r="A8">
        <v>3</v>
      </c>
      <c r="B8" t="s">
        <v>69</v>
      </c>
      <c r="C8">
        <v>1</v>
      </c>
    </row>
    <row r="9" spans="1:3" x14ac:dyDescent="0.25">
      <c r="A9">
        <v>4</v>
      </c>
      <c r="B9" t="s">
        <v>70</v>
      </c>
      <c r="C9">
        <v>1</v>
      </c>
    </row>
    <row r="10" spans="1:3" x14ac:dyDescent="0.25">
      <c r="A10">
        <v>5</v>
      </c>
      <c r="B10" t="s">
        <v>71</v>
      </c>
      <c r="C10">
        <v>1</v>
      </c>
    </row>
    <row r="11" spans="1:3" x14ac:dyDescent="0.25">
      <c r="A11">
        <v>6</v>
      </c>
      <c r="B11" t="s">
        <v>72</v>
      </c>
      <c r="C11">
        <v>1</v>
      </c>
    </row>
    <row r="12" spans="1:3" x14ac:dyDescent="0.25">
      <c r="A12">
        <v>7</v>
      </c>
      <c r="B12" t="s">
        <v>73</v>
      </c>
      <c r="C12">
        <v>1</v>
      </c>
    </row>
    <row r="13" spans="1:3" x14ac:dyDescent="0.25">
      <c r="A13">
        <v>8</v>
      </c>
      <c r="B13" t="s">
        <v>74</v>
      </c>
      <c r="C13">
        <v>0</v>
      </c>
    </row>
    <row r="14" spans="1:3" x14ac:dyDescent="0.25">
      <c r="A14">
        <v>9</v>
      </c>
      <c r="B14" t="s">
        <v>75</v>
      </c>
      <c r="C14">
        <v>1</v>
      </c>
    </row>
    <row r="15" spans="1:3" x14ac:dyDescent="0.25">
      <c r="A15">
        <v>10</v>
      </c>
      <c r="B15" t="s">
        <v>76</v>
      </c>
      <c r="C15">
        <v>1</v>
      </c>
    </row>
    <row r="16" spans="1:3" x14ac:dyDescent="0.25">
      <c r="A16">
        <v>11</v>
      </c>
      <c r="B16" t="s">
        <v>77</v>
      </c>
      <c r="C16">
        <v>0</v>
      </c>
    </row>
    <row r="17" spans="1:3" x14ac:dyDescent="0.25">
      <c r="A17">
        <v>12</v>
      </c>
      <c r="B17" t="s">
        <v>78</v>
      </c>
      <c r="C1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" sqref="C1:I1048576"/>
    </sheetView>
  </sheetViews>
  <sheetFormatPr defaultRowHeight="15" x14ac:dyDescent="0.25"/>
  <cols>
    <col min="2" max="2" width="3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x14ac:dyDescent="0.25">
      <c r="B1" s="1" t="s">
        <v>13</v>
      </c>
      <c r="C1">
        <v>12</v>
      </c>
    </row>
    <row r="3" spans="1:9" x14ac:dyDescent="0.25">
      <c r="B3" t="s">
        <v>18</v>
      </c>
      <c r="C3">
        <f>MIN(D8:D19)</f>
        <v>0</v>
      </c>
      <c r="E3">
        <f>MIN(F8:F19)</f>
        <v>0</v>
      </c>
      <c r="G3">
        <f>MIN(H8:H19)</f>
        <v>0</v>
      </c>
    </row>
    <row r="4" spans="1:9" x14ac:dyDescent="0.25">
      <c r="B4" t="s">
        <v>20</v>
      </c>
      <c r="C4">
        <f>MAX(D8:D19)</f>
        <v>0</v>
      </c>
      <c r="E4">
        <f>MAX(F8:F19)</f>
        <v>0</v>
      </c>
      <c r="G4">
        <f>MAX(H8:H19)</f>
        <v>0</v>
      </c>
    </row>
    <row r="5" spans="1:9" x14ac:dyDescent="0.25">
      <c r="B5" t="s">
        <v>19</v>
      </c>
      <c r="C5">
        <f>AVERAGE(D8:D19)</f>
        <v>0</v>
      </c>
      <c r="E5">
        <f>AVERAGE(F8:F19)</f>
        <v>0</v>
      </c>
      <c r="G5">
        <f>AVERAGE(H8:H19)</f>
        <v>0</v>
      </c>
    </row>
    <row r="7" spans="1:9" x14ac:dyDescent="0.25">
      <c r="B7" s="4" t="s">
        <v>14</v>
      </c>
      <c r="C7" t="s">
        <v>15</v>
      </c>
      <c r="E7" t="s">
        <v>16</v>
      </c>
      <c r="G7" t="s">
        <v>17</v>
      </c>
      <c r="I7" t="s">
        <v>33</v>
      </c>
    </row>
    <row r="8" spans="1:9" x14ac:dyDescent="0.25">
      <c r="A8">
        <v>1</v>
      </c>
      <c r="B8" t="s">
        <v>67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34</v>
      </c>
    </row>
    <row r="9" spans="1:9" x14ac:dyDescent="0.25">
      <c r="A9">
        <v>2</v>
      </c>
      <c r="B9" t="s">
        <v>68</v>
      </c>
      <c r="C9">
        <v>1</v>
      </c>
      <c r="D9">
        <f t="shared" ref="D9:F19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34</v>
      </c>
    </row>
    <row r="10" spans="1:9" x14ac:dyDescent="0.25">
      <c r="A10">
        <v>3</v>
      </c>
      <c r="B10" t="s">
        <v>69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34</v>
      </c>
    </row>
    <row r="11" spans="1:9" x14ac:dyDescent="0.25">
      <c r="A11">
        <v>4</v>
      </c>
      <c r="B11" t="s">
        <v>70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34</v>
      </c>
    </row>
    <row r="12" spans="1:9" x14ac:dyDescent="0.25">
      <c r="A12">
        <v>5</v>
      </c>
      <c r="B12" t="s">
        <v>71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34</v>
      </c>
    </row>
    <row r="13" spans="1:9" x14ac:dyDescent="0.25">
      <c r="A13">
        <v>6</v>
      </c>
      <c r="B13" t="s">
        <v>72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6" t="s">
        <v>34</v>
      </c>
    </row>
    <row r="14" spans="1:9" x14ac:dyDescent="0.25">
      <c r="A14">
        <v>7</v>
      </c>
      <c r="B14" t="s">
        <v>73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34</v>
      </c>
    </row>
    <row r="15" spans="1:9" x14ac:dyDescent="0.25">
      <c r="A15">
        <v>8</v>
      </c>
      <c r="B15" t="s">
        <v>74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34</v>
      </c>
    </row>
    <row r="16" spans="1:9" x14ac:dyDescent="0.25">
      <c r="A16">
        <v>9</v>
      </c>
      <c r="B16" t="s">
        <v>75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34</v>
      </c>
    </row>
    <row r="17" spans="1:9" x14ac:dyDescent="0.25">
      <c r="A17">
        <v>10</v>
      </c>
      <c r="B17" t="s">
        <v>76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34</v>
      </c>
    </row>
    <row r="18" spans="1:9" x14ac:dyDescent="0.25">
      <c r="A18">
        <v>11</v>
      </c>
      <c r="B18" t="s">
        <v>77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6" t="s">
        <v>34</v>
      </c>
    </row>
    <row r="19" spans="1:9" x14ac:dyDescent="0.25">
      <c r="A19">
        <v>12</v>
      </c>
      <c r="B19" t="s">
        <v>78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6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6" sqref="A6:B24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19</v>
      </c>
    </row>
    <row r="3" spans="1:3" x14ac:dyDescent="0.25">
      <c r="B3" t="s">
        <v>37</v>
      </c>
      <c r="C3">
        <f>SUM(C6:C19)/C1</f>
        <v>0.52631578947368418</v>
      </c>
    </row>
    <row r="5" spans="1:3" x14ac:dyDescent="0.25">
      <c r="B5" s="4" t="s">
        <v>22</v>
      </c>
      <c r="C5" s="4" t="s">
        <v>36</v>
      </c>
    </row>
    <row r="6" spans="1:3" x14ac:dyDescent="0.25">
      <c r="A6">
        <v>1</v>
      </c>
      <c r="B6" t="s">
        <v>80</v>
      </c>
      <c r="C6">
        <v>0</v>
      </c>
    </row>
    <row r="7" spans="1:3" x14ac:dyDescent="0.25">
      <c r="A7">
        <v>2</v>
      </c>
      <c r="B7" t="s">
        <v>81</v>
      </c>
      <c r="C7">
        <v>1</v>
      </c>
    </row>
    <row r="8" spans="1:3" x14ac:dyDescent="0.25">
      <c r="A8">
        <v>3</v>
      </c>
      <c r="B8" t="s">
        <v>23</v>
      </c>
      <c r="C8">
        <v>1</v>
      </c>
    </row>
    <row r="9" spans="1:3" x14ac:dyDescent="0.25">
      <c r="A9">
        <v>4</v>
      </c>
      <c r="B9" t="s">
        <v>24</v>
      </c>
      <c r="C9">
        <v>1</v>
      </c>
    </row>
    <row r="10" spans="1:3" x14ac:dyDescent="0.25">
      <c r="A10">
        <v>5</v>
      </c>
      <c r="B10" t="s">
        <v>82</v>
      </c>
      <c r="C10">
        <v>0</v>
      </c>
    </row>
    <row r="11" spans="1:3" x14ac:dyDescent="0.25">
      <c r="A11">
        <v>6</v>
      </c>
      <c r="B11" t="s">
        <v>83</v>
      </c>
      <c r="C11">
        <v>1</v>
      </c>
    </row>
    <row r="12" spans="1:3" x14ac:dyDescent="0.25">
      <c r="A12">
        <v>7</v>
      </c>
      <c r="B12" t="s">
        <v>25</v>
      </c>
      <c r="C12">
        <v>1</v>
      </c>
    </row>
    <row r="13" spans="1:3" x14ac:dyDescent="0.25">
      <c r="A13">
        <v>8</v>
      </c>
      <c r="B13" t="s">
        <v>26</v>
      </c>
      <c r="C13">
        <v>1</v>
      </c>
    </row>
    <row r="14" spans="1:3" x14ac:dyDescent="0.25">
      <c r="A14">
        <v>9</v>
      </c>
      <c r="B14" t="s">
        <v>27</v>
      </c>
      <c r="C14">
        <v>0</v>
      </c>
    </row>
    <row r="15" spans="1:3" x14ac:dyDescent="0.25">
      <c r="A15">
        <v>10</v>
      </c>
      <c r="B15" t="s">
        <v>28</v>
      </c>
      <c r="C15">
        <v>1</v>
      </c>
    </row>
    <row r="16" spans="1:3" x14ac:dyDescent="0.25">
      <c r="A16">
        <v>11</v>
      </c>
      <c r="B16" t="s">
        <v>29</v>
      </c>
      <c r="C16">
        <v>1</v>
      </c>
    </row>
    <row r="17" spans="1:3" x14ac:dyDescent="0.25">
      <c r="A17">
        <v>12</v>
      </c>
      <c r="B17" t="s">
        <v>30</v>
      </c>
      <c r="C17">
        <v>1</v>
      </c>
    </row>
    <row r="18" spans="1:3" x14ac:dyDescent="0.25">
      <c r="A18">
        <v>13</v>
      </c>
      <c r="B18" t="s">
        <v>84</v>
      </c>
      <c r="C18">
        <v>0</v>
      </c>
    </row>
    <row r="19" spans="1:3" x14ac:dyDescent="0.25">
      <c r="A19">
        <v>14</v>
      </c>
      <c r="B19" t="s">
        <v>85</v>
      </c>
      <c r="C19">
        <v>1</v>
      </c>
    </row>
    <row r="20" spans="1:3" x14ac:dyDescent="0.25">
      <c r="A20">
        <v>15</v>
      </c>
      <c r="B20" t="s">
        <v>86</v>
      </c>
      <c r="C20">
        <v>0</v>
      </c>
    </row>
    <row r="21" spans="1:3" x14ac:dyDescent="0.25">
      <c r="A21">
        <v>16</v>
      </c>
      <c r="B21" t="s">
        <v>87</v>
      </c>
      <c r="C21">
        <v>1</v>
      </c>
    </row>
    <row r="22" spans="1:3" x14ac:dyDescent="0.25">
      <c r="A22">
        <v>17</v>
      </c>
      <c r="B22" t="s">
        <v>88</v>
      </c>
      <c r="C22">
        <v>1</v>
      </c>
    </row>
    <row r="23" spans="1:3" x14ac:dyDescent="0.25">
      <c r="A23">
        <v>18</v>
      </c>
      <c r="B23" t="s">
        <v>31</v>
      </c>
      <c r="C23">
        <v>0</v>
      </c>
    </row>
    <row r="24" spans="1:3" x14ac:dyDescent="0.25">
      <c r="A24">
        <v>19</v>
      </c>
      <c r="B24" t="s">
        <v>32</v>
      </c>
      <c r="C2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1" sqref="C1:I1048576"/>
    </sheetView>
  </sheetViews>
  <sheetFormatPr defaultRowHeight="15" x14ac:dyDescent="0.25"/>
  <cols>
    <col min="2" max="2" width="34.710937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ht="14.25" customHeight="1" x14ac:dyDescent="0.25">
      <c r="B1" s="2" t="s">
        <v>21</v>
      </c>
      <c r="C1">
        <v>19</v>
      </c>
    </row>
    <row r="3" spans="1:9" x14ac:dyDescent="0.25">
      <c r="B3" t="s">
        <v>18</v>
      </c>
      <c r="C3">
        <f>MIN(D8:D26)</f>
        <v>0</v>
      </c>
      <c r="E3">
        <f>MIN(F8:F26)</f>
        <v>0</v>
      </c>
      <c r="G3">
        <f>MIN(H8:H26)</f>
        <v>0</v>
      </c>
    </row>
    <row r="4" spans="1:9" x14ac:dyDescent="0.25">
      <c r="B4" t="s">
        <v>20</v>
      </c>
      <c r="C4">
        <f>MAX(D8:D26)</f>
        <v>5.5555555555555552E-2</v>
      </c>
      <c r="E4">
        <f>MAX(F8:F26)</f>
        <v>5.5555555555555552E-2</v>
      </c>
      <c r="G4">
        <f>MAX(H8:H26)</f>
        <v>5.5555555555555552E-2</v>
      </c>
    </row>
    <row r="5" spans="1:9" x14ac:dyDescent="0.25">
      <c r="B5" t="s">
        <v>19</v>
      </c>
      <c r="C5">
        <f>AVERAGE(D8:D26)</f>
        <v>5.8479532163742687E-3</v>
      </c>
      <c r="E5">
        <f>AVERAGE(F8:F26)</f>
        <v>5.8479532163742687E-3</v>
      </c>
      <c r="G5">
        <f>AVERAGE(H8:H26)</f>
        <v>5.8479532163742687E-3</v>
      </c>
    </row>
    <row r="7" spans="1:9" x14ac:dyDescent="0.25">
      <c r="B7" s="4" t="s">
        <v>22</v>
      </c>
      <c r="C7" t="s">
        <v>15</v>
      </c>
      <c r="E7" t="s">
        <v>16</v>
      </c>
      <c r="G7" t="s">
        <v>17</v>
      </c>
      <c r="I7" t="s">
        <v>33</v>
      </c>
    </row>
    <row r="8" spans="1:9" x14ac:dyDescent="0.25">
      <c r="A8">
        <v>1</v>
      </c>
      <c r="B8" t="s">
        <v>80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34</v>
      </c>
    </row>
    <row r="9" spans="1:9" x14ac:dyDescent="0.25">
      <c r="A9">
        <v>2</v>
      </c>
      <c r="B9" t="s">
        <v>81</v>
      </c>
      <c r="C9">
        <v>1</v>
      </c>
      <c r="D9">
        <f t="shared" ref="D9:F26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34</v>
      </c>
    </row>
    <row r="10" spans="1:9" x14ac:dyDescent="0.25">
      <c r="A10">
        <v>3</v>
      </c>
      <c r="B10" t="s">
        <v>23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34</v>
      </c>
    </row>
    <row r="11" spans="1:9" x14ac:dyDescent="0.25">
      <c r="A11">
        <v>4</v>
      </c>
      <c r="B11" t="s">
        <v>24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34</v>
      </c>
    </row>
    <row r="12" spans="1:9" x14ac:dyDescent="0.25">
      <c r="A12">
        <v>5</v>
      </c>
      <c r="B12" t="s">
        <v>82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34</v>
      </c>
    </row>
    <row r="13" spans="1:9" x14ac:dyDescent="0.25">
      <c r="A13">
        <v>6</v>
      </c>
      <c r="B13" t="s">
        <v>83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34</v>
      </c>
    </row>
    <row r="14" spans="1:9" x14ac:dyDescent="0.25">
      <c r="A14">
        <v>7</v>
      </c>
      <c r="B14" t="s">
        <v>25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34</v>
      </c>
    </row>
    <row r="15" spans="1:9" x14ac:dyDescent="0.25">
      <c r="A15">
        <v>8</v>
      </c>
      <c r="B15" t="s">
        <v>26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34</v>
      </c>
    </row>
    <row r="16" spans="1:9" x14ac:dyDescent="0.25">
      <c r="A16">
        <v>9</v>
      </c>
      <c r="B16" t="s">
        <v>27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34</v>
      </c>
    </row>
    <row r="17" spans="1:9" x14ac:dyDescent="0.25">
      <c r="A17">
        <v>10</v>
      </c>
      <c r="B17" t="s">
        <v>28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34</v>
      </c>
    </row>
    <row r="18" spans="1:9" x14ac:dyDescent="0.25">
      <c r="A18">
        <v>11</v>
      </c>
      <c r="B18" t="s">
        <v>29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7" t="s">
        <v>34</v>
      </c>
    </row>
    <row r="19" spans="1:9" x14ac:dyDescent="0.25">
      <c r="A19">
        <v>12</v>
      </c>
      <c r="B19" t="s">
        <v>30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7" t="s">
        <v>34</v>
      </c>
    </row>
    <row r="20" spans="1:9" x14ac:dyDescent="0.25">
      <c r="A20">
        <v>13</v>
      </c>
      <c r="B20" t="s">
        <v>84</v>
      </c>
      <c r="C20">
        <v>1</v>
      </c>
      <c r="D20">
        <f t="shared" si="0"/>
        <v>0</v>
      </c>
      <c r="E20">
        <v>1</v>
      </c>
      <c r="F20">
        <f t="shared" si="0"/>
        <v>0</v>
      </c>
      <c r="G20">
        <v>1</v>
      </c>
      <c r="H20">
        <f t="shared" ref="H20" si="12">(G20-1)/($C$1-1)</f>
        <v>0</v>
      </c>
      <c r="I20" s="7" t="s">
        <v>34</v>
      </c>
    </row>
    <row r="21" spans="1:9" x14ac:dyDescent="0.25">
      <c r="A21">
        <v>14</v>
      </c>
      <c r="B21" t="s">
        <v>85</v>
      </c>
      <c r="C21">
        <v>2</v>
      </c>
      <c r="D21">
        <f t="shared" si="0"/>
        <v>5.5555555555555552E-2</v>
      </c>
      <c r="E21">
        <v>2</v>
      </c>
      <c r="F21">
        <f t="shared" si="0"/>
        <v>5.5555555555555552E-2</v>
      </c>
      <c r="G21">
        <v>2</v>
      </c>
      <c r="H21">
        <f t="shared" ref="H21" si="13">(G21-1)/($C$1-1)</f>
        <v>5.5555555555555552E-2</v>
      </c>
      <c r="I21" s="6" t="s">
        <v>90</v>
      </c>
    </row>
    <row r="22" spans="1:9" x14ac:dyDescent="0.25">
      <c r="A22">
        <v>15</v>
      </c>
      <c r="B22" t="s">
        <v>86</v>
      </c>
      <c r="C22">
        <v>2</v>
      </c>
      <c r="D22">
        <f t="shared" si="0"/>
        <v>5.5555555555555552E-2</v>
      </c>
      <c r="E22">
        <v>2</v>
      </c>
      <c r="F22">
        <f t="shared" si="0"/>
        <v>5.5555555555555552E-2</v>
      </c>
      <c r="G22">
        <v>2</v>
      </c>
      <c r="H22">
        <f t="shared" ref="H22" si="14">(G22-1)/($C$1-1)</f>
        <v>5.5555555555555552E-2</v>
      </c>
      <c r="I22" s="6" t="s">
        <v>91</v>
      </c>
    </row>
    <row r="23" spans="1:9" x14ac:dyDescent="0.25">
      <c r="A23">
        <v>16</v>
      </c>
      <c r="B23" t="s">
        <v>87</v>
      </c>
      <c r="C23">
        <v>1</v>
      </c>
      <c r="D23">
        <f t="shared" si="0"/>
        <v>0</v>
      </c>
      <c r="E23">
        <v>1</v>
      </c>
      <c r="F23">
        <f t="shared" si="0"/>
        <v>0</v>
      </c>
      <c r="G23">
        <v>1</v>
      </c>
      <c r="H23">
        <f t="shared" ref="H23" si="15">(G23-1)/($C$1-1)</f>
        <v>0</v>
      </c>
      <c r="I23" s="7" t="s">
        <v>34</v>
      </c>
    </row>
    <row r="24" spans="1:9" x14ac:dyDescent="0.25">
      <c r="A24">
        <v>17</v>
      </c>
      <c r="B24" t="s">
        <v>88</v>
      </c>
      <c r="C24">
        <v>1</v>
      </c>
      <c r="D24">
        <f t="shared" si="0"/>
        <v>0</v>
      </c>
      <c r="E24">
        <v>1</v>
      </c>
      <c r="F24">
        <f t="shared" si="0"/>
        <v>0</v>
      </c>
      <c r="G24">
        <v>1</v>
      </c>
      <c r="H24">
        <f t="shared" ref="H24" si="16">(G24-1)/($C$1-1)</f>
        <v>0</v>
      </c>
      <c r="I24" s="7" t="s">
        <v>34</v>
      </c>
    </row>
    <row r="25" spans="1:9" x14ac:dyDescent="0.25">
      <c r="A25">
        <v>18</v>
      </c>
      <c r="B25" t="s">
        <v>31</v>
      </c>
      <c r="C25">
        <v>1</v>
      </c>
      <c r="D25">
        <f t="shared" si="0"/>
        <v>0</v>
      </c>
      <c r="E25">
        <v>1</v>
      </c>
      <c r="F25">
        <f t="shared" si="0"/>
        <v>0</v>
      </c>
      <c r="G25">
        <v>1</v>
      </c>
      <c r="H25">
        <f t="shared" ref="H25" si="17">(G25-1)/($C$1-1)</f>
        <v>0</v>
      </c>
      <c r="I25" s="7" t="s">
        <v>34</v>
      </c>
    </row>
    <row r="26" spans="1:9" x14ac:dyDescent="0.25">
      <c r="A26">
        <v>19</v>
      </c>
      <c r="B26" t="s">
        <v>32</v>
      </c>
      <c r="C26">
        <v>1</v>
      </c>
      <c r="D26">
        <f t="shared" si="0"/>
        <v>0</v>
      </c>
      <c r="E26">
        <v>1</v>
      </c>
      <c r="F26">
        <f t="shared" si="0"/>
        <v>0</v>
      </c>
      <c r="G26">
        <v>1</v>
      </c>
      <c r="H26">
        <f t="shared" ref="H26" si="18">(G26-1)/($C$1-1)</f>
        <v>0</v>
      </c>
      <c r="I26" s="7" t="s">
        <v>34</v>
      </c>
    </row>
    <row r="28" spans="1:9" x14ac:dyDescent="0.25">
      <c r="B2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J17" sqref="J17"/>
    </sheetView>
  </sheetViews>
  <sheetFormatPr defaultRowHeight="15" x14ac:dyDescent="0.25"/>
  <cols>
    <col min="2" max="2" width="4.28515625" customWidth="1"/>
    <col min="3" max="21" width="3.7109375" customWidth="1"/>
  </cols>
  <sheetData>
    <row r="1" spans="1:21" x14ac:dyDescent="0.25">
      <c r="A1" s="11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21" x14ac:dyDescent="0.25">
      <c r="C4" t="s">
        <v>80</v>
      </c>
      <c r="D4" t="s">
        <v>81</v>
      </c>
      <c r="E4" t="s">
        <v>23</v>
      </c>
      <c r="F4" t="s">
        <v>24</v>
      </c>
      <c r="G4" t="s">
        <v>82</v>
      </c>
      <c r="H4" t="s">
        <v>83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31</v>
      </c>
      <c r="U4" t="s">
        <v>32</v>
      </c>
    </row>
    <row r="5" spans="1:21" x14ac:dyDescent="0.25"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B6" t="s">
        <v>40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 t="s">
        <v>41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25"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 x14ac:dyDescent="0.25"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B13" t="s">
        <v>47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B14" t="s">
        <v>48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B15" t="s">
        <v>49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 t="s">
        <v>50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mergeCells count="1">
    <mergeCell ref="A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4" sqref="C24"/>
    </sheetView>
  </sheetViews>
  <sheetFormatPr defaultRowHeight="15" x14ac:dyDescent="0.25"/>
  <cols>
    <col min="2" max="2" width="34.7109375" bestFit="1" customWidth="1"/>
    <col min="4" max="4" width="9.140625" customWidth="1"/>
    <col min="6" max="6" width="9.140625" customWidth="1"/>
    <col min="8" max="8" width="9.140625" customWidth="1"/>
  </cols>
  <sheetData>
    <row r="1" spans="1:9" ht="14.25" customHeight="1" x14ac:dyDescent="0.25">
      <c r="B1" s="2" t="s">
        <v>21</v>
      </c>
      <c r="C1">
        <v>19</v>
      </c>
    </row>
    <row r="3" spans="1:9" x14ac:dyDescent="0.25">
      <c r="B3" t="s">
        <v>37</v>
      </c>
      <c r="C3">
        <f>SUM(C6:C24)/C1</f>
        <v>0.26315789473684209</v>
      </c>
    </row>
    <row r="5" spans="1:9" x14ac:dyDescent="0.25">
      <c r="B5" s="4" t="s">
        <v>22</v>
      </c>
      <c r="C5" s="4" t="s">
        <v>51</v>
      </c>
    </row>
    <row r="6" spans="1:9" x14ac:dyDescent="0.25">
      <c r="A6">
        <v>1</v>
      </c>
      <c r="B6" t="s">
        <v>80</v>
      </c>
      <c r="C6">
        <v>0</v>
      </c>
      <c r="I6" s="6"/>
    </row>
    <row r="7" spans="1:9" x14ac:dyDescent="0.25">
      <c r="A7">
        <v>2</v>
      </c>
      <c r="B7" t="s">
        <v>81</v>
      </c>
      <c r="C7">
        <v>0</v>
      </c>
      <c r="I7" s="6"/>
    </row>
    <row r="8" spans="1:9" x14ac:dyDescent="0.25">
      <c r="A8">
        <v>3</v>
      </c>
      <c r="B8" t="s">
        <v>23</v>
      </c>
      <c r="C8">
        <v>0</v>
      </c>
      <c r="I8" s="6"/>
    </row>
    <row r="9" spans="1:9" x14ac:dyDescent="0.25">
      <c r="A9">
        <v>4</v>
      </c>
      <c r="B9" t="s">
        <v>24</v>
      </c>
      <c r="C9">
        <v>0</v>
      </c>
      <c r="I9" s="6"/>
    </row>
    <row r="10" spans="1:9" x14ac:dyDescent="0.25">
      <c r="A10">
        <v>5</v>
      </c>
      <c r="B10" t="s">
        <v>82</v>
      </c>
      <c r="C10">
        <v>0</v>
      </c>
      <c r="I10" s="6"/>
    </row>
    <row r="11" spans="1:9" x14ac:dyDescent="0.25">
      <c r="A11">
        <v>6</v>
      </c>
      <c r="B11" t="s">
        <v>83</v>
      </c>
      <c r="C11">
        <v>0</v>
      </c>
      <c r="I11" s="6"/>
    </row>
    <row r="12" spans="1:9" x14ac:dyDescent="0.25">
      <c r="A12">
        <v>7</v>
      </c>
      <c r="B12" t="s">
        <v>25</v>
      </c>
      <c r="C12">
        <v>0</v>
      </c>
      <c r="I12" s="6"/>
    </row>
    <row r="13" spans="1:9" x14ac:dyDescent="0.25">
      <c r="A13">
        <v>8</v>
      </c>
      <c r="B13" t="s">
        <v>26</v>
      </c>
      <c r="C13">
        <v>0</v>
      </c>
      <c r="I13" s="6"/>
    </row>
    <row r="14" spans="1:9" x14ac:dyDescent="0.25">
      <c r="A14">
        <v>9</v>
      </c>
      <c r="B14" t="s">
        <v>27</v>
      </c>
      <c r="C14">
        <v>0</v>
      </c>
      <c r="I14" s="6"/>
    </row>
    <row r="15" spans="1:9" x14ac:dyDescent="0.25">
      <c r="A15">
        <v>10</v>
      </c>
      <c r="B15" t="s">
        <v>28</v>
      </c>
      <c r="C15">
        <v>0</v>
      </c>
      <c r="I15" s="6"/>
    </row>
    <row r="16" spans="1:9" x14ac:dyDescent="0.25">
      <c r="A16">
        <v>11</v>
      </c>
      <c r="B16" t="s">
        <v>29</v>
      </c>
      <c r="C16">
        <v>0</v>
      </c>
      <c r="I16" s="6"/>
    </row>
    <row r="17" spans="1:9" x14ac:dyDescent="0.25">
      <c r="A17">
        <v>12</v>
      </c>
      <c r="B17" t="s">
        <v>30</v>
      </c>
      <c r="C17">
        <v>0</v>
      </c>
      <c r="I17" s="6"/>
    </row>
    <row r="18" spans="1:9" x14ac:dyDescent="0.25">
      <c r="A18">
        <v>13</v>
      </c>
      <c r="B18" t="s">
        <v>84</v>
      </c>
      <c r="C18">
        <v>1</v>
      </c>
      <c r="I18" s="6"/>
    </row>
    <row r="19" spans="1:9" x14ac:dyDescent="0.25">
      <c r="A19">
        <v>14</v>
      </c>
      <c r="B19" t="s">
        <v>85</v>
      </c>
      <c r="C19">
        <v>1</v>
      </c>
      <c r="I19" s="6"/>
    </row>
    <row r="20" spans="1:9" x14ac:dyDescent="0.25">
      <c r="A20">
        <v>15</v>
      </c>
      <c r="B20" t="s">
        <v>86</v>
      </c>
      <c r="C20">
        <v>1</v>
      </c>
      <c r="I20" s="6"/>
    </row>
    <row r="21" spans="1:9" x14ac:dyDescent="0.25">
      <c r="A21">
        <v>16</v>
      </c>
      <c r="B21" t="s">
        <v>87</v>
      </c>
      <c r="C21">
        <v>1</v>
      </c>
      <c r="I21" s="6"/>
    </row>
    <row r="22" spans="1:9" x14ac:dyDescent="0.25">
      <c r="A22">
        <v>17</v>
      </c>
      <c r="B22" t="s">
        <v>88</v>
      </c>
      <c r="C22">
        <v>0</v>
      </c>
      <c r="I22" s="6"/>
    </row>
    <row r="23" spans="1:9" x14ac:dyDescent="0.25">
      <c r="A23">
        <v>18</v>
      </c>
      <c r="B23" t="s">
        <v>31</v>
      </c>
      <c r="C23">
        <v>0</v>
      </c>
      <c r="I23" s="6"/>
    </row>
    <row r="24" spans="1:9" x14ac:dyDescent="0.25">
      <c r="A24">
        <v>19</v>
      </c>
      <c r="B24" t="s">
        <v>32</v>
      </c>
      <c r="C24">
        <v>1</v>
      </c>
      <c r="I2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opLeftCell="C17" workbookViewId="0">
      <selection activeCell="F43" sqref="F43"/>
    </sheetView>
  </sheetViews>
  <sheetFormatPr defaultRowHeight="15" x14ac:dyDescent="0.25"/>
  <cols>
    <col min="2" max="2" width="54.85546875" bestFit="1" customWidth="1"/>
    <col min="5" max="5" width="48.28515625" bestFit="1" customWidth="1"/>
  </cols>
  <sheetData>
    <row r="1" spans="2:6" x14ac:dyDescent="0.25">
      <c r="B1" t="s">
        <v>55</v>
      </c>
      <c r="C1">
        <v>36</v>
      </c>
    </row>
    <row r="3" spans="2:6" x14ac:dyDescent="0.25">
      <c r="B3" s="8" t="s">
        <v>56</v>
      </c>
      <c r="E3" s="8" t="s">
        <v>57</v>
      </c>
    </row>
    <row r="4" spans="2:6" x14ac:dyDescent="0.25">
      <c r="B4" s="8" t="s">
        <v>58</v>
      </c>
      <c r="C4">
        <f>MIN(C9:C44)</f>
        <v>0</v>
      </c>
      <c r="E4" s="8" t="s">
        <v>58</v>
      </c>
      <c r="F4">
        <f>MIN(F9:F44)</f>
        <v>0</v>
      </c>
    </row>
    <row r="5" spans="2:6" x14ac:dyDescent="0.25">
      <c r="B5" s="8" t="s">
        <v>59</v>
      </c>
      <c r="C5">
        <f>MAX(C9:C44)</f>
        <v>0</v>
      </c>
      <c r="E5" s="8" t="s">
        <v>59</v>
      </c>
      <c r="F5">
        <f>MAX(F9:F44)</f>
        <v>0</v>
      </c>
    </row>
    <row r="6" spans="2:6" x14ac:dyDescent="0.25">
      <c r="B6" s="8" t="s">
        <v>60</v>
      </c>
      <c r="C6">
        <f>AVERAGE(C9:C44)</f>
        <v>0</v>
      </c>
      <c r="E6" s="8" t="s">
        <v>60</v>
      </c>
      <c r="F6">
        <f>AVERAGE(F9:F44)</f>
        <v>0</v>
      </c>
    </row>
    <row r="8" spans="2:6" x14ac:dyDescent="0.25">
      <c r="B8" s="4" t="s">
        <v>52</v>
      </c>
      <c r="C8" s="4" t="s">
        <v>53</v>
      </c>
      <c r="E8" s="4" t="s">
        <v>54</v>
      </c>
      <c r="F8" s="4" t="s">
        <v>53</v>
      </c>
    </row>
    <row r="9" spans="2:6" x14ac:dyDescent="0.25">
      <c r="B9" t="s">
        <v>95</v>
      </c>
      <c r="C9">
        <v>0</v>
      </c>
      <c r="E9" t="s">
        <v>95</v>
      </c>
      <c r="F9">
        <v>0</v>
      </c>
    </row>
    <row r="10" spans="2:6" x14ac:dyDescent="0.25">
      <c r="B10" t="s">
        <v>96</v>
      </c>
      <c r="C10">
        <v>0</v>
      </c>
      <c r="E10" t="s">
        <v>96</v>
      </c>
      <c r="F10">
        <v>0</v>
      </c>
    </row>
    <row r="11" spans="2:6" x14ac:dyDescent="0.25">
      <c r="B11" t="s">
        <v>97</v>
      </c>
      <c r="C11">
        <v>0</v>
      </c>
      <c r="E11" t="s">
        <v>97</v>
      </c>
      <c r="F11">
        <v>0</v>
      </c>
    </row>
    <row r="12" spans="2:6" x14ac:dyDescent="0.25">
      <c r="B12" t="s">
        <v>98</v>
      </c>
      <c r="C12">
        <v>0</v>
      </c>
      <c r="E12" t="s">
        <v>98</v>
      </c>
      <c r="F12">
        <v>0</v>
      </c>
    </row>
    <row r="13" spans="2:6" x14ac:dyDescent="0.25">
      <c r="B13" t="s">
        <v>99</v>
      </c>
      <c r="C13">
        <v>0</v>
      </c>
      <c r="E13" t="s">
        <v>99</v>
      </c>
      <c r="F13">
        <v>0</v>
      </c>
    </row>
    <row r="14" spans="2:6" x14ac:dyDescent="0.25">
      <c r="B14" t="s">
        <v>100</v>
      </c>
      <c r="C14">
        <v>0</v>
      </c>
      <c r="E14" t="s">
        <v>100</v>
      </c>
      <c r="F14">
        <v>0</v>
      </c>
    </row>
    <row r="15" spans="2:6" x14ac:dyDescent="0.25">
      <c r="B15" t="s">
        <v>101</v>
      </c>
      <c r="C15">
        <v>0</v>
      </c>
      <c r="E15" t="s">
        <v>101</v>
      </c>
      <c r="F15">
        <v>0</v>
      </c>
    </row>
    <row r="16" spans="2:6" x14ac:dyDescent="0.25">
      <c r="B16" t="s">
        <v>102</v>
      </c>
      <c r="C16">
        <v>0</v>
      </c>
      <c r="E16" t="s">
        <v>102</v>
      </c>
      <c r="F16">
        <v>0</v>
      </c>
    </row>
    <row r="17" spans="2:6" x14ac:dyDescent="0.25">
      <c r="B17" t="s">
        <v>103</v>
      </c>
      <c r="C17">
        <v>0</v>
      </c>
      <c r="E17" t="s">
        <v>103</v>
      </c>
      <c r="F17">
        <v>0</v>
      </c>
    </row>
    <row r="18" spans="2:6" x14ac:dyDescent="0.25">
      <c r="B18" t="s">
        <v>104</v>
      </c>
      <c r="C18">
        <v>0</v>
      </c>
      <c r="E18" t="s">
        <v>104</v>
      </c>
      <c r="F18">
        <v>0</v>
      </c>
    </row>
    <row r="19" spans="2:6" x14ac:dyDescent="0.25">
      <c r="B19" t="s">
        <v>105</v>
      </c>
      <c r="C19">
        <v>0</v>
      </c>
      <c r="E19" t="s">
        <v>105</v>
      </c>
      <c r="F19">
        <v>0</v>
      </c>
    </row>
    <row r="20" spans="2:6" x14ac:dyDescent="0.25">
      <c r="B20" t="s">
        <v>106</v>
      </c>
      <c r="C20">
        <v>0</v>
      </c>
      <c r="E20" t="s">
        <v>106</v>
      </c>
      <c r="F20">
        <v>0</v>
      </c>
    </row>
    <row r="21" spans="2:6" x14ac:dyDescent="0.25">
      <c r="B21" t="s">
        <v>107</v>
      </c>
      <c r="C21">
        <v>0</v>
      </c>
      <c r="E21" t="s">
        <v>107</v>
      </c>
      <c r="F21">
        <v>0</v>
      </c>
    </row>
    <row r="22" spans="2:6" x14ac:dyDescent="0.25">
      <c r="B22" t="s">
        <v>108</v>
      </c>
      <c r="C22">
        <v>0</v>
      </c>
      <c r="E22" t="s">
        <v>108</v>
      </c>
      <c r="F22">
        <v>0</v>
      </c>
    </row>
    <row r="23" spans="2:6" x14ac:dyDescent="0.25">
      <c r="B23" t="s">
        <v>109</v>
      </c>
      <c r="C23">
        <v>0</v>
      </c>
      <c r="E23" t="s">
        <v>109</v>
      </c>
      <c r="F23">
        <v>0</v>
      </c>
    </row>
    <row r="24" spans="2:6" x14ac:dyDescent="0.25">
      <c r="B24" t="s">
        <v>110</v>
      </c>
      <c r="C24">
        <v>0</v>
      </c>
      <c r="E24" t="s">
        <v>110</v>
      </c>
      <c r="F24">
        <v>0</v>
      </c>
    </row>
    <row r="25" spans="2:6" x14ac:dyDescent="0.25">
      <c r="B25" t="s">
        <v>111</v>
      </c>
      <c r="C25">
        <v>0</v>
      </c>
      <c r="E25" t="s">
        <v>111</v>
      </c>
      <c r="F25">
        <v>0</v>
      </c>
    </row>
    <row r="26" spans="2:6" x14ac:dyDescent="0.25">
      <c r="B26" t="s">
        <v>112</v>
      </c>
      <c r="C26">
        <v>0</v>
      </c>
      <c r="E26" t="s">
        <v>112</v>
      </c>
      <c r="F26">
        <v>0</v>
      </c>
    </row>
    <row r="27" spans="2:6" x14ac:dyDescent="0.25">
      <c r="B27" t="s">
        <v>113</v>
      </c>
      <c r="C27">
        <v>0</v>
      </c>
      <c r="E27" t="s">
        <v>113</v>
      </c>
      <c r="F27">
        <v>0</v>
      </c>
    </row>
    <row r="28" spans="2:6" x14ac:dyDescent="0.25">
      <c r="B28" t="s">
        <v>114</v>
      </c>
      <c r="C28">
        <v>0</v>
      </c>
      <c r="E28" t="s">
        <v>114</v>
      </c>
      <c r="F28">
        <v>0</v>
      </c>
    </row>
    <row r="29" spans="2:6" x14ac:dyDescent="0.25">
      <c r="B29" t="s">
        <v>115</v>
      </c>
      <c r="C29">
        <v>0</v>
      </c>
      <c r="E29" t="s">
        <v>115</v>
      </c>
      <c r="F29">
        <v>0</v>
      </c>
    </row>
    <row r="30" spans="2:6" x14ac:dyDescent="0.25">
      <c r="B30" t="s">
        <v>116</v>
      </c>
      <c r="C30">
        <v>0</v>
      </c>
      <c r="E30" t="s">
        <v>116</v>
      </c>
      <c r="F30">
        <v>0</v>
      </c>
    </row>
    <row r="31" spans="2:6" x14ac:dyDescent="0.25">
      <c r="B31" t="s">
        <v>117</v>
      </c>
      <c r="C31">
        <v>0</v>
      </c>
      <c r="E31" t="s">
        <v>117</v>
      </c>
      <c r="F31">
        <v>0</v>
      </c>
    </row>
    <row r="32" spans="2:6" x14ac:dyDescent="0.25">
      <c r="B32" t="s">
        <v>118</v>
      </c>
      <c r="C32">
        <v>0</v>
      </c>
      <c r="E32" t="s">
        <v>118</v>
      </c>
      <c r="F32">
        <v>0</v>
      </c>
    </row>
    <row r="33" spans="2:6" x14ac:dyDescent="0.25">
      <c r="B33" t="s">
        <v>119</v>
      </c>
      <c r="C33">
        <v>0</v>
      </c>
      <c r="E33" t="s">
        <v>119</v>
      </c>
      <c r="F33">
        <v>0</v>
      </c>
    </row>
    <row r="34" spans="2:6" x14ac:dyDescent="0.25">
      <c r="B34" t="s">
        <v>120</v>
      </c>
      <c r="C34">
        <v>0</v>
      </c>
      <c r="E34" t="s">
        <v>120</v>
      </c>
      <c r="F34">
        <v>0</v>
      </c>
    </row>
    <row r="35" spans="2:6" x14ac:dyDescent="0.25">
      <c r="B35" t="s">
        <v>121</v>
      </c>
      <c r="C35">
        <v>0</v>
      </c>
      <c r="E35" t="s">
        <v>121</v>
      </c>
      <c r="F35">
        <v>0</v>
      </c>
    </row>
    <row r="36" spans="2:6" x14ac:dyDescent="0.25">
      <c r="B36" t="s">
        <v>122</v>
      </c>
      <c r="C36">
        <v>0</v>
      </c>
      <c r="E36" t="s">
        <v>122</v>
      </c>
      <c r="F36">
        <v>0</v>
      </c>
    </row>
    <row r="37" spans="2:6" x14ac:dyDescent="0.25">
      <c r="B37" t="s">
        <v>123</v>
      </c>
      <c r="C37">
        <v>0</v>
      </c>
      <c r="E37" t="s">
        <v>123</v>
      </c>
      <c r="F37">
        <v>0</v>
      </c>
    </row>
    <row r="38" spans="2:6" x14ac:dyDescent="0.25">
      <c r="B38" t="s">
        <v>124</v>
      </c>
      <c r="C38">
        <v>0</v>
      </c>
      <c r="E38" t="s">
        <v>124</v>
      </c>
      <c r="F38">
        <v>0</v>
      </c>
    </row>
    <row r="39" spans="2:6" x14ac:dyDescent="0.25">
      <c r="B39" t="s">
        <v>125</v>
      </c>
      <c r="C39">
        <v>0</v>
      </c>
      <c r="E39" t="s">
        <v>125</v>
      </c>
      <c r="F39">
        <v>0</v>
      </c>
    </row>
    <row r="40" spans="2:6" x14ac:dyDescent="0.25">
      <c r="B40" t="s">
        <v>126</v>
      </c>
      <c r="C40">
        <v>0</v>
      </c>
      <c r="E40" t="s">
        <v>126</v>
      </c>
      <c r="F40">
        <v>0</v>
      </c>
    </row>
    <row r="41" spans="2:6" x14ac:dyDescent="0.25">
      <c r="B41" t="s">
        <v>127</v>
      </c>
      <c r="C41">
        <v>0</v>
      </c>
      <c r="E41" t="s">
        <v>127</v>
      </c>
      <c r="F41">
        <v>0</v>
      </c>
    </row>
    <row r="42" spans="2:6" x14ac:dyDescent="0.25">
      <c r="B42" t="s">
        <v>128</v>
      </c>
      <c r="C42">
        <v>0</v>
      </c>
      <c r="E42" t="s">
        <v>131</v>
      </c>
      <c r="F42">
        <v>0</v>
      </c>
    </row>
    <row r="43" spans="2:6" x14ac:dyDescent="0.25">
      <c r="B43" t="s">
        <v>129</v>
      </c>
      <c r="C43">
        <v>0</v>
      </c>
      <c r="E43" t="s">
        <v>132</v>
      </c>
      <c r="F43">
        <v>0</v>
      </c>
    </row>
    <row r="44" spans="2:6" x14ac:dyDescent="0.25">
      <c r="B44" t="s">
        <v>130</v>
      </c>
      <c r="C44">
        <v>0</v>
      </c>
      <c r="E44" t="s">
        <v>130</v>
      </c>
      <c r="F4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3"/>
  <sheetViews>
    <sheetView topLeftCell="F1" workbookViewId="0">
      <selection activeCell="K10" sqref="K10"/>
    </sheetView>
  </sheetViews>
  <sheetFormatPr defaultRowHeight="15" x14ac:dyDescent="0.25"/>
  <cols>
    <col min="2" max="2" width="35" bestFit="1" customWidth="1"/>
    <col min="3" max="3" width="10.5703125" bestFit="1" customWidth="1"/>
    <col min="5" max="5" width="27.85546875" bestFit="1" customWidth="1"/>
    <col min="6" max="6" width="10.5703125" bestFit="1" customWidth="1"/>
    <col min="8" max="8" width="32" bestFit="1" customWidth="1"/>
    <col min="9" max="9" width="10.5703125" bestFit="1" customWidth="1"/>
    <col min="11" max="11" width="19.7109375" bestFit="1" customWidth="1"/>
    <col min="12" max="12" width="10.5703125" bestFit="1" customWidth="1"/>
  </cols>
  <sheetData>
    <row r="2" spans="2:12" x14ac:dyDescent="0.25">
      <c r="B2" t="s">
        <v>66</v>
      </c>
      <c r="C2">
        <f>1</f>
        <v>1</v>
      </c>
      <c r="E2" t="s">
        <v>66</v>
      </c>
      <c r="F2">
        <v>1</v>
      </c>
      <c r="H2" t="s">
        <v>66</v>
      </c>
      <c r="I2">
        <v>0</v>
      </c>
      <c r="K2" t="s">
        <v>66</v>
      </c>
      <c r="L2">
        <v>0</v>
      </c>
    </row>
    <row r="4" spans="2:12" x14ac:dyDescent="0.25">
      <c r="B4" s="4" t="s">
        <v>61</v>
      </c>
      <c r="C4" s="4" t="s">
        <v>62</v>
      </c>
      <c r="E4" s="4" t="s">
        <v>63</v>
      </c>
      <c r="F4" s="4" t="s">
        <v>62</v>
      </c>
      <c r="G4" s="4"/>
      <c r="H4" s="4" t="s">
        <v>64</v>
      </c>
      <c r="I4" s="4" t="s">
        <v>62</v>
      </c>
      <c r="J4" s="4"/>
      <c r="K4" s="4" t="s">
        <v>65</v>
      </c>
      <c r="L4" s="4" t="s">
        <v>62</v>
      </c>
    </row>
    <row r="5" spans="2:12" x14ac:dyDescent="0.25">
      <c r="B5" t="s">
        <v>67</v>
      </c>
      <c r="C5">
        <v>1</v>
      </c>
      <c r="E5" t="s">
        <v>80</v>
      </c>
      <c r="F5">
        <v>1</v>
      </c>
      <c r="H5" t="s">
        <v>134</v>
      </c>
      <c r="I5">
        <v>0</v>
      </c>
      <c r="K5" s="5" t="s">
        <v>34</v>
      </c>
    </row>
    <row r="6" spans="2:12" x14ac:dyDescent="0.25">
      <c r="B6" t="s">
        <v>68</v>
      </c>
      <c r="C6">
        <v>1</v>
      </c>
      <c r="E6" t="s">
        <v>81</v>
      </c>
      <c r="F6">
        <v>1</v>
      </c>
      <c r="H6" t="s">
        <v>135</v>
      </c>
      <c r="I6">
        <v>0</v>
      </c>
    </row>
    <row r="7" spans="2:12" x14ac:dyDescent="0.25">
      <c r="B7" t="s">
        <v>69</v>
      </c>
      <c r="C7">
        <v>1</v>
      </c>
      <c r="E7" t="s">
        <v>23</v>
      </c>
      <c r="F7">
        <v>1</v>
      </c>
      <c r="H7" t="s">
        <v>136</v>
      </c>
      <c r="I7">
        <v>0</v>
      </c>
    </row>
    <row r="8" spans="2:12" x14ac:dyDescent="0.25">
      <c r="B8" t="s">
        <v>70</v>
      </c>
      <c r="C8">
        <v>1</v>
      </c>
      <c r="E8" t="s">
        <v>24</v>
      </c>
      <c r="F8">
        <v>1</v>
      </c>
      <c r="H8" t="s">
        <v>137</v>
      </c>
      <c r="I8">
        <v>0</v>
      </c>
    </row>
    <row r="9" spans="2:12" x14ac:dyDescent="0.25">
      <c r="B9" t="s">
        <v>71</v>
      </c>
      <c r="C9">
        <v>1</v>
      </c>
      <c r="E9" t="s">
        <v>82</v>
      </c>
      <c r="F9">
        <v>1</v>
      </c>
      <c r="H9" t="s">
        <v>138</v>
      </c>
      <c r="I9">
        <v>0</v>
      </c>
    </row>
    <row r="10" spans="2:12" x14ac:dyDescent="0.25">
      <c r="B10" t="s">
        <v>72</v>
      </c>
      <c r="C10">
        <v>1</v>
      </c>
      <c r="E10" t="s">
        <v>83</v>
      </c>
      <c r="F10">
        <v>1</v>
      </c>
      <c r="H10" t="s">
        <v>139</v>
      </c>
      <c r="I10">
        <v>0</v>
      </c>
    </row>
    <row r="11" spans="2:12" x14ac:dyDescent="0.25">
      <c r="B11" t="s">
        <v>73</v>
      </c>
      <c r="C11">
        <v>1</v>
      </c>
      <c r="E11" t="s">
        <v>25</v>
      </c>
      <c r="F11">
        <v>1</v>
      </c>
      <c r="H11" t="s">
        <v>140</v>
      </c>
      <c r="I11">
        <v>0</v>
      </c>
    </row>
    <row r="12" spans="2:12" x14ac:dyDescent="0.25">
      <c r="B12" t="s">
        <v>74</v>
      </c>
      <c r="C12">
        <v>1</v>
      </c>
      <c r="E12" t="s">
        <v>26</v>
      </c>
      <c r="F12">
        <v>1</v>
      </c>
      <c r="H12" t="s">
        <v>141</v>
      </c>
      <c r="I12">
        <v>0</v>
      </c>
    </row>
    <row r="13" spans="2:12" x14ac:dyDescent="0.25">
      <c r="B13" t="s">
        <v>75</v>
      </c>
      <c r="C13">
        <v>1</v>
      </c>
      <c r="E13" t="s">
        <v>27</v>
      </c>
      <c r="F13">
        <v>1</v>
      </c>
      <c r="H13" t="s">
        <v>142</v>
      </c>
      <c r="I13">
        <v>0</v>
      </c>
    </row>
    <row r="14" spans="2:12" x14ac:dyDescent="0.25">
      <c r="B14" t="s">
        <v>76</v>
      </c>
      <c r="C14">
        <v>1</v>
      </c>
      <c r="E14" t="s">
        <v>28</v>
      </c>
      <c r="F14">
        <v>1</v>
      </c>
      <c r="H14" t="s">
        <v>143</v>
      </c>
      <c r="I14">
        <v>0</v>
      </c>
    </row>
    <row r="15" spans="2:12" x14ac:dyDescent="0.25">
      <c r="B15" t="s">
        <v>77</v>
      </c>
      <c r="C15">
        <v>1</v>
      </c>
      <c r="E15" t="s">
        <v>29</v>
      </c>
      <c r="F15">
        <v>1</v>
      </c>
      <c r="H15" t="s">
        <v>144</v>
      </c>
      <c r="I15">
        <v>0</v>
      </c>
    </row>
    <row r="16" spans="2:12" x14ac:dyDescent="0.25">
      <c r="B16" t="s">
        <v>78</v>
      </c>
      <c r="C16">
        <v>1</v>
      </c>
      <c r="E16" t="s">
        <v>30</v>
      </c>
      <c r="F16">
        <v>1</v>
      </c>
      <c r="H16" t="s">
        <v>145</v>
      </c>
      <c r="I16">
        <v>0</v>
      </c>
    </row>
    <row r="17" spans="5:9" x14ac:dyDescent="0.25">
      <c r="E17" t="s">
        <v>84</v>
      </c>
      <c r="F17">
        <v>1</v>
      </c>
      <c r="H17" t="s">
        <v>146</v>
      </c>
      <c r="I17">
        <v>0</v>
      </c>
    </row>
    <row r="18" spans="5:9" x14ac:dyDescent="0.25">
      <c r="E18" t="s">
        <v>85</v>
      </c>
      <c r="F18">
        <v>1</v>
      </c>
      <c r="H18" t="s">
        <v>147</v>
      </c>
      <c r="I18">
        <v>0</v>
      </c>
    </row>
    <row r="19" spans="5:9" x14ac:dyDescent="0.25">
      <c r="E19" t="s">
        <v>86</v>
      </c>
      <c r="F19">
        <v>1</v>
      </c>
      <c r="H19" t="s">
        <v>148</v>
      </c>
      <c r="I19">
        <v>0</v>
      </c>
    </row>
    <row r="20" spans="5:9" x14ac:dyDescent="0.25">
      <c r="E20" t="s">
        <v>87</v>
      </c>
      <c r="F20">
        <v>1</v>
      </c>
      <c r="H20" t="s">
        <v>149</v>
      </c>
      <c r="I20">
        <v>0</v>
      </c>
    </row>
    <row r="21" spans="5:9" x14ac:dyDescent="0.25">
      <c r="E21" t="s">
        <v>88</v>
      </c>
      <c r="F21">
        <v>1</v>
      </c>
      <c r="H21" t="s">
        <v>150</v>
      </c>
      <c r="I21">
        <v>0</v>
      </c>
    </row>
    <row r="22" spans="5:9" x14ac:dyDescent="0.25">
      <c r="E22" t="s">
        <v>31</v>
      </c>
      <c r="F22">
        <v>1</v>
      </c>
      <c r="H22" t="s">
        <v>151</v>
      </c>
      <c r="I22">
        <v>0</v>
      </c>
    </row>
    <row r="23" spans="5:9" x14ac:dyDescent="0.25">
      <c r="E23" t="s">
        <v>32</v>
      </c>
      <c r="F23">
        <v>1</v>
      </c>
      <c r="H23" t="s">
        <v>152</v>
      </c>
      <c r="I23">
        <v>0</v>
      </c>
    </row>
    <row r="24" spans="5:9" x14ac:dyDescent="0.25">
      <c r="H24" t="s">
        <v>153</v>
      </c>
      <c r="I24">
        <v>0</v>
      </c>
    </row>
    <row r="25" spans="5:9" x14ac:dyDescent="0.25">
      <c r="H25" t="s">
        <v>154</v>
      </c>
      <c r="I25">
        <v>0</v>
      </c>
    </row>
    <row r="26" spans="5:9" x14ac:dyDescent="0.25">
      <c r="H26" t="s">
        <v>155</v>
      </c>
      <c r="I26">
        <v>0</v>
      </c>
    </row>
    <row r="27" spans="5:9" x14ac:dyDescent="0.25">
      <c r="H27" t="s">
        <v>156</v>
      </c>
      <c r="I27">
        <v>0</v>
      </c>
    </row>
    <row r="28" spans="5:9" x14ac:dyDescent="0.25">
      <c r="H28" t="s">
        <v>157</v>
      </c>
      <c r="I28">
        <v>0</v>
      </c>
    </row>
    <row r="29" spans="5:9" x14ac:dyDescent="0.25">
      <c r="H29" t="s">
        <v>158</v>
      </c>
      <c r="I29">
        <v>0</v>
      </c>
    </row>
    <row r="30" spans="5:9" x14ac:dyDescent="0.25">
      <c r="H30" t="s">
        <v>159</v>
      </c>
      <c r="I30">
        <v>0</v>
      </c>
    </row>
    <row r="31" spans="5:9" x14ac:dyDescent="0.25">
      <c r="H31" t="s">
        <v>160</v>
      </c>
      <c r="I31">
        <v>0</v>
      </c>
    </row>
    <row r="32" spans="5:9" x14ac:dyDescent="0.25">
      <c r="H32" t="s">
        <v>161</v>
      </c>
      <c r="I32">
        <v>0</v>
      </c>
    </row>
    <row r="33" spans="8:9" x14ac:dyDescent="0.25">
      <c r="H33" t="s">
        <v>162</v>
      </c>
      <c r="I33">
        <v>0</v>
      </c>
    </row>
    <row r="34" spans="8:9" x14ac:dyDescent="0.25">
      <c r="H34" t="s">
        <v>163</v>
      </c>
      <c r="I34">
        <v>0</v>
      </c>
    </row>
    <row r="35" spans="8:9" x14ac:dyDescent="0.25">
      <c r="H35" t="s">
        <v>164</v>
      </c>
      <c r="I35">
        <v>0</v>
      </c>
    </row>
    <row r="36" spans="8:9" x14ac:dyDescent="0.25">
      <c r="H36" t="s">
        <v>165</v>
      </c>
      <c r="I36">
        <v>0</v>
      </c>
    </row>
    <row r="37" spans="8:9" x14ac:dyDescent="0.25">
      <c r="H37" t="s">
        <v>166</v>
      </c>
      <c r="I37">
        <v>0</v>
      </c>
    </row>
    <row r="38" spans="8:9" x14ac:dyDescent="0.25">
      <c r="H38" t="s">
        <v>167</v>
      </c>
      <c r="I38">
        <v>0</v>
      </c>
    </row>
    <row r="39" spans="8:9" x14ac:dyDescent="0.25">
      <c r="H39" t="s">
        <v>168</v>
      </c>
      <c r="I39">
        <v>0</v>
      </c>
    </row>
    <row r="40" spans="8:9" x14ac:dyDescent="0.25">
      <c r="H40" t="s">
        <v>169</v>
      </c>
      <c r="I40">
        <v>0</v>
      </c>
    </row>
    <row r="41" spans="8:9" x14ac:dyDescent="0.25">
      <c r="H41" t="s">
        <v>170</v>
      </c>
      <c r="I41">
        <v>0</v>
      </c>
    </row>
    <row r="42" spans="8:9" x14ac:dyDescent="0.25">
      <c r="H42" t="s">
        <v>171</v>
      </c>
      <c r="I42">
        <v>0</v>
      </c>
    </row>
    <row r="43" spans="8:9" x14ac:dyDescent="0.25">
      <c r="H43" t="s">
        <v>172</v>
      </c>
      <c r="I43">
        <v>0</v>
      </c>
    </row>
    <row r="44" spans="8:9" x14ac:dyDescent="0.25">
      <c r="H44" t="s">
        <v>173</v>
      </c>
      <c r="I44">
        <v>0</v>
      </c>
    </row>
    <row r="45" spans="8:9" x14ac:dyDescent="0.25">
      <c r="H45" t="s">
        <v>174</v>
      </c>
      <c r="I45">
        <v>0</v>
      </c>
    </row>
    <row r="46" spans="8:9" x14ac:dyDescent="0.25">
      <c r="H46" t="s">
        <v>175</v>
      </c>
      <c r="I46">
        <v>0</v>
      </c>
    </row>
    <row r="47" spans="8:9" x14ac:dyDescent="0.25">
      <c r="H47" t="s">
        <v>176</v>
      </c>
      <c r="I47">
        <v>0</v>
      </c>
    </row>
    <row r="48" spans="8:9" x14ac:dyDescent="0.25">
      <c r="H48" t="s">
        <v>177</v>
      </c>
      <c r="I48">
        <v>0</v>
      </c>
    </row>
    <row r="49" spans="8:9" x14ac:dyDescent="0.25">
      <c r="H49" t="s">
        <v>178</v>
      </c>
      <c r="I49">
        <v>0</v>
      </c>
    </row>
    <row r="50" spans="8:9" x14ac:dyDescent="0.25">
      <c r="H50" t="s">
        <v>179</v>
      </c>
      <c r="I50">
        <v>0</v>
      </c>
    </row>
    <row r="51" spans="8:9" x14ac:dyDescent="0.25">
      <c r="H51" t="s">
        <v>180</v>
      </c>
      <c r="I51">
        <v>0</v>
      </c>
    </row>
    <row r="52" spans="8:9" x14ac:dyDescent="0.25">
      <c r="H52" t="s">
        <v>181</v>
      </c>
      <c r="I52">
        <v>0</v>
      </c>
    </row>
    <row r="53" spans="8:9" x14ac:dyDescent="0.25">
      <c r="H53" t="s">
        <v>182</v>
      </c>
      <c r="I53">
        <v>0</v>
      </c>
    </row>
    <row r="54" spans="8:9" x14ac:dyDescent="0.25">
      <c r="H54" t="s">
        <v>183</v>
      </c>
      <c r="I54">
        <v>0</v>
      </c>
    </row>
    <row r="55" spans="8:9" x14ac:dyDescent="0.25">
      <c r="H55" t="s">
        <v>184</v>
      </c>
      <c r="I55">
        <v>0</v>
      </c>
    </row>
    <row r="56" spans="8:9" x14ac:dyDescent="0.25">
      <c r="H56" t="s">
        <v>185</v>
      </c>
      <c r="I56">
        <v>0</v>
      </c>
    </row>
    <row r="57" spans="8:9" x14ac:dyDescent="0.25">
      <c r="H57" t="s">
        <v>186</v>
      </c>
      <c r="I57">
        <v>0</v>
      </c>
    </row>
    <row r="58" spans="8:9" x14ac:dyDescent="0.25">
      <c r="H58" t="s">
        <v>187</v>
      </c>
      <c r="I58">
        <v>0</v>
      </c>
    </row>
    <row r="59" spans="8:9" x14ac:dyDescent="0.25">
      <c r="H59" t="s">
        <v>188</v>
      </c>
      <c r="I59">
        <v>0</v>
      </c>
    </row>
    <row r="60" spans="8:9" x14ac:dyDescent="0.25">
      <c r="H60" t="s">
        <v>189</v>
      </c>
      <c r="I60">
        <v>0</v>
      </c>
    </row>
    <row r="61" spans="8:9" x14ac:dyDescent="0.25">
      <c r="H61" t="s">
        <v>190</v>
      </c>
      <c r="I61">
        <v>0</v>
      </c>
    </row>
    <row r="62" spans="8:9" x14ac:dyDescent="0.25">
      <c r="H62" t="s">
        <v>191</v>
      </c>
      <c r="I62">
        <v>0</v>
      </c>
    </row>
    <row r="63" spans="8:9" x14ac:dyDescent="0.25">
      <c r="H63" t="s">
        <v>192</v>
      </c>
      <c r="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'6'!Plant_Requirements_Warehouse_Robot_System_current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2019-12-17T12:45:56Z</dcterms:modified>
</cp:coreProperties>
</file>