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Summary" sheetId="1" r:id="rId1"/>
    <sheet name="1" sheetId="6" r:id="rId2"/>
    <sheet name="2" sheetId="4" r:id="rId3"/>
    <sheet name="3" sheetId="8" r:id="rId4"/>
    <sheet name="4" sheetId="5" r:id="rId5"/>
    <sheet name="5" sheetId="9" r:id="rId6"/>
    <sheet name="6" sheetId="10" r:id="rId7"/>
    <sheet name="7" sheetId="11" r:id="rId8"/>
    <sheet name="8" sheetId="12" r:id="rId9"/>
    <sheet name="9" sheetId="13" r:id="rId10"/>
  </sheets>
  <definedNames>
    <definedName name="AGV_1_original" localSheetId="6">'6'!$B$4:$AD$14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3" l="1"/>
  <c r="C4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3" i="8" l="1"/>
  <c r="C6" i="12" l="1"/>
  <c r="C3" i="11"/>
  <c r="H35" i="5"/>
  <c r="H34" i="5"/>
  <c r="H33" i="5"/>
  <c r="H32" i="5"/>
  <c r="H31" i="5"/>
  <c r="H30" i="5"/>
  <c r="H29" i="5"/>
  <c r="H28" i="5"/>
  <c r="H27" i="5"/>
  <c r="H26" i="5"/>
  <c r="F35" i="5"/>
  <c r="F34" i="5"/>
  <c r="F33" i="5"/>
  <c r="F32" i="5"/>
  <c r="F31" i="5"/>
  <c r="F30" i="5"/>
  <c r="F29" i="5"/>
  <c r="F28" i="5"/>
  <c r="F27" i="5"/>
  <c r="F26" i="5"/>
  <c r="D35" i="5"/>
  <c r="D34" i="5"/>
  <c r="D33" i="5"/>
  <c r="D32" i="5"/>
  <c r="D31" i="5"/>
  <c r="D30" i="5"/>
  <c r="D29" i="5"/>
  <c r="D28" i="5"/>
  <c r="D27" i="5"/>
  <c r="C2" i="13" l="1"/>
  <c r="F6" i="12"/>
  <c r="F5" i="12"/>
  <c r="F4" i="12"/>
  <c r="C5" i="12"/>
  <c r="C3" i="6"/>
  <c r="C10" i="1" l="1"/>
  <c r="C6" i="1"/>
  <c r="C4" i="1"/>
  <c r="H17" i="4"/>
  <c r="H16" i="4"/>
  <c r="H15" i="4"/>
  <c r="H14" i="4"/>
  <c r="H13" i="4"/>
  <c r="H12" i="4"/>
  <c r="H11" i="4"/>
  <c r="H10" i="4"/>
  <c r="H9" i="4"/>
  <c r="H8" i="4"/>
  <c r="F17" i="4"/>
  <c r="F16" i="4"/>
  <c r="F15" i="4"/>
  <c r="F14" i="4"/>
  <c r="F13" i="4"/>
  <c r="F12" i="4"/>
  <c r="F11" i="4"/>
  <c r="F10" i="4"/>
  <c r="F9" i="4"/>
  <c r="F8" i="4"/>
  <c r="D9" i="4"/>
  <c r="D10" i="4"/>
  <c r="D11" i="4"/>
  <c r="D12" i="4"/>
  <c r="D13" i="4"/>
  <c r="D14" i="4"/>
  <c r="D15" i="4"/>
  <c r="D16" i="4"/>
  <c r="D17" i="4"/>
  <c r="D8" i="4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8" i="5"/>
  <c r="G4" i="4" l="1"/>
  <c r="G5" i="4"/>
  <c r="G3" i="4"/>
  <c r="E5" i="4"/>
  <c r="E3" i="4"/>
  <c r="E4" i="4"/>
  <c r="C3" i="4"/>
  <c r="C5" i="4"/>
  <c r="C4" i="4"/>
  <c r="G5" i="5"/>
  <c r="C5" i="5"/>
  <c r="E3" i="5"/>
  <c r="E4" i="5"/>
  <c r="G3" i="5"/>
  <c r="G4" i="5"/>
  <c r="E5" i="5"/>
  <c r="C4" i="5"/>
  <c r="C3" i="5"/>
</calcChain>
</file>

<file path=xl/connections.xml><?xml version="1.0" encoding="utf-8"?>
<connections xmlns="http://schemas.openxmlformats.org/spreadsheetml/2006/main">
  <connection id="1" name="AGV_1_original" type="6" refreshedVersion="5" background="1" saveData="1">
    <textPr codePage="437" sourceFile="C:\Users\mgoorden\surfdrive\Shared\2018-2019 Assignment\Group 10\Final_Code_files_4CM30\1. CIF files\AGV_1_original.txt" decimal="," thousands=".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<sst xmlns="http://schemas.openxmlformats.org/spreadsheetml/2006/main" count="302" uniqueCount="177">
  <si>
    <t>Group number:</t>
  </si>
  <si>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</si>
  <si>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</si>
  <si>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</si>
  <si>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</si>
  <si>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</si>
  <si>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</si>
  <si>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Are uncontrollable events not unnecessarily blocked in automata-based requirements?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</si>
  <si>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</si>
  <si>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</si>
  <si>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</si>
  <si>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</si>
  <si>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Final qualification</t>
  </si>
  <si>
    <t>Total number of component models</t>
  </si>
  <si>
    <t>Component model name</t>
  </si>
  <si>
    <t>Level-1</t>
  </si>
  <si>
    <t>Level-2</t>
  </si>
  <si>
    <t>Level-3</t>
  </si>
  <si>
    <t>Min d</t>
  </si>
  <si>
    <t>Avg d</t>
  </si>
  <si>
    <t>Max d</t>
  </si>
  <si>
    <t>Total number of requirement models</t>
  </si>
  <si>
    <t>Requirement model name</t>
  </si>
  <si>
    <t>Has dependency with</t>
  </si>
  <si>
    <t>-</t>
  </si>
  <si>
    <t>Do requirement models introduce new events or variables?</t>
  </si>
  <si>
    <t>Elementary?</t>
  </si>
  <si>
    <t>Relative number of elementary components</t>
  </si>
  <si>
    <t>No</t>
  </si>
  <si>
    <t>Yes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</si>
  <si>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</si>
  <si>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</si>
  <si>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</si>
  <si>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</si>
  <si>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</si>
  <si>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</si>
  <si>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</si>
  <si>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</si>
  <si>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</si>
  <si>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</si>
  <si>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Blocking uncontrollable events?</t>
  </si>
  <si>
    <t>Controllable event and guard without forward</t>
  </si>
  <si>
    <t>Bin ops</t>
  </si>
  <si>
    <t>Controllable event and guard with forward</t>
  </si>
  <si>
    <t>Total number of controllable events</t>
  </si>
  <si>
    <t>Without forward</t>
  </si>
  <si>
    <t>With forward</t>
  </si>
  <si>
    <t>min</t>
  </si>
  <si>
    <t>max</t>
  </si>
  <si>
    <t>avg</t>
  </si>
  <si>
    <t>Component models</t>
  </si>
  <si>
    <t>Comments</t>
  </si>
  <si>
    <t>Requirement models</t>
  </si>
  <si>
    <t>Events</t>
  </si>
  <si>
    <t>Variables</t>
  </si>
  <si>
    <t>Relative commented</t>
  </si>
  <si>
    <t>avg-1 = 0</t>
  </si>
  <si>
    <t>Comment: I used the AGV_1_original.cif file.</t>
  </si>
  <si>
    <t>DC_motors</t>
  </si>
  <si>
    <t>Battery</t>
  </si>
  <si>
    <t>Lift_mechanism</t>
  </si>
  <si>
    <t>Path_planning_controller</t>
  </si>
  <si>
    <t>Resource_allocation_controller</t>
  </si>
  <si>
    <t>Location_barcode1</t>
  </si>
  <si>
    <t>Location_barcode2</t>
  </si>
  <si>
    <t>Product_stack_barcode_camera</t>
  </si>
  <si>
    <t>Proximity_sensor</t>
  </si>
  <si>
    <t>Touch_sensor</t>
  </si>
  <si>
    <t>O1</t>
  </si>
  <si>
    <t>O2</t>
  </si>
  <si>
    <t>M7</t>
  </si>
  <si>
    <t>L1</t>
  </si>
  <si>
    <t>L2</t>
  </si>
  <si>
    <t>L3</t>
  </si>
  <si>
    <t>L4</t>
  </si>
  <si>
    <t>L5</t>
  </si>
  <si>
    <t>19,27</t>
  </si>
  <si>
    <t>27</t>
  </si>
  <si>
    <t>2,27</t>
  </si>
  <si>
    <t>2,3,19</t>
  </si>
  <si>
    <t>25</t>
  </si>
  <si>
    <t>24</t>
  </si>
  <si>
    <t>avg-1 = 0,015, avg-2 = 0,026</t>
  </si>
  <si>
    <t>No.</t>
  </si>
  <si>
    <t>The DMM reveils that G8 is an independent subsystems.</t>
  </si>
  <si>
    <t xml:space="preserve">    edge Battery.chargeCL when L5.Idle;</t>
  </si>
  <si>
    <t xml:space="preserve">    edge Battery.chargeLB when L5.Idle;</t>
  </si>
  <si>
    <t xml:space="preserve">    edge DC_motors.move_forward when true;</t>
  </si>
  <si>
    <t xml:space="preserve">    edge DC_motors.rotate_clock when false;</t>
  </si>
  <si>
    <t xml:space="preserve">    edge DC_motors.rotate_counterclock when true;</t>
  </si>
  <si>
    <t xml:space="preserve">    edge Lift_mechanism.move_down when true;</t>
  </si>
  <si>
    <t xml:space="preserve">    edge Lift_mechanism.move_up when true;</t>
  </si>
  <si>
    <t xml:space="preserve">    edge Location_barcode2.battery_location when true;</t>
  </si>
  <si>
    <t xml:space="preserve">    edge Location_barcode2.check_location_type when true;</t>
  </si>
  <si>
    <t xml:space="preserve">    edge Location_barcode2.driving_location when true;</t>
  </si>
  <si>
    <t xml:space="preserve">    edge Location_barcode2.picking_station when true;</t>
  </si>
  <si>
    <t xml:space="preserve">    edge Location_barcode2.storage_location when true;</t>
  </si>
  <si>
    <t xml:space="preserve">    edge Path_planning_controller.aborted when true;</t>
  </si>
  <si>
    <t xml:space="preserve">    edge Path_planning_controller.calculate_path when false;</t>
  </si>
  <si>
    <t xml:space="preserve">    edge Path_planning_controller.execute_path when false;</t>
  </si>
  <si>
    <t xml:space="preserve">    edge Path_planning_controller.reach_destination when (not Resource_allocation_controller.Idle or (L2.One or not L3.Two)) and (Resource_allocation_controller.Idle or (Resource_allocation_controller.Recieved_request or L2.One));</t>
  </si>
  <si>
    <t xml:space="preserve">    edge Proximity_sensor.PS_off when true;</t>
  </si>
  <si>
    <t xml:space="preserve">    edge Proximity_sensor.PS_on when true;</t>
  </si>
  <si>
    <t xml:space="preserve">    edge Resource_allocation_controller.battery_charging_location when L2.One;</t>
  </si>
  <si>
    <t xml:space="preserve">    edge Resource_allocation_controller.check_load when true;</t>
  </si>
  <si>
    <t xml:space="preserve">    edge Resource_allocation_controller.destination_request when Battery.Fully_Charged and (L2.Idle and L1.Two) or (Battery.Fully_Charged and (L2.Idle and L1.One) or Battery.Fully_Charged and L2.One) or (Battery.CL_Battery and L5.Idle and (L2.Idle and L1.Two) or (Battery.CL_Battery and L5.Idle and (L2.Idle and L1.One) or Battery.CL_Battery and (L5.Idle and L2.One))) or (Battery.CL_Battery and L5.Two and (L2.Idle and L1.Two) or (Battery.CL_Battery and L5.Two and (L2.Idle and L1.One) or Battery.CL_Battery and L5.Two and (L2.One and L1.Idle)) or (Battery.CL_Battery and L5.One and (L2.Idle and L1.Two) or (Battery.CL_Battery and L5.One and (L2.Idle and L1.One) or Battery.CL_Battery and (L5.One and L2.One)))) or (Battery.Low_Battery and L5.Idle and (L2.Idle and L1.Two) or (Battery.Low_Battery and L5.Idle and (L2.Idle and L1.One) or Battery.Low_Battery and (L5.Idle and L2.One)) or (Battery.Low_Battery and L5.Two and (L2.Idle and L1.Two) or (Battery.Low_Battery and L5.Two and (L2.Idle and L1.One) or Battery.Low_Battery and L5.Two and (L2.One and L1.Idle))) or (Battery.Low_Battery and L5.One and (L2.Idle and L1.Two) or (Battery.Low_Battery and L5.One and (L2.Idle and L1.One) or Battery.Low_Battery and (L5.One and L2.One)) or (Battery.Charging and (L2.Idle and L1.Two) or (Battery.Charging and (L2.Idle and L1.One) or Battery.Charging and L2.One))));</t>
  </si>
  <si>
    <t xml:space="preserve">    edge Resource_allocation_controller.pick_up_new_rack when true;</t>
  </si>
  <si>
    <t xml:space="preserve">    edge Resource_allocation_controller.picking_location when true;</t>
  </si>
  <si>
    <t xml:space="preserve">    edge Resource_allocation_controller.send_location when true;</t>
  </si>
  <si>
    <t xml:space="preserve">    edge Resource_allocation_controller.storage_location when false;</t>
  </si>
  <si>
    <t xml:space="preserve">    edge Touch_sensor.TS_off when true;</t>
  </si>
  <si>
    <t xml:space="preserve">    edge Touch_sensor.TS_on when true;</t>
  </si>
  <si>
    <t xml:space="preserve">    edge Battery.chargeCL when false;</t>
  </si>
  <si>
    <t xml:space="preserve">    edge Battery.chargeLB when false;</t>
  </si>
  <si>
    <t xml:space="preserve">    edge DC_motors.move_forward when false;</t>
  </si>
  <si>
    <t xml:space="preserve">    edge DC_motors.rotate_counterclock when false;</t>
  </si>
  <si>
    <t xml:space="preserve">    edge Lift_mechanism.move_down when false;</t>
  </si>
  <si>
    <t xml:space="preserve">    edge Lift_mechanism.move_up when false;</t>
  </si>
  <si>
    <t xml:space="preserve">    edge Path_planning_controller.aborted when false;</t>
  </si>
  <si>
    <t xml:space="preserve">    edge Path_planning_controller.reach_destination when false;</t>
  </si>
  <si>
    <t xml:space="preserve">    edge Resource_allocation_controller.battery_charging_location when false;</t>
  </si>
  <si>
    <t xml:space="preserve">    edge Resource_allocation_controller.check_load when false;</t>
  </si>
  <si>
    <t xml:space="preserve">    edge Resource_allocation_controller.destination_request when false;</t>
  </si>
  <si>
    <t xml:space="preserve">    edge Resource_allocation_controller.pick_up_new_rack when false;</t>
  </si>
  <si>
    <t xml:space="preserve">    edge Resource_allocation_controller.picking_location when false;</t>
  </si>
  <si>
    <t xml:space="preserve">    edge Resource_allocation_controller.send_location when false;</t>
  </si>
  <si>
    <t>3,3 , 0</t>
  </si>
  <si>
    <t xml:space="preserve"> DC_motors_move_forward;</t>
  </si>
  <si>
    <t xml:space="preserve"> DC_motors_rotate_clock;</t>
  </si>
  <si>
    <t xml:space="preserve"> DC_motors_rotate_counterclock;</t>
  </si>
  <si>
    <t xml:space="preserve"> DC_motors_stop_forward;</t>
  </si>
  <si>
    <t xml:space="preserve"> DC_motors_stop_rotate_clock;</t>
  </si>
  <si>
    <t xml:space="preserve"> DC_motors_stop_rotate_counterclock;</t>
  </si>
  <si>
    <t xml:space="preserve"> DC_motors_signal_forward_on;</t>
  </si>
  <si>
    <t xml:space="preserve"> DC_motors_signal_rotation_on;</t>
  </si>
  <si>
    <t xml:space="preserve"> Battery_chargeLB;</t>
  </si>
  <si>
    <t xml:space="preserve"> Battery_chargeCL;</t>
  </si>
  <si>
    <t xml:space="preserve"> Battery_dischargeFB;</t>
  </si>
  <si>
    <t xml:space="preserve"> Battery_dischargeLB;</t>
  </si>
  <si>
    <t xml:space="preserve"> Battery_finish_charging;</t>
  </si>
  <si>
    <t xml:space="preserve"> Lift_mechanism_move_up;</t>
  </si>
  <si>
    <t xml:space="preserve"> Lift_mechanism_move_down;</t>
  </si>
  <si>
    <t xml:space="preserve"> Lift_mechanism_stop_up;</t>
  </si>
  <si>
    <t xml:space="preserve"> Lift_mechanism_stop_down;</t>
  </si>
  <si>
    <t xml:space="preserve"> Lift_mechanism_reach_highest;</t>
  </si>
  <si>
    <t xml:space="preserve"> Lift_mechanism_reach_lowest;</t>
  </si>
  <si>
    <t xml:space="preserve"> Path_planning_controller_stop;</t>
  </si>
  <si>
    <t xml:space="preserve"> Path_planning_controller_recalculate_path;</t>
  </si>
  <si>
    <t xml:space="preserve"> Path_planning_controller_calculate_path;</t>
  </si>
  <si>
    <t xml:space="preserve"> Path_planning_controller_execute_path;</t>
  </si>
  <si>
    <t xml:space="preserve"> Path_planning_controller_reach_destination;</t>
  </si>
  <si>
    <t xml:space="preserve"> Path_planning_controller_aborted;</t>
  </si>
  <si>
    <t xml:space="preserve"> Resource_allocation_controller_no_response;</t>
  </si>
  <si>
    <t xml:space="preserve"> Resource_allocation_controller_destination_request;</t>
  </si>
  <si>
    <t xml:space="preserve"> Resource_allocation_controller_pick_up_new_rack;</t>
  </si>
  <si>
    <t xml:space="preserve"> Resource_allocation_controller_picking_location;</t>
  </si>
  <si>
    <t xml:space="preserve"> Resource_allocation_controller_storage_location;</t>
  </si>
  <si>
    <t xml:space="preserve"> Resource_allocation_controller_battery_charging_location;</t>
  </si>
  <si>
    <t xml:space="preserve"> Resource_allocation_controller_check_load;</t>
  </si>
  <si>
    <t xml:space="preserve"> Resource_allocation_controller_send_location;</t>
  </si>
  <si>
    <t xml:space="preserve"> Location_barcode1_BC_found;</t>
  </si>
  <si>
    <t xml:space="preserve"> Location_barcode1_no_BC_found;</t>
  </si>
  <si>
    <t xml:space="preserve"> Location_barcode1_check_visibility;</t>
  </si>
  <si>
    <t xml:space="preserve"> Location_barcode2_check_location_type;</t>
  </si>
  <si>
    <t xml:space="preserve"> Location_barcode2_picking_station;</t>
  </si>
  <si>
    <t xml:space="preserve"> Location_barcode2_storage_location;</t>
  </si>
  <si>
    <t xml:space="preserve"> Location_barcode2_battery_location;</t>
  </si>
  <si>
    <t xml:space="preserve"> Location_barcode2_driving_location;</t>
  </si>
  <si>
    <t xml:space="preserve"> Location_barcode2_stop_check_location_type;</t>
  </si>
  <si>
    <t xml:space="preserve"> Product_stack_barcode_camera_BC_top_found;</t>
  </si>
  <si>
    <t xml:space="preserve"> Product_stack_barcode_camera_no_BC_top_found;</t>
  </si>
  <si>
    <t xml:space="preserve"> Product_stack_barcode_camera_check_top_visibility;</t>
  </si>
  <si>
    <t xml:space="preserve"> Proximity_sensor_PS_on;</t>
  </si>
  <si>
    <t xml:space="preserve"> Proximity_sensor_PS_off;</t>
  </si>
  <si>
    <t xml:space="preserve"> Touch_sensor_TS_on;</t>
  </si>
  <si>
    <t xml:space="preserve"> Touch_sensor_TS_off;</t>
  </si>
  <si>
    <t>0 , 0,36 , 0 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</si>
</sst>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GV_1_orig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31.7109375" customWidth="1"/>
    <col min="3" max="3" width="17" bestFit="1" customWidth="1"/>
    <col min="4" max="4" width="1.5703125" customWidth="1"/>
  </cols>
  <sheetData>
    <row r="1" spans="1:3" x14ac:dyDescent="0.25">
      <c r="A1" s="10" t="s">
        <v>0</v>
      </c>
      <c r="B1" s="10"/>
      <c r="C1" s="3">
        <v>12</v>
      </c>
    </row>
    <row r="3" spans="1:3" x14ac:dyDescent="0.25">
      <c r="A3" s="11" t="s">
        <v>1</v>
      </c>
      <c r="B3" s="11"/>
      <c r="C3" t="s">
        <v>12</v>
      </c>
    </row>
    <row r="4" spans="1:3" ht="30" x14ac:dyDescent="0.25">
      <c r="A4">
        <v>1</v>
      </c>
      <c r="B4" s="1" t="s">
        <v>2</v>
      </c>
      <c r="C4">
        <f>'1'!C3</f>
        <v>0.6</v>
      </c>
    </row>
    <row r="5" spans="1:3" ht="32.25" customHeight="1" x14ac:dyDescent="0.25">
      <c r="A5">
        <v>2</v>
      </c>
      <c r="B5" s="1" t="s">
        <v>3</v>
      </c>
      <c r="C5" t="s">
        <v>56</v>
      </c>
    </row>
    <row r="6" spans="1:3" ht="45" x14ac:dyDescent="0.25">
      <c r="A6">
        <v>3</v>
      </c>
      <c r="B6" s="1" t="s">
        <v>4</v>
      </c>
      <c r="C6">
        <f>'3'!C3</f>
        <v>0.75</v>
      </c>
    </row>
    <row r="7" spans="1:3" ht="45" x14ac:dyDescent="0.25">
      <c r="A7">
        <v>4</v>
      </c>
      <c r="B7" s="1" t="s">
        <v>5</v>
      </c>
      <c r="C7" t="s">
        <v>82</v>
      </c>
    </row>
    <row r="8" spans="1:3" ht="27.75" customHeight="1" x14ac:dyDescent="0.25">
      <c r="A8">
        <v>5</v>
      </c>
      <c r="B8" s="1" t="s">
        <v>25</v>
      </c>
      <c r="C8" t="s">
        <v>28</v>
      </c>
    </row>
    <row r="9" spans="1:3" ht="30" x14ac:dyDescent="0.25">
      <c r="A9">
        <v>6</v>
      </c>
      <c r="B9" s="1" t="s">
        <v>6</v>
      </c>
      <c r="C9" t="s">
        <v>29</v>
      </c>
    </row>
    <row r="10" spans="1:3" ht="45" x14ac:dyDescent="0.25">
      <c r="A10">
        <v>7</v>
      </c>
      <c r="B10" s="1" t="s">
        <v>7</v>
      </c>
      <c r="C10">
        <f>'7'!C3</f>
        <v>0.21428571428571427</v>
      </c>
    </row>
    <row r="11" spans="1:3" ht="60" x14ac:dyDescent="0.25">
      <c r="A11">
        <v>8</v>
      </c>
      <c r="B11" s="1" t="s">
        <v>8</v>
      </c>
      <c r="C11" t="s">
        <v>126</v>
      </c>
    </row>
    <row r="12" spans="1:3" ht="90" x14ac:dyDescent="0.25">
      <c r="A12">
        <v>9</v>
      </c>
      <c r="B12" s="1" t="s">
        <v>9</v>
      </c>
      <c r="C12" t="s">
        <v>176</v>
      </c>
    </row>
    <row r="13" spans="1:3" x14ac:dyDescent="0.25">
      <c r="A13">
        <v>10</v>
      </c>
      <c r="B13" s="1" t="s">
        <v>10</v>
      </c>
      <c r="C13" t="s">
        <v>28</v>
      </c>
    </row>
    <row r="14" spans="1:3" ht="30" x14ac:dyDescent="0.25">
      <c r="A14">
        <v>11</v>
      </c>
      <c r="B14" s="1" t="s">
        <v>11</v>
      </c>
      <c r="C14" t="s">
        <v>28</v>
      </c>
    </row>
    <row r="16" spans="1:3" ht="30" x14ac:dyDescent="0.25">
      <c r="B16" s="1" t="s">
        <v>57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:B15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10</v>
      </c>
    </row>
    <row r="3" spans="1:3" x14ac:dyDescent="0.25">
      <c r="B3" t="s">
        <v>27</v>
      </c>
      <c r="C3">
        <f>SUM(C6:C15)/C1</f>
        <v>0.6</v>
      </c>
    </row>
    <row r="5" spans="1:3" x14ac:dyDescent="0.25">
      <c r="B5" s="4" t="s">
        <v>14</v>
      </c>
      <c r="C5" s="4" t="s">
        <v>26</v>
      </c>
    </row>
    <row r="6" spans="1:3" x14ac:dyDescent="0.25">
      <c r="A6">
        <v>1</v>
      </c>
      <c r="B6" t="s">
        <v>58</v>
      </c>
      <c r="C6">
        <v>1</v>
      </c>
    </row>
    <row r="7" spans="1:3" x14ac:dyDescent="0.25">
      <c r="A7">
        <v>2</v>
      </c>
      <c r="B7" t="s">
        <v>59</v>
      </c>
      <c r="C7">
        <v>1</v>
      </c>
    </row>
    <row r="8" spans="1:3" x14ac:dyDescent="0.25">
      <c r="A8">
        <v>3</v>
      </c>
      <c r="B8" t="s">
        <v>60</v>
      </c>
      <c r="C8">
        <v>0</v>
      </c>
    </row>
    <row r="9" spans="1:3" x14ac:dyDescent="0.25">
      <c r="A9">
        <v>4</v>
      </c>
      <c r="B9" t="s">
        <v>61</v>
      </c>
      <c r="C9">
        <v>0</v>
      </c>
    </row>
    <row r="10" spans="1:3" x14ac:dyDescent="0.25">
      <c r="A10">
        <v>5</v>
      </c>
      <c r="B10" t="s">
        <v>62</v>
      </c>
      <c r="C10">
        <v>1</v>
      </c>
    </row>
    <row r="11" spans="1:3" x14ac:dyDescent="0.25">
      <c r="A11">
        <v>6</v>
      </c>
      <c r="B11" t="s">
        <v>63</v>
      </c>
      <c r="C11">
        <v>0</v>
      </c>
    </row>
    <row r="12" spans="1:3" x14ac:dyDescent="0.25">
      <c r="A12">
        <v>7</v>
      </c>
      <c r="B12" t="s">
        <v>64</v>
      </c>
      <c r="C12">
        <v>1</v>
      </c>
    </row>
    <row r="13" spans="1:3" x14ac:dyDescent="0.25">
      <c r="A13">
        <v>8</v>
      </c>
      <c r="B13" t="s">
        <v>65</v>
      </c>
      <c r="C13">
        <v>0</v>
      </c>
    </row>
    <row r="14" spans="1:3" x14ac:dyDescent="0.25">
      <c r="A14">
        <v>9</v>
      </c>
      <c r="B14" t="s">
        <v>66</v>
      </c>
      <c r="C14">
        <v>1</v>
      </c>
    </row>
    <row r="15" spans="1:3" x14ac:dyDescent="0.25">
      <c r="A15">
        <v>10</v>
      </c>
      <c r="B15" t="s">
        <v>67</v>
      </c>
      <c r="C1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8" sqref="B8:B17"/>
    </sheetView>
  </sheetViews>
  <sheetFormatPr defaultRowHeight="15" x14ac:dyDescent="0.25"/>
  <cols>
    <col min="2" max="2" width="3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x14ac:dyDescent="0.25">
      <c r="B1" s="1" t="s">
        <v>13</v>
      </c>
      <c r="C1">
        <v>10</v>
      </c>
    </row>
    <row r="3" spans="1:9" x14ac:dyDescent="0.25">
      <c r="B3" t="s">
        <v>18</v>
      </c>
      <c r="C3">
        <f>MIN(D:D)</f>
        <v>0</v>
      </c>
      <c r="E3">
        <f>MIN(F:F)</f>
        <v>0</v>
      </c>
      <c r="G3">
        <f>MIN(H:H)</f>
        <v>0</v>
      </c>
    </row>
    <row r="4" spans="1:9" x14ac:dyDescent="0.25">
      <c r="B4" t="s">
        <v>20</v>
      </c>
      <c r="C4">
        <f>MAX(D:D)</f>
        <v>0</v>
      </c>
      <c r="E4">
        <f>MAX(F:F)</f>
        <v>0</v>
      </c>
      <c r="G4">
        <f>MAX(H:H)</f>
        <v>0</v>
      </c>
    </row>
    <row r="5" spans="1:9" x14ac:dyDescent="0.25">
      <c r="B5" t="s">
        <v>19</v>
      </c>
      <c r="C5">
        <f>AVERAGE(D:D)</f>
        <v>0</v>
      </c>
      <c r="E5">
        <f>AVERAGE(F:F)</f>
        <v>0</v>
      </c>
      <c r="G5">
        <f>AVERAGE(H:H)</f>
        <v>0</v>
      </c>
    </row>
    <row r="7" spans="1:9" x14ac:dyDescent="0.25">
      <c r="B7" s="4" t="s">
        <v>14</v>
      </c>
      <c r="C7" t="s">
        <v>15</v>
      </c>
      <c r="E7" t="s">
        <v>16</v>
      </c>
      <c r="G7" t="s">
        <v>17</v>
      </c>
      <c r="I7" t="s">
        <v>23</v>
      </c>
    </row>
    <row r="8" spans="1:9" x14ac:dyDescent="0.25">
      <c r="A8">
        <v>1</v>
      </c>
      <c r="B8" t="s">
        <v>58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24</v>
      </c>
    </row>
    <row r="9" spans="1:9" x14ac:dyDescent="0.25">
      <c r="A9">
        <v>2</v>
      </c>
      <c r="B9" t="s">
        <v>59</v>
      </c>
      <c r="C9">
        <v>1</v>
      </c>
      <c r="D9">
        <f t="shared" ref="D9:F17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24</v>
      </c>
    </row>
    <row r="10" spans="1:9" x14ac:dyDescent="0.25">
      <c r="A10">
        <v>3</v>
      </c>
      <c r="B10" t="s">
        <v>60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24</v>
      </c>
    </row>
    <row r="11" spans="1:9" x14ac:dyDescent="0.25">
      <c r="A11">
        <v>4</v>
      </c>
      <c r="B11" t="s">
        <v>61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24</v>
      </c>
    </row>
    <row r="12" spans="1:9" x14ac:dyDescent="0.25">
      <c r="A12">
        <v>5</v>
      </c>
      <c r="B12" t="s">
        <v>62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24</v>
      </c>
    </row>
    <row r="13" spans="1:9" x14ac:dyDescent="0.25">
      <c r="A13">
        <v>6</v>
      </c>
      <c r="B13" t="s">
        <v>63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24</v>
      </c>
    </row>
    <row r="14" spans="1:9" x14ac:dyDescent="0.25">
      <c r="A14">
        <v>7</v>
      </c>
      <c r="B14" t="s">
        <v>64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24</v>
      </c>
    </row>
    <row r="15" spans="1:9" x14ac:dyDescent="0.25">
      <c r="A15">
        <v>8</v>
      </c>
      <c r="B15" t="s">
        <v>65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24</v>
      </c>
    </row>
    <row r="16" spans="1:9" x14ac:dyDescent="0.25">
      <c r="A16">
        <v>9</v>
      </c>
      <c r="B16" t="s">
        <v>66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24</v>
      </c>
    </row>
    <row r="17" spans="1:9" x14ac:dyDescent="0.25">
      <c r="A17">
        <v>10</v>
      </c>
      <c r="B17" t="s">
        <v>67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6" sqref="B6:B33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28</v>
      </c>
    </row>
    <row r="3" spans="1:3" x14ac:dyDescent="0.25">
      <c r="B3" t="s">
        <v>27</v>
      </c>
      <c r="C3">
        <f>SUM(C6:C33)/C1</f>
        <v>0.75</v>
      </c>
    </row>
    <row r="5" spans="1:3" x14ac:dyDescent="0.25">
      <c r="B5" s="4" t="s">
        <v>22</v>
      </c>
      <c r="C5" s="4" t="s">
        <v>26</v>
      </c>
    </row>
    <row r="6" spans="1:3" x14ac:dyDescent="0.25">
      <c r="A6">
        <v>1</v>
      </c>
      <c r="B6" s="9">
        <v>1</v>
      </c>
      <c r="C6">
        <v>1</v>
      </c>
    </row>
    <row r="7" spans="1:3" x14ac:dyDescent="0.25">
      <c r="A7">
        <v>2</v>
      </c>
      <c r="B7" s="9" t="s">
        <v>68</v>
      </c>
      <c r="C7">
        <v>0</v>
      </c>
    </row>
    <row r="8" spans="1:3" x14ac:dyDescent="0.25">
      <c r="A8">
        <v>3</v>
      </c>
      <c r="B8" s="9" t="s">
        <v>69</v>
      </c>
      <c r="C8">
        <v>1</v>
      </c>
    </row>
    <row r="9" spans="1:3" x14ac:dyDescent="0.25">
      <c r="A9">
        <v>4</v>
      </c>
      <c r="B9" s="9">
        <v>2</v>
      </c>
      <c r="C9">
        <v>1</v>
      </c>
    </row>
    <row r="10" spans="1:3" x14ac:dyDescent="0.25">
      <c r="A10">
        <v>5</v>
      </c>
      <c r="B10" s="9">
        <v>3</v>
      </c>
      <c r="C10">
        <v>1</v>
      </c>
    </row>
    <row r="11" spans="1:3" x14ac:dyDescent="0.25">
      <c r="A11">
        <v>6</v>
      </c>
      <c r="B11" s="9">
        <v>4</v>
      </c>
      <c r="C11">
        <v>1</v>
      </c>
    </row>
    <row r="12" spans="1:3" x14ac:dyDescent="0.25">
      <c r="A12">
        <v>7</v>
      </c>
      <c r="B12" s="9">
        <v>5</v>
      </c>
      <c r="C12">
        <v>1</v>
      </c>
    </row>
    <row r="13" spans="1:3" x14ac:dyDescent="0.25">
      <c r="A13">
        <v>8</v>
      </c>
      <c r="B13" s="9">
        <v>6</v>
      </c>
      <c r="C13">
        <v>1</v>
      </c>
    </row>
    <row r="14" spans="1:3" x14ac:dyDescent="0.25">
      <c r="A14">
        <v>9</v>
      </c>
      <c r="B14" s="9">
        <v>7</v>
      </c>
      <c r="C14">
        <v>1</v>
      </c>
    </row>
    <row r="15" spans="1:3" x14ac:dyDescent="0.25">
      <c r="A15">
        <v>10</v>
      </c>
      <c r="B15" s="9">
        <v>8</v>
      </c>
      <c r="C15">
        <v>1</v>
      </c>
    </row>
    <row r="16" spans="1:3" x14ac:dyDescent="0.25">
      <c r="A16">
        <v>11</v>
      </c>
      <c r="B16" s="9">
        <v>9</v>
      </c>
      <c r="C16">
        <v>1</v>
      </c>
    </row>
    <row r="17" spans="1:3" x14ac:dyDescent="0.25">
      <c r="A17">
        <v>12</v>
      </c>
      <c r="B17" s="9">
        <v>10</v>
      </c>
      <c r="C17">
        <v>1</v>
      </c>
    </row>
    <row r="18" spans="1:3" x14ac:dyDescent="0.25">
      <c r="A18">
        <v>13</v>
      </c>
      <c r="B18" s="9">
        <v>11</v>
      </c>
      <c r="C18">
        <v>1</v>
      </c>
    </row>
    <row r="19" spans="1:3" x14ac:dyDescent="0.25">
      <c r="A19">
        <v>14</v>
      </c>
      <c r="B19" s="9">
        <v>12</v>
      </c>
      <c r="C19">
        <v>1</v>
      </c>
    </row>
    <row r="20" spans="1:3" x14ac:dyDescent="0.25">
      <c r="A20">
        <v>15</v>
      </c>
      <c r="B20" s="9">
        <v>13</v>
      </c>
      <c r="C20">
        <v>1</v>
      </c>
    </row>
    <row r="21" spans="1:3" x14ac:dyDescent="0.25">
      <c r="A21">
        <v>16</v>
      </c>
      <c r="B21" s="9">
        <v>14</v>
      </c>
      <c r="C21">
        <v>1</v>
      </c>
    </row>
    <row r="22" spans="1:3" x14ac:dyDescent="0.25">
      <c r="A22">
        <v>17</v>
      </c>
      <c r="B22" s="9">
        <v>15</v>
      </c>
      <c r="C22">
        <v>1</v>
      </c>
    </row>
    <row r="23" spans="1:3" x14ac:dyDescent="0.25">
      <c r="A23">
        <v>18</v>
      </c>
      <c r="B23" s="9">
        <v>16</v>
      </c>
      <c r="C23">
        <v>1</v>
      </c>
    </row>
    <row r="24" spans="1:3" x14ac:dyDescent="0.25">
      <c r="A24">
        <v>19</v>
      </c>
      <c r="B24" s="9" t="s">
        <v>70</v>
      </c>
      <c r="C24">
        <v>0</v>
      </c>
    </row>
    <row r="25" spans="1:3" x14ac:dyDescent="0.25">
      <c r="A25">
        <v>20</v>
      </c>
      <c r="B25" s="9">
        <v>17</v>
      </c>
      <c r="C25">
        <v>1</v>
      </c>
    </row>
    <row r="26" spans="1:3" x14ac:dyDescent="0.25">
      <c r="A26">
        <v>21</v>
      </c>
      <c r="B26" s="9">
        <v>18</v>
      </c>
      <c r="C26">
        <v>1</v>
      </c>
    </row>
    <row r="27" spans="1:3" x14ac:dyDescent="0.25">
      <c r="A27">
        <v>22</v>
      </c>
      <c r="B27" s="9">
        <v>19</v>
      </c>
      <c r="C27">
        <v>1</v>
      </c>
    </row>
    <row r="28" spans="1:3" x14ac:dyDescent="0.25">
      <c r="A28">
        <v>23</v>
      </c>
      <c r="B28" s="9">
        <v>20</v>
      </c>
      <c r="C28">
        <v>1</v>
      </c>
    </row>
    <row r="29" spans="1:3" x14ac:dyDescent="0.25">
      <c r="A29">
        <v>24</v>
      </c>
      <c r="B29" s="9" t="s">
        <v>71</v>
      </c>
      <c r="C29">
        <v>0</v>
      </c>
    </row>
    <row r="30" spans="1:3" x14ac:dyDescent="0.25">
      <c r="A30">
        <v>25</v>
      </c>
      <c r="B30" s="9" t="s">
        <v>72</v>
      </c>
      <c r="C30">
        <v>0</v>
      </c>
    </row>
    <row r="31" spans="1:3" x14ac:dyDescent="0.25">
      <c r="A31">
        <v>26</v>
      </c>
      <c r="B31" s="9" t="s">
        <v>73</v>
      </c>
      <c r="C31">
        <v>0</v>
      </c>
    </row>
    <row r="32" spans="1:3" x14ac:dyDescent="0.25">
      <c r="A32">
        <v>27</v>
      </c>
      <c r="B32" s="9" t="s">
        <v>74</v>
      </c>
      <c r="C32">
        <v>0</v>
      </c>
    </row>
    <row r="33" spans="1:3" x14ac:dyDescent="0.25">
      <c r="A33">
        <v>28</v>
      </c>
      <c r="B33" s="9" t="s">
        <v>75</v>
      </c>
      <c r="C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8" sqref="B8:B35"/>
    </sheetView>
  </sheetViews>
  <sheetFormatPr defaultRowHeight="15" x14ac:dyDescent="0.25"/>
  <cols>
    <col min="2" max="2" width="34.710937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ht="14.25" customHeight="1" x14ac:dyDescent="0.25">
      <c r="B1" s="2" t="s">
        <v>21</v>
      </c>
      <c r="C1">
        <v>19</v>
      </c>
    </row>
    <row r="3" spans="1:9" x14ac:dyDescent="0.25">
      <c r="B3" t="s">
        <v>18</v>
      </c>
      <c r="C3">
        <f>MIN(D8:D26)</f>
        <v>0</v>
      </c>
      <c r="E3">
        <f>MIN(F8:F26)</f>
        <v>0</v>
      </c>
      <c r="G3">
        <f>MIN(H8:H26)</f>
        <v>0</v>
      </c>
    </row>
    <row r="4" spans="1:9" x14ac:dyDescent="0.25">
      <c r="B4" t="s">
        <v>20</v>
      </c>
      <c r="C4">
        <f>MAX(D8:D26)</f>
        <v>0.1111111111111111</v>
      </c>
      <c r="E4">
        <f>MAX(F8:F26)</f>
        <v>0.16666666666666666</v>
      </c>
      <c r="G4">
        <f>MAX(H8:H26)</f>
        <v>0.16666666666666666</v>
      </c>
    </row>
    <row r="5" spans="1:9" x14ac:dyDescent="0.25">
      <c r="B5" t="s">
        <v>19</v>
      </c>
      <c r="C5">
        <f>AVERAGE(D8:D26)</f>
        <v>1.4619883040935673E-2</v>
      </c>
      <c r="E5">
        <f>AVERAGE(F8:F26)</f>
        <v>2.6315789473684209E-2</v>
      </c>
      <c r="G5">
        <f>AVERAGE(H8:H26)</f>
        <v>2.6315789473684209E-2</v>
      </c>
    </row>
    <row r="7" spans="1:9" x14ac:dyDescent="0.25">
      <c r="B7" s="4" t="s">
        <v>22</v>
      </c>
      <c r="C7" t="s">
        <v>15</v>
      </c>
      <c r="E7" t="s">
        <v>16</v>
      </c>
      <c r="G7" t="s">
        <v>17</v>
      </c>
      <c r="I7" t="s">
        <v>23</v>
      </c>
    </row>
    <row r="8" spans="1:9" x14ac:dyDescent="0.25">
      <c r="A8">
        <v>1</v>
      </c>
      <c r="B8" s="9">
        <v>1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24</v>
      </c>
    </row>
    <row r="9" spans="1:9" x14ac:dyDescent="0.25">
      <c r="A9">
        <v>2</v>
      </c>
      <c r="B9" s="9" t="s">
        <v>68</v>
      </c>
      <c r="C9">
        <v>3</v>
      </c>
      <c r="D9">
        <f t="shared" ref="D9:H27" si="0">(C9-1)/($C$1-1)</f>
        <v>0.1111111111111111</v>
      </c>
      <c r="E9">
        <v>4</v>
      </c>
      <c r="F9">
        <f t="shared" si="0"/>
        <v>0.16666666666666666</v>
      </c>
      <c r="G9">
        <v>4</v>
      </c>
      <c r="H9">
        <f t="shared" ref="H9" si="1">(G9-1)/($C$1-1)</f>
        <v>0.16666666666666666</v>
      </c>
      <c r="I9" s="7" t="s">
        <v>76</v>
      </c>
    </row>
    <row r="10" spans="1:9" x14ac:dyDescent="0.25">
      <c r="A10">
        <v>3</v>
      </c>
      <c r="B10" s="9" t="s">
        <v>69</v>
      </c>
      <c r="C10">
        <v>2</v>
      </c>
      <c r="D10">
        <f t="shared" si="0"/>
        <v>5.5555555555555552E-2</v>
      </c>
      <c r="E10">
        <v>4</v>
      </c>
      <c r="F10">
        <f t="shared" si="0"/>
        <v>0.16666666666666666</v>
      </c>
      <c r="G10">
        <v>4</v>
      </c>
      <c r="H10">
        <f t="shared" ref="H10" si="2">(G10-1)/($C$1-1)</f>
        <v>0.16666666666666666</v>
      </c>
      <c r="I10" s="7" t="s">
        <v>77</v>
      </c>
    </row>
    <row r="11" spans="1:9" x14ac:dyDescent="0.25">
      <c r="A11">
        <v>4</v>
      </c>
      <c r="B11" s="9">
        <v>2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24</v>
      </c>
    </row>
    <row r="12" spans="1:9" x14ac:dyDescent="0.25">
      <c r="A12">
        <v>5</v>
      </c>
      <c r="B12" s="9">
        <v>3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24</v>
      </c>
    </row>
    <row r="13" spans="1:9" x14ac:dyDescent="0.25">
      <c r="A13">
        <v>6</v>
      </c>
      <c r="B13" s="9">
        <v>4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24</v>
      </c>
    </row>
    <row r="14" spans="1:9" x14ac:dyDescent="0.25">
      <c r="A14">
        <v>7</v>
      </c>
      <c r="B14" s="9">
        <v>5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24</v>
      </c>
    </row>
    <row r="15" spans="1:9" x14ac:dyDescent="0.25">
      <c r="A15">
        <v>8</v>
      </c>
      <c r="B15" s="9">
        <v>6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24</v>
      </c>
    </row>
    <row r="16" spans="1:9" x14ac:dyDescent="0.25">
      <c r="A16">
        <v>9</v>
      </c>
      <c r="B16" s="9">
        <v>7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24</v>
      </c>
    </row>
    <row r="17" spans="1:9" x14ac:dyDescent="0.25">
      <c r="A17">
        <v>10</v>
      </c>
      <c r="B17" s="9">
        <v>8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24</v>
      </c>
    </row>
    <row r="18" spans="1:9" x14ac:dyDescent="0.25">
      <c r="A18">
        <v>11</v>
      </c>
      <c r="B18" s="9">
        <v>9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7" t="s">
        <v>24</v>
      </c>
    </row>
    <row r="19" spans="1:9" x14ac:dyDescent="0.25">
      <c r="A19">
        <v>12</v>
      </c>
      <c r="B19" s="9">
        <v>10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7" t="s">
        <v>24</v>
      </c>
    </row>
    <row r="20" spans="1:9" x14ac:dyDescent="0.25">
      <c r="A20">
        <v>13</v>
      </c>
      <c r="B20" s="9">
        <v>11</v>
      </c>
      <c r="C20">
        <v>1</v>
      </c>
      <c r="D20">
        <f t="shared" si="0"/>
        <v>0</v>
      </c>
      <c r="E20">
        <v>1</v>
      </c>
      <c r="F20">
        <f t="shared" si="0"/>
        <v>0</v>
      </c>
      <c r="G20">
        <v>1</v>
      </c>
      <c r="H20">
        <f t="shared" ref="H20" si="12">(G20-1)/($C$1-1)</f>
        <v>0</v>
      </c>
      <c r="I20" s="7" t="s">
        <v>24</v>
      </c>
    </row>
    <row r="21" spans="1:9" x14ac:dyDescent="0.25">
      <c r="A21">
        <v>14</v>
      </c>
      <c r="B21" s="9">
        <v>12</v>
      </c>
      <c r="C21">
        <v>1</v>
      </c>
      <c r="D21">
        <f t="shared" si="0"/>
        <v>0</v>
      </c>
      <c r="E21">
        <v>1</v>
      </c>
      <c r="F21">
        <f t="shared" si="0"/>
        <v>0</v>
      </c>
      <c r="G21">
        <v>1</v>
      </c>
      <c r="H21">
        <f t="shared" ref="H21" si="13">(G21-1)/($C$1-1)</f>
        <v>0</v>
      </c>
      <c r="I21" s="7" t="s">
        <v>24</v>
      </c>
    </row>
    <row r="22" spans="1:9" x14ac:dyDescent="0.25">
      <c r="A22">
        <v>15</v>
      </c>
      <c r="B22" s="9">
        <v>13</v>
      </c>
      <c r="C22">
        <v>1</v>
      </c>
      <c r="D22">
        <f t="shared" si="0"/>
        <v>0</v>
      </c>
      <c r="E22">
        <v>1</v>
      </c>
      <c r="F22">
        <f t="shared" si="0"/>
        <v>0</v>
      </c>
      <c r="G22">
        <v>1</v>
      </c>
      <c r="H22">
        <f t="shared" ref="H22" si="14">(G22-1)/($C$1-1)</f>
        <v>0</v>
      </c>
      <c r="I22" s="7" t="s">
        <v>24</v>
      </c>
    </row>
    <row r="23" spans="1:9" x14ac:dyDescent="0.25">
      <c r="A23">
        <v>16</v>
      </c>
      <c r="B23" s="9">
        <v>14</v>
      </c>
      <c r="C23">
        <v>1</v>
      </c>
      <c r="D23">
        <f t="shared" si="0"/>
        <v>0</v>
      </c>
      <c r="E23">
        <v>1</v>
      </c>
      <c r="F23">
        <f t="shared" si="0"/>
        <v>0</v>
      </c>
      <c r="G23">
        <v>1</v>
      </c>
      <c r="H23">
        <f t="shared" ref="H23" si="15">(G23-1)/($C$1-1)</f>
        <v>0</v>
      </c>
      <c r="I23" s="7" t="s">
        <v>24</v>
      </c>
    </row>
    <row r="24" spans="1:9" x14ac:dyDescent="0.25">
      <c r="A24">
        <v>17</v>
      </c>
      <c r="B24" s="9">
        <v>15</v>
      </c>
      <c r="C24">
        <v>1</v>
      </c>
      <c r="D24">
        <f t="shared" si="0"/>
        <v>0</v>
      </c>
      <c r="E24">
        <v>1</v>
      </c>
      <c r="F24">
        <f t="shared" si="0"/>
        <v>0</v>
      </c>
      <c r="G24">
        <v>1</v>
      </c>
      <c r="H24">
        <f t="shared" ref="H24" si="16">(G24-1)/($C$1-1)</f>
        <v>0</v>
      </c>
      <c r="I24" s="7" t="s">
        <v>24</v>
      </c>
    </row>
    <row r="25" spans="1:9" x14ac:dyDescent="0.25">
      <c r="A25">
        <v>18</v>
      </c>
      <c r="B25" s="9">
        <v>16</v>
      </c>
      <c r="C25">
        <v>1</v>
      </c>
      <c r="D25">
        <f t="shared" si="0"/>
        <v>0</v>
      </c>
      <c r="E25">
        <v>1</v>
      </c>
      <c r="F25">
        <f t="shared" si="0"/>
        <v>0</v>
      </c>
      <c r="G25">
        <v>1</v>
      </c>
      <c r="H25">
        <f t="shared" ref="H25" si="17">(G25-1)/($C$1-1)</f>
        <v>0</v>
      </c>
      <c r="I25" s="7" t="s">
        <v>24</v>
      </c>
    </row>
    <row r="26" spans="1:9" x14ac:dyDescent="0.25">
      <c r="A26">
        <v>19</v>
      </c>
      <c r="B26" s="9" t="s">
        <v>70</v>
      </c>
      <c r="C26">
        <v>3</v>
      </c>
      <c r="D26">
        <f t="shared" si="0"/>
        <v>0.1111111111111111</v>
      </c>
      <c r="E26">
        <v>4</v>
      </c>
      <c r="F26">
        <f t="shared" si="0"/>
        <v>0.16666666666666666</v>
      </c>
      <c r="G26">
        <v>4</v>
      </c>
      <c r="H26">
        <f t="shared" si="0"/>
        <v>0.16666666666666666</v>
      </c>
      <c r="I26" s="7" t="s">
        <v>78</v>
      </c>
    </row>
    <row r="27" spans="1:9" x14ac:dyDescent="0.25">
      <c r="A27">
        <v>20</v>
      </c>
      <c r="B27" s="9">
        <v>17</v>
      </c>
      <c r="C27">
        <v>1</v>
      </c>
      <c r="D27">
        <f t="shared" si="0"/>
        <v>0</v>
      </c>
      <c r="E27">
        <v>1</v>
      </c>
      <c r="F27">
        <f t="shared" si="0"/>
        <v>0</v>
      </c>
      <c r="G27">
        <v>1</v>
      </c>
      <c r="H27">
        <f t="shared" si="0"/>
        <v>0</v>
      </c>
      <c r="I27" s="7" t="s">
        <v>24</v>
      </c>
    </row>
    <row r="28" spans="1:9" x14ac:dyDescent="0.25">
      <c r="A28">
        <v>21</v>
      </c>
      <c r="B28" s="9">
        <v>18</v>
      </c>
      <c r="C28">
        <v>1</v>
      </c>
      <c r="D28">
        <f t="shared" ref="D28:D35" si="18">(C28-1)/($C$1-1)</f>
        <v>0</v>
      </c>
      <c r="E28">
        <v>1</v>
      </c>
      <c r="F28">
        <f t="shared" ref="F28:F35" si="19">(E28-1)/($C$1-1)</f>
        <v>0</v>
      </c>
      <c r="G28">
        <v>1</v>
      </c>
      <c r="H28">
        <f t="shared" ref="H28:H35" si="20">(G28-1)/($C$1-1)</f>
        <v>0</v>
      </c>
      <c r="I28" s="7" t="s">
        <v>24</v>
      </c>
    </row>
    <row r="29" spans="1:9" x14ac:dyDescent="0.25">
      <c r="A29">
        <v>22</v>
      </c>
      <c r="B29" s="9">
        <v>19</v>
      </c>
      <c r="C29">
        <v>1</v>
      </c>
      <c r="D29">
        <f t="shared" si="18"/>
        <v>0</v>
      </c>
      <c r="E29">
        <v>1</v>
      </c>
      <c r="F29">
        <f t="shared" si="19"/>
        <v>0</v>
      </c>
      <c r="G29">
        <v>1</v>
      </c>
      <c r="H29">
        <f t="shared" si="20"/>
        <v>0</v>
      </c>
      <c r="I29" s="7" t="s">
        <v>24</v>
      </c>
    </row>
    <row r="30" spans="1:9" x14ac:dyDescent="0.25">
      <c r="A30">
        <v>23</v>
      </c>
      <c r="B30" s="9">
        <v>20</v>
      </c>
      <c r="C30">
        <v>1</v>
      </c>
      <c r="D30">
        <f t="shared" si="18"/>
        <v>0</v>
      </c>
      <c r="E30">
        <v>1</v>
      </c>
      <c r="F30">
        <f t="shared" si="19"/>
        <v>0</v>
      </c>
      <c r="G30">
        <v>1</v>
      </c>
      <c r="H30">
        <f t="shared" si="20"/>
        <v>0</v>
      </c>
      <c r="I30" s="7" t="s">
        <v>24</v>
      </c>
    </row>
    <row r="31" spans="1:9" x14ac:dyDescent="0.25">
      <c r="A31">
        <v>24</v>
      </c>
      <c r="B31" s="9" t="s">
        <v>71</v>
      </c>
      <c r="C31">
        <v>2</v>
      </c>
      <c r="D31">
        <f t="shared" si="18"/>
        <v>5.5555555555555552E-2</v>
      </c>
      <c r="E31">
        <v>2</v>
      </c>
      <c r="F31">
        <f t="shared" si="19"/>
        <v>5.5555555555555552E-2</v>
      </c>
      <c r="G31">
        <v>2</v>
      </c>
      <c r="H31">
        <f t="shared" si="20"/>
        <v>5.5555555555555552E-2</v>
      </c>
      <c r="I31" s="7" t="s">
        <v>80</v>
      </c>
    </row>
    <row r="32" spans="1:9" x14ac:dyDescent="0.25">
      <c r="A32">
        <v>25</v>
      </c>
      <c r="B32" s="9" t="s">
        <v>72</v>
      </c>
      <c r="C32">
        <v>2</v>
      </c>
      <c r="D32">
        <f t="shared" si="18"/>
        <v>5.5555555555555552E-2</v>
      </c>
      <c r="E32">
        <v>2</v>
      </c>
      <c r="F32">
        <f t="shared" si="19"/>
        <v>5.5555555555555552E-2</v>
      </c>
      <c r="G32">
        <v>2</v>
      </c>
      <c r="H32">
        <f t="shared" si="20"/>
        <v>5.5555555555555552E-2</v>
      </c>
      <c r="I32" s="7" t="s">
        <v>81</v>
      </c>
    </row>
    <row r="33" spans="1:9" x14ac:dyDescent="0.25">
      <c r="A33">
        <v>26</v>
      </c>
      <c r="B33" s="9" t="s">
        <v>73</v>
      </c>
      <c r="C33">
        <v>1</v>
      </c>
      <c r="D33">
        <f t="shared" si="18"/>
        <v>0</v>
      </c>
      <c r="E33">
        <v>1</v>
      </c>
      <c r="F33">
        <f t="shared" si="19"/>
        <v>0</v>
      </c>
      <c r="G33">
        <v>1</v>
      </c>
      <c r="H33">
        <f t="shared" si="20"/>
        <v>0</v>
      </c>
      <c r="I33" s="7" t="s">
        <v>24</v>
      </c>
    </row>
    <row r="34" spans="1:9" x14ac:dyDescent="0.25">
      <c r="A34">
        <v>27</v>
      </c>
      <c r="B34" s="9" t="s">
        <v>74</v>
      </c>
      <c r="C34">
        <v>4</v>
      </c>
      <c r="D34">
        <f t="shared" si="18"/>
        <v>0.16666666666666666</v>
      </c>
      <c r="E34">
        <v>4</v>
      </c>
      <c r="F34">
        <f t="shared" si="19"/>
        <v>0.16666666666666666</v>
      </c>
      <c r="G34">
        <v>4</v>
      </c>
      <c r="H34">
        <f t="shared" si="20"/>
        <v>0.16666666666666666</v>
      </c>
      <c r="I34" s="7" t="s">
        <v>79</v>
      </c>
    </row>
    <row r="35" spans="1:9" x14ac:dyDescent="0.25">
      <c r="A35">
        <v>28</v>
      </c>
      <c r="B35" s="9" t="s">
        <v>75</v>
      </c>
      <c r="C35">
        <v>1</v>
      </c>
      <c r="D35">
        <f t="shared" si="18"/>
        <v>0</v>
      </c>
      <c r="E35">
        <v>1</v>
      </c>
      <c r="F35">
        <f t="shared" si="19"/>
        <v>0</v>
      </c>
      <c r="G35">
        <v>1</v>
      </c>
      <c r="H35">
        <f t="shared" si="20"/>
        <v>0</v>
      </c>
      <c r="I35" s="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S17" sqref="S17"/>
    </sheetView>
  </sheetViews>
  <sheetFormatPr defaultRowHeight="15" x14ac:dyDescent="0.25"/>
  <cols>
    <col min="2" max="2" width="4.28515625" customWidth="1"/>
    <col min="3" max="4" width="3.42578125" customWidth="1"/>
    <col min="5" max="5" width="3.7109375" customWidth="1"/>
    <col min="6" max="10" width="2.85546875" customWidth="1"/>
    <col min="11" max="19" width="2" customWidth="1"/>
    <col min="20" max="100" width="3" customWidth="1"/>
  </cols>
  <sheetData>
    <row r="1" spans="1:30" x14ac:dyDescent="0.25">
      <c r="A1" s="12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3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30" x14ac:dyDescent="0.25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</row>
    <row r="5" spans="1:30" x14ac:dyDescent="0.25">
      <c r="B5" t="s">
        <v>30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25">
      <c r="B6" t="s">
        <v>31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</row>
    <row r="7" spans="1:30" x14ac:dyDescent="0.25"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B8" t="s">
        <v>33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</row>
    <row r="9" spans="1:30" x14ac:dyDescent="0.25">
      <c r="B9" t="s">
        <v>34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B13" t="s">
        <v>38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</sheetData>
  <mergeCells count="1">
    <mergeCell ref="A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2" sqref="E12"/>
    </sheetView>
  </sheetViews>
  <sheetFormatPr defaultRowHeight="15" x14ac:dyDescent="0.25"/>
  <cols>
    <col min="2" max="2" width="34.7109375" bestFit="1" customWidth="1"/>
    <col min="4" max="4" width="9.140625" customWidth="1"/>
    <col min="6" max="6" width="9.140625" customWidth="1"/>
    <col min="8" max="8" width="9.140625" customWidth="1"/>
  </cols>
  <sheetData>
    <row r="1" spans="1:9" ht="14.25" customHeight="1" x14ac:dyDescent="0.25">
      <c r="B1" s="2" t="s">
        <v>21</v>
      </c>
      <c r="C1">
        <v>28</v>
      </c>
    </row>
    <row r="3" spans="1:9" x14ac:dyDescent="0.25">
      <c r="B3" t="s">
        <v>27</v>
      </c>
      <c r="C3">
        <f>SUM(C6:C103)/C1</f>
        <v>0.21428571428571427</v>
      </c>
    </row>
    <row r="5" spans="1:9" x14ac:dyDescent="0.25">
      <c r="B5" s="4" t="s">
        <v>22</v>
      </c>
      <c r="C5" s="4" t="s">
        <v>40</v>
      </c>
    </row>
    <row r="6" spans="1:9" x14ac:dyDescent="0.25">
      <c r="A6">
        <v>1</v>
      </c>
      <c r="B6" s="9">
        <v>1</v>
      </c>
      <c r="C6">
        <v>0</v>
      </c>
      <c r="I6" s="6"/>
    </row>
    <row r="7" spans="1:9" x14ac:dyDescent="0.25">
      <c r="A7">
        <v>2</v>
      </c>
      <c r="B7" s="9" t="s">
        <v>68</v>
      </c>
      <c r="C7">
        <v>1</v>
      </c>
      <c r="I7" s="6"/>
    </row>
    <row r="8" spans="1:9" x14ac:dyDescent="0.25">
      <c r="A8">
        <v>3</v>
      </c>
      <c r="B8" s="9" t="s">
        <v>69</v>
      </c>
      <c r="C8">
        <v>0</v>
      </c>
      <c r="I8" s="6"/>
    </row>
    <row r="9" spans="1:9" x14ac:dyDescent="0.25">
      <c r="A9">
        <v>4</v>
      </c>
      <c r="B9" s="9">
        <v>2</v>
      </c>
      <c r="C9">
        <v>0</v>
      </c>
      <c r="I9" s="6"/>
    </row>
    <row r="10" spans="1:9" x14ac:dyDescent="0.25">
      <c r="A10">
        <v>5</v>
      </c>
      <c r="B10" s="9">
        <v>3</v>
      </c>
      <c r="C10">
        <v>0</v>
      </c>
      <c r="I10" s="6"/>
    </row>
    <row r="11" spans="1:9" x14ac:dyDescent="0.25">
      <c r="A11">
        <v>6</v>
      </c>
      <c r="B11" s="9">
        <v>4</v>
      </c>
      <c r="C11">
        <v>0</v>
      </c>
      <c r="I11" s="6"/>
    </row>
    <row r="12" spans="1:9" x14ac:dyDescent="0.25">
      <c r="A12">
        <v>7</v>
      </c>
      <c r="B12" s="9">
        <v>5</v>
      </c>
      <c r="C12">
        <v>0</v>
      </c>
      <c r="I12" s="6"/>
    </row>
    <row r="13" spans="1:9" x14ac:dyDescent="0.25">
      <c r="A13">
        <v>8</v>
      </c>
      <c r="B13" s="9">
        <v>6</v>
      </c>
      <c r="C13">
        <v>0</v>
      </c>
      <c r="I13" s="6"/>
    </row>
    <row r="14" spans="1:9" x14ac:dyDescent="0.25">
      <c r="A14">
        <v>9</v>
      </c>
      <c r="B14" s="9">
        <v>7</v>
      </c>
      <c r="C14">
        <v>1</v>
      </c>
      <c r="I14" s="6"/>
    </row>
    <row r="15" spans="1:9" x14ac:dyDescent="0.25">
      <c r="A15">
        <v>10</v>
      </c>
      <c r="B15" s="9">
        <v>8</v>
      </c>
      <c r="C15">
        <v>0</v>
      </c>
      <c r="I15" s="6"/>
    </row>
    <row r="16" spans="1:9" x14ac:dyDescent="0.25">
      <c r="A16">
        <v>11</v>
      </c>
      <c r="B16" s="9">
        <v>9</v>
      </c>
      <c r="C16">
        <v>0</v>
      </c>
      <c r="I16" s="6"/>
    </row>
    <row r="17" spans="1:9" x14ac:dyDescent="0.25">
      <c r="A17">
        <v>12</v>
      </c>
      <c r="B17" s="9">
        <v>10</v>
      </c>
      <c r="C17">
        <v>0</v>
      </c>
      <c r="I17" s="6"/>
    </row>
    <row r="18" spans="1:9" x14ac:dyDescent="0.25">
      <c r="A18">
        <v>13</v>
      </c>
      <c r="B18" s="9">
        <v>11</v>
      </c>
      <c r="C18">
        <v>0</v>
      </c>
      <c r="I18" s="6"/>
    </row>
    <row r="19" spans="1:9" x14ac:dyDescent="0.25">
      <c r="A19">
        <v>14</v>
      </c>
      <c r="B19" s="9">
        <v>12</v>
      </c>
      <c r="C19">
        <v>0</v>
      </c>
      <c r="I19" s="6"/>
    </row>
    <row r="20" spans="1:9" x14ac:dyDescent="0.25">
      <c r="A20">
        <v>15</v>
      </c>
      <c r="B20" s="9">
        <v>13</v>
      </c>
      <c r="C20">
        <v>0</v>
      </c>
      <c r="I20" s="6"/>
    </row>
    <row r="21" spans="1:9" x14ac:dyDescent="0.25">
      <c r="A21">
        <v>16</v>
      </c>
      <c r="B21" s="9">
        <v>14</v>
      </c>
      <c r="C21">
        <v>0</v>
      </c>
      <c r="I21" s="6"/>
    </row>
    <row r="22" spans="1:9" x14ac:dyDescent="0.25">
      <c r="A22">
        <v>17</v>
      </c>
      <c r="B22" s="9">
        <v>15</v>
      </c>
      <c r="C22">
        <v>0</v>
      </c>
      <c r="I22" s="6"/>
    </row>
    <row r="23" spans="1:9" x14ac:dyDescent="0.25">
      <c r="A23">
        <v>18</v>
      </c>
      <c r="B23" s="9">
        <v>16</v>
      </c>
      <c r="C23">
        <v>0</v>
      </c>
      <c r="I23" s="6"/>
    </row>
    <row r="24" spans="1:9" x14ac:dyDescent="0.25">
      <c r="A24">
        <v>19</v>
      </c>
      <c r="B24" s="9" t="s">
        <v>70</v>
      </c>
      <c r="C24">
        <v>1</v>
      </c>
      <c r="I24" s="6"/>
    </row>
    <row r="25" spans="1:9" x14ac:dyDescent="0.25">
      <c r="A25">
        <v>20</v>
      </c>
      <c r="B25" s="9">
        <v>17</v>
      </c>
      <c r="C25">
        <v>0</v>
      </c>
    </row>
    <row r="26" spans="1:9" x14ac:dyDescent="0.25">
      <c r="A26">
        <v>21</v>
      </c>
      <c r="B26" s="9">
        <v>18</v>
      </c>
      <c r="C26">
        <v>0</v>
      </c>
    </row>
    <row r="27" spans="1:9" x14ac:dyDescent="0.25">
      <c r="A27">
        <v>22</v>
      </c>
      <c r="B27" s="9">
        <v>19</v>
      </c>
      <c r="C27">
        <v>0</v>
      </c>
    </row>
    <row r="28" spans="1:9" x14ac:dyDescent="0.25">
      <c r="A28">
        <v>23</v>
      </c>
      <c r="B28" s="9">
        <v>20</v>
      </c>
      <c r="C28">
        <v>0</v>
      </c>
    </row>
    <row r="29" spans="1:9" x14ac:dyDescent="0.25">
      <c r="A29">
        <v>24</v>
      </c>
      <c r="B29" s="9" t="s">
        <v>71</v>
      </c>
      <c r="C29">
        <v>0</v>
      </c>
    </row>
    <row r="30" spans="1:9" x14ac:dyDescent="0.25">
      <c r="A30">
        <v>25</v>
      </c>
      <c r="B30" s="9" t="s">
        <v>72</v>
      </c>
      <c r="C30">
        <v>1</v>
      </c>
    </row>
    <row r="31" spans="1:9" x14ac:dyDescent="0.25">
      <c r="A31">
        <v>26</v>
      </c>
      <c r="B31" s="9" t="s">
        <v>73</v>
      </c>
      <c r="C31">
        <v>0</v>
      </c>
    </row>
    <row r="32" spans="1:9" x14ac:dyDescent="0.25">
      <c r="A32">
        <v>27</v>
      </c>
      <c r="B32" s="9" t="s">
        <v>74</v>
      </c>
      <c r="C32">
        <v>1</v>
      </c>
    </row>
    <row r="33" spans="1:3" x14ac:dyDescent="0.25">
      <c r="A33">
        <v>28</v>
      </c>
      <c r="B33" s="9" t="s">
        <v>75</v>
      </c>
      <c r="C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workbookViewId="0">
      <selection activeCell="D19" sqref="D19"/>
    </sheetView>
  </sheetViews>
  <sheetFormatPr defaultRowHeight="15" x14ac:dyDescent="0.25"/>
  <cols>
    <col min="2" max="2" width="54.85546875" bestFit="1" customWidth="1"/>
    <col min="5" max="5" width="48.28515625" bestFit="1" customWidth="1"/>
  </cols>
  <sheetData>
    <row r="1" spans="2:6" x14ac:dyDescent="0.25">
      <c r="B1" t="s">
        <v>44</v>
      </c>
      <c r="C1">
        <v>27</v>
      </c>
    </row>
    <row r="3" spans="2:6" x14ac:dyDescent="0.25">
      <c r="B3" s="8" t="s">
        <v>45</v>
      </c>
      <c r="E3" s="8" t="s">
        <v>46</v>
      </c>
    </row>
    <row r="4" spans="2:6" x14ac:dyDescent="0.25">
      <c r="B4" s="8" t="s">
        <v>47</v>
      </c>
      <c r="C4">
        <f>MIN(C9:C35)</f>
        <v>0</v>
      </c>
      <c r="E4" s="8" t="s">
        <v>47</v>
      </c>
      <c r="F4">
        <f>MIN(F9:F35)</f>
        <v>0</v>
      </c>
    </row>
    <row r="5" spans="2:6" x14ac:dyDescent="0.25">
      <c r="B5" s="8" t="s">
        <v>48</v>
      </c>
      <c r="C5">
        <f>MAX(C9:C35)</f>
        <v>83</v>
      </c>
      <c r="E5" s="8" t="s">
        <v>48</v>
      </c>
      <c r="F5">
        <f>MAX(F9:F35)</f>
        <v>0</v>
      </c>
    </row>
    <row r="6" spans="2:6" x14ac:dyDescent="0.25">
      <c r="B6" s="8" t="s">
        <v>49</v>
      </c>
      <c r="C6">
        <f>AVERAGE(C9:C35)</f>
        <v>3.2592592592592591</v>
      </c>
      <c r="E6" s="8" t="s">
        <v>49</v>
      </c>
      <c r="F6">
        <f>AVERAGE(F9:F35)</f>
        <v>0</v>
      </c>
    </row>
    <row r="8" spans="2:6" x14ac:dyDescent="0.25">
      <c r="B8" s="4" t="s">
        <v>41</v>
      </c>
      <c r="C8" s="4" t="s">
        <v>42</v>
      </c>
      <c r="E8" s="4" t="s">
        <v>43</v>
      </c>
      <c r="F8" s="4" t="s">
        <v>42</v>
      </c>
    </row>
    <row r="9" spans="2:6" x14ac:dyDescent="0.25">
      <c r="B9" t="s">
        <v>85</v>
      </c>
      <c r="C9">
        <f t="shared" ref="C9:C35" si="0">(LEN(B9) - LEN(SUBSTITUTE(B9," or ",""))) / LEN(" or ") + (LEN(B9) - LEN(SUBSTITUTE(B9," and ",""))) / LEN(" and ")</f>
        <v>0</v>
      </c>
      <c r="E9" t="s">
        <v>112</v>
      </c>
      <c r="F9">
        <f t="shared" ref="F9:F35" si="1">(LEN(E9) - LEN(SUBSTITUTE(E9," or ",""))) / LEN(" or ") + (LEN(E9) - LEN(SUBSTITUTE(E9," and ",""))) / LEN(" and ")</f>
        <v>0</v>
      </c>
    </row>
    <row r="10" spans="2:6" x14ac:dyDescent="0.25">
      <c r="B10" t="s">
        <v>86</v>
      </c>
      <c r="C10">
        <f t="shared" si="0"/>
        <v>0</v>
      </c>
      <c r="E10" t="s">
        <v>113</v>
      </c>
      <c r="F10">
        <f t="shared" si="1"/>
        <v>0</v>
      </c>
    </row>
    <row r="11" spans="2:6" x14ac:dyDescent="0.25">
      <c r="B11" t="s">
        <v>87</v>
      </c>
      <c r="C11">
        <f t="shared" si="0"/>
        <v>0</v>
      </c>
      <c r="E11" t="s">
        <v>114</v>
      </c>
      <c r="F11">
        <f t="shared" si="1"/>
        <v>0</v>
      </c>
    </row>
    <row r="12" spans="2:6" x14ac:dyDescent="0.25">
      <c r="B12" t="s">
        <v>88</v>
      </c>
      <c r="C12">
        <f t="shared" si="0"/>
        <v>0</v>
      </c>
      <c r="E12" t="s">
        <v>88</v>
      </c>
      <c r="F12">
        <f t="shared" si="1"/>
        <v>0</v>
      </c>
    </row>
    <row r="13" spans="2:6" x14ac:dyDescent="0.25">
      <c r="B13" t="s">
        <v>89</v>
      </c>
      <c r="C13">
        <f t="shared" si="0"/>
        <v>0</v>
      </c>
      <c r="E13" t="s">
        <v>115</v>
      </c>
      <c r="F13">
        <f t="shared" si="1"/>
        <v>0</v>
      </c>
    </row>
    <row r="14" spans="2:6" x14ac:dyDescent="0.25">
      <c r="B14" t="s">
        <v>90</v>
      </c>
      <c r="C14">
        <f t="shared" si="0"/>
        <v>0</v>
      </c>
      <c r="E14" t="s">
        <v>116</v>
      </c>
      <c r="F14">
        <f t="shared" si="1"/>
        <v>0</v>
      </c>
    </row>
    <row r="15" spans="2:6" x14ac:dyDescent="0.25">
      <c r="B15" t="s">
        <v>91</v>
      </c>
      <c r="C15">
        <f t="shared" si="0"/>
        <v>0</v>
      </c>
      <c r="E15" t="s">
        <v>117</v>
      </c>
      <c r="F15">
        <f t="shared" si="1"/>
        <v>0</v>
      </c>
    </row>
    <row r="16" spans="2:6" x14ac:dyDescent="0.25">
      <c r="B16" t="s">
        <v>92</v>
      </c>
      <c r="C16">
        <f t="shared" si="0"/>
        <v>0</v>
      </c>
      <c r="E16" t="s">
        <v>92</v>
      </c>
      <c r="F16">
        <f t="shared" si="1"/>
        <v>0</v>
      </c>
    </row>
    <row r="17" spans="2:6" x14ac:dyDescent="0.25">
      <c r="B17" t="s">
        <v>93</v>
      </c>
      <c r="C17">
        <f t="shared" si="0"/>
        <v>0</v>
      </c>
      <c r="E17" t="s">
        <v>93</v>
      </c>
      <c r="F17">
        <f t="shared" si="1"/>
        <v>0</v>
      </c>
    </row>
    <row r="18" spans="2:6" x14ac:dyDescent="0.25">
      <c r="B18" t="s">
        <v>94</v>
      </c>
      <c r="C18">
        <f t="shared" si="0"/>
        <v>0</v>
      </c>
      <c r="E18" t="s">
        <v>94</v>
      </c>
      <c r="F18">
        <f t="shared" si="1"/>
        <v>0</v>
      </c>
    </row>
    <row r="19" spans="2:6" x14ac:dyDescent="0.25">
      <c r="B19" t="s">
        <v>95</v>
      </c>
      <c r="C19">
        <f t="shared" si="0"/>
        <v>0</v>
      </c>
      <c r="E19" t="s">
        <v>95</v>
      </c>
      <c r="F19">
        <f t="shared" si="1"/>
        <v>0</v>
      </c>
    </row>
    <row r="20" spans="2:6" x14ac:dyDescent="0.25">
      <c r="B20" t="s">
        <v>96</v>
      </c>
      <c r="C20">
        <f t="shared" si="0"/>
        <v>0</v>
      </c>
      <c r="E20" t="s">
        <v>96</v>
      </c>
      <c r="F20">
        <f t="shared" si="1"/>
        <v>0</v>
      </c>
    </row>
    <row r="21" spans="2:6" x14ac:dyDescent="0.25">
      <c r="B21" t="s">
        <v>97</v>
      </c>
      <c r="C21">
        <f t="shared" si="0"/>
        <v>0</v>
      </c>
      <c r="E21" t="s">
        <v>118</v>
      </c>
      <c r="F21">
        <f t="shared" si="1"/>
        <v>0</v>
      </c>
    </row>
    <row r="22" spans="2:6" x14ac:dyDescent="0.25">
      <c r="B22" t="s">
        <v>98</v>
      </c>
      <c r="C22">
        <f t="shared" si="0"/>
        <v>0</v>
      </c>
      <c r="E22" t="s">
        <v>98</v>
      </c>
      <c r="F22">
        <f t="shared" si="1"/>
        <v>0</v>
      </c>
    </row>
    <row r="23" spans="2:6" x14ac:dyDescent="0.25">
      <c r="B23" t="s">
        <v>99</v>
      </c>
      <c r="C23">
        <f t="shared" si="0"/>
        <v>0</v>
      </c>
      <c r="E23" t="s">
        <v>99</v>
      </c>
      <c r="F23">
        <f t="shared" si="1"/>
        <v>0</v>
      </c>
    </row>
    <row r="24" spans="2:6" x14ac:dyDescent="0.25">
      <c r="B24" t="s">
        <v>100</v>
      </c>
      <c r="C24">
        <f t="shared" si="0"/>
        <v>5</v>
      </c>
      <c r="E24" t="s">
        <v>119</v>
      </c>
      <c r="F24">
        <f t="shared" si="1"/>
        <v>0</v>
      </c>
    </row>
    <row r="25" spans="2:6" x14ac:dyDescent="0.25">
      <c r="B25" t="s">
        <v>101</v>
      </c>
      <c r="C25">
        <f t="shared" si="0"/>
        <v>0</v>
      </c>
      <c r="E25" t="s">
        <v>101</v>
      </c>
      <c r="F25">
        <f t="shared" si="1"/>
        <v>0</v>
      </c>
    </row>
    <row r="26" spans="2:6" x14ac:dyDescent="0.25">
      <c r="B26" t="s">
        <v>102</v>
      </c>
      <c r="C26">
        <f t="shared" si="0"/>
        <v>0</v>
      </c>
      <c r="E26" t="s">
        <v>102</v>
      </c>
      <c r="F26">
        <f t="shared" si="1"/>
        <v>0</v>
      </c>
    </row>
    <row r="27" spans="2:6" x14ac:dyDescent="0.25">
      <c r="B27" t="s">
        <v>103</v>
      </c>
      <c r="C27">
        <f t="shared" si="0"/>
        <v>0</v>
      </c>
      <c r="E27" t="s">
        <v>120</v>
      </c>
      <c r="F27">
        <f t="shared" si="1"/>
        <v>0</v>
      </c>
    </row>
    <row r="28" spans="2:6" x14ac:dyDescent="0.25">
      <c r="B28" t="s">
        <v>104</v>
      </c>
      <c r="C28">
        <f t="shared" si="0"/>
        <v>0</v>
      </c>
      <c r="E28" t="s">
        <v>121</v>
      </c>
      <c r="F28">
        <f t="shared" si="1"/>
        <v>0</v>
      </c>
    </row>
    <row r="29" spans="2:6" x14ac:dyDescent="0.25">
      <c r="B29" t="s">
        <v>105</v>
      </c>
      <c r="C29">
        <f t="shared" si="0"/>
        <v>83</v>
      </c>
      <c r="E29" t="s">
        <v>122</v>
      </c>
      <c r="F29">
        <f t="shared" si="1"/>
        <v>0</v>
      </c>
    </row>
    <row r="30" spans="2:6" x14ac:dyDescent="0.25">
      <c r="B30" t="s">
        <v>106</v>
      </c>
      <c r="C30">
        <f t="shared" si="0"/>
        <v>0</v>
      </c>
      <c r="E30" t="s">
        <v>123</v>
      </c>
      <c r="F30">
        <f t="shared" si="1"/>
        <v>0</v>
      </c>
    </row>
    <row r="31" spans="2:6" x14ac:dyDescent="0.25">
      <c r="B31" t="s">
        <v>107</v>
      </c>
      <c r="C31">
        <f t="shared" si="0"/>
        <v>0</v>
      </c>
      <c r="E31" t="s">
        <v>124</v>
      </c>
      <c r="F31">
        <f t="shared" si="1"/>
        <v>0</v>
      </c>
    </row>
    <row r="32" spans="2:6" x14ac:dyDescent="0.25">
      <c r="B32" t="s">
        <v>108</v>
      </c>
      <c r="C32">
        <f t="shared" si="0"/>
        <v>0</v>
      </c>
      <c r="E32" t="s">
        <v>125</v>
      </c>
      <c r="F32">
        <f t="shared" si="1"/>
        <v>0</v>
      </c>
    </row>
    <row r="33" spans="2:6" x14ac:dyDescent="0.25">
      <c r="B33" t="s">
        <v>109</v>
      </c>
      <c r="C33">
        <f t="shared" si="0"/>
        <v>0</v>
      </c>
      <c r="E33" t="s">
        <v>109</v>
      </c>
      <c r="F33">
        <f t="shared" si="1"/>
        <v>0</v>
      </c>
    </row>
    <row r="34" spans="2:6" x14ac:dyDescent="0.25">
      <c r="B34" t="s">
        <v>110</v>
      </c>
      <c r="C34">
        <f t="shared" si="0"/>
        <v>0</v>
      </c>
      <c r="E34" t="s">
        <v>110</v>
      </c>
      <c r="F34">
        <f t="shared" si="1"/>
        <v>0</v>
      </c>
    </row>
    <row r="35" spans="2:6" x14ac:dyDescent="0.25">
      <c r="B35" t="s">
        <v>111</v>
      </c>
      <c r="C35">
        <f t="shared" si="0"/>
        <v>0</v>
      </c>
      <c r="E35" t="s">
        <v>111</v>
      </c>
      <c r="F35">
        <f t="shared" si="1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opLeftCell="D1" workbookViewId="0">
      <selection activeCell="L5" sqref="L5"/>
    </sheetView>
  </sheetViews>
  <sheetFormatPr defaultRowHeight="15" x14ac:dyDescent="0.25"/>
  <cols>
    <col min="2" max="2" width="35" bestFit="1" customWidth="1"/>
    <col min="3" max="3" width="10.5703125" bestFit="1" customWidth="1"/>
    <col min="5" max="5" width="27.85546875" bestFit="1" customWidth="1"/>
    <col min="6" max="6" width="10.5703125" bestFit="1" customWidth="1"/>
    <col min="8" max="8" width="32" bestFit="1" customWidth="1"/>
    <col min="9" max="9" width="10.5703125" bestFit="1" customWidth="1"/>
    <col min="11" max="11" width="19.7109375" bestFit="1" customWidth="1"/>
    <col min="12" max="12" width="10.5703125" bestFit="1" customWidth="1"/>
  </cols>
  <sheetData>
    <row r="2" spans="2:12" x14ac:dyDescent="0.25">
      <c r="B2" t="s">
        <v>55</v>
      </c>
      <c r="C2">
        <f>AVERAGE(C5:C39)</f>
        <v>0</v>
      </c>
      <c r="E2" t="s">
        <v>55</v>
      </c>
      <c r="F2">
        <f>AVERAGE(F5:F102)</f>
        <v>0.35714285714285715</v>
      </c>
      <c r="H2" t="s">
        <v>55</v>
      </c>
      <c r="I2">
        <v>0</v>
      </c>
      <c r="K2" t="s">
        <v>55</v>
      </c>
      <c r="L2">
        <v>0</v>
      </c>
    </row>
    <row r="4" spans="2:12" x14ac:dyDescent="0.25">
      <c r="B4" s="4" t="s">
        <v>50</v>
      </c>
      <c r="C4" s="4" t="s">
        <v>51</v>
      </c>
      <c r="E4" s="4" t="s">
        <v>52</v>
      </c>
      <c r="F4" s="4" t="s">
        <v>51</v>
      </c>
      <c r="G4" s="4"/>
      <c r="H4" s="4" t="s">
        <v>53</v>
      </c>
      <c r="I4" s="4" t="s">
        <v>51</v>
      </c>
      <c r="J4" s="4"/>
      <c r="K4" s="4" t="s">
        <v>54</v>
      </c>
      <c r="L4" s="4" t="s">
        <v>51</v>
      </c>
    </row>
    <row r="5" spans="2:12" x14ac:dyDescent="0.25">
      <c r="B5" t="s">
        <v>58</v>
      </c>
      <c r="C5">
        <v>0</v>
      </c>
      <c r="E5" s="9">
        <v>1</v>
      </c>
      <c r="F5">
        <v>1</v>
      </c>
      <c r="H5" t="s">
        <v>127</v>
      </c>
      <c r="I5">
        <v>0</v>
      </c>
      <c r="K5" s="5" t="s">
        <v>24</v>
      </c>
    </row>
    <row r="6" spans="2:12" x14ac:dyDescent="0.25">
      <c r="B6" t="s">
        <v>59</v>
      </c>
      <c r="C6">
        <v>0</v>
      </c>
      <c r="E6" s="9" t="s">
        <v>68</v>
      </c>
      <c r="F6">
        <v>0</v>
      </c>
      <c r="H6" t="s">
        <v>128</v>
      </c>
      <c r="I6">
        <v>0</v>
      </c>
    </row>
    <row r="7" spans="2:12" x14ac:dyDescent="0.25">
      <c r="B7" t="s">
        <v>60</v>
      </c>
      <c r="C7">
        <v>0</v>
      </c>
      <c r="E7" s="9" t="s">
        <v>69</v>
      </c>
      <c r="F7">
        <v>0</v>
      </c>
      <c r="H7" t="s">
        <v>129</v>
      </c>
      <c r="I7">
        <v>0</v>
      </c>
    </row>
    <row r="8" spans="2:12" x14ac:dyDescent="0.25">
      <c r="B8" t="s">
        <v>61</v>
      </c>
      <c r="C8">
        <v>0</v>
      </c>
      <c r="E8" s="9">
        <v>2</v>
      </c>
      <c r="F8">
        <v>1</v>
      </c>
      <c r="H8" t="s">
        <v>130</v>
      </c>
      <c r="I8">
        <v>0</v>
      </c>
    </row>
    <row r="9" spans="2:12" x14ac:dyDescent="0.25">
      <c r="B9" t="s">
        <v>62</v>
      </c>
      <c r="C9">
        <v>0</v>
      </c>
      <c r="E9" s="9">
        <v>3</v>
      </c>
      <c r="F9">
        <v>0</v>
      </c>
      <c r="H9" t="s">
        <v>131</v>
      </c>
      <c r="I9">
        <v>0</v>
      </c>
    </row>
    <row r="10" spans="2:12" x14ac:dyDescent="0.25">
      <c r="B10" t="s">
        <v>63</v>
      </c>
      <c r="C10">
        <v>0</v>
      </c>
      <c r="E10" s="9">
        <v>4</v>
      </c>
      <c r="F10">
        <v>0</v>
      </c>
      <c r="H10" t="s">
        <v>132</v>
      </c>
      <c r="I10">
        <v>0</v>
      </c>
    </row>
    <row r="11" spans="2:12" x14ac:dyDescent="0.25">
      <c r="B11" t="s">
        <v>64</v>
      </c>
      <c r="C11">
        <v>0</v>
      </c>
      <c r="E11" s="9">
        <v>5</v>
      </c>
      <c r="F11">
        <v>0</v>
      </c>
      <c r="H11" t="s">
        <v>133</v>
      </c>
      <c r="I11">
        <v>0</v>
      </c>
    </row>
    <row r="12" spans="2:12" x14ac:dyDescent="0.25">
      <c r="B12" t="s">
        <v>65</v>
      </c>
      <c r="C12">
        <v>0</v>
      </c>
      <c r="E12" s="9">
        <v>6</v>
      </c>
      <c r="F12">
        <v>1</v>
      </c>
      <c r="H12" t="s">
        <v>134</v>
      </c>
      <c r="I12">
        <v>0</v>
      </c>
    </row>
    <row r="13" spans="2:12" x14ac:dyDescent="0.25">
      <c r="B13" t="s">
        <v>66</v>
      </c>
      <c r="C13">
        <v>0</v>
      </c>
      <c r="E13" s="9">
        <v>7</v>
      </c>
      <c r="F13">
        <v>0</v>
      </c>
      <c r="H13" t="s">
        <v>135</v>
      </c>
      <c r="I13">
        <v>0</v>
      </c>
    </row>
    <row r="14" spans="2:12" x14ac:dyDescent="0.25">
      <c r="B14" t="s">
        <v>67</v>
      </c>
      <c r="C14">
        <v>0</v>
      </c>
      <c r="E14" s="9">
        <v>8</v>
      </c>
      <c r="F14">
        <v>1</v>
      </c>
      <c r="H14" t="s">
        <v>136</v>
      </c>
      <c r="I14">
        <v>0</v>
      </c>
    </row>
    <row r="15" spans="2:12" x14ac:dyDescent="0.25">
      <c r="E15" s="9">
        <v>9</v>
      </c>
      <c r="F15">
        <v>0</v>
      </c>
      <c r="H15" t="s">
        <v>137</v>
      </c>
      <c r="I15">
        <v>0</v>
      </c>
    </row>
    <row r="16" spans="2:12" x14ac:dyDescent="0.25">
      <c r="E16" s="9">
        <v>10</v>
      </c>
      <c r="F16">
        <v>0</v>
      </c>
      <c r="H16" t="s">
        <v>138</v>
      </c>
      <c r="I16">
        <v>0</v>
      </c>
    </row>
    <row r="17" spans="5:9" x14ac:dyDescent="0.25">
      <c r="E17" s="9">
        <v>11</v>
      </c>
      <c r="F17">
        <v>1</v>
      </c>
      <c r="H17" t="s">
        <v>139</v>
      </c>
      <c r="I17">
        <v>0</v>
      </c>
    </row>
    <row r="18" spans="5:9" x14ac:dyDescent="0.25">
      <c r="E18" s="9">
        <v>12</v>
      </c>
      <c r="F18">
        <v>0</v>
      </c>
      <c r="H18" t="s">
        <v>140</v>
      </c>
      <c r="I18">
        <v>0</v>
      </c>
    </row>
    <row r="19" spans="5:9" x14ac:dyDescent="0.25">
      <c r="E19" s="9">
        <v>13</v>
      </c>
      <c r="F19">
        <v>0</v>
      </c>
      <c r="H19" t="s">
        <v>141</v>
      </c>
      <c r="I19">
        <v>0</v>
      </c>
    </row>
    <row r="20" spans="5:9" x14ac:dyDescent="0.25">
      <c r="E20" s="9">
        <v>14</v>
      </c>
      <c r="F20">
        <v>1</v>
      </c>
      <c r="H20" t="s">
        <v>142</v>
      </c>
      <c r="I20">
        <v>0</v>
      </c>
    </row>
    <row r="21" spans="5:9" x14ac:dyDescent="0.25">
      <c r="E21" s="9">
        <v>15</v>
      </c>
      <c r="F21">
        <v>0</v>
      </c>
      <c r="H21" t="s">
        <v>143</v>
      </c>
      <c r="I21">
        <v>0</v>
      </c>
    </row>
    <row r="22" spans="5:9" x14ac:dyDescent="0.25">
      <c r="E22" s="9">
        <v>16</v>
      </c>
      <c r="F22">
        <v>0</v>
      </c>
      <c r="H22" t="s">
        <v>144</v>
      </c>
      <c r="I22">
        <v>0</v>
      </c>
    </row>
    <row r="23" spans="5:9" x14ac:dyDescent="0.25">
      <c r="E23" s="9" t="s">
        <v>70</v>
      </c>
      <c r="F23">
        <v>1</v>
      </c>
      <c r="H23" t="s">
        <v>145</v>
      </c>
      <c r="I23">
        <v>0</v>
      </c>
    </row>
    <row r="24" spans="5:9" x14ac:dyDescent="0.25">
      <c r="E24" s="9">
        <v>17</v>
      </c>
      <c r="F24">
        <v>1</v>
      </c>
      <c r="H24" t="s">
        <v>146</v>
      </c>
      <c r="I24">
        <v>0</v>
      </c>
    </row>
    <row r="25" spans="5:9" x14ac:dyDescent="0.25">
      <c r="E25" s="9">
        <v>18</v>
      </c>
      <c r="F25">
        <v>1</v>
      </c>
      <c r="H25" t="s">
        <v>147</v>
      </c>
      <c r="I25">
        <v>0</v>
      </c>
    </row>
    <row r="26" spans="5:9" x14ac:dyDescent="0.25">
      <c r="E26" s="9">
        <v>19</v>
      </c>
      <c r="F26">
        <v>1</v>
      </c>
      <c r="H26" t="s">
        <v>148</v>
      </c>
      <c r="I26">
        <v>0</v>
      </c>
    </row>
    <row r="27" spans="5:9" x14ac:dyDescent="0.25">
      <c r="E27" s="9">
        <v>20</v>
      </c>
      <c r="F27">
        <v>0</v>
      </c>
      <c r="H27" t="s">
        <v>149</v>
      </c>
      <c r="I27">
        <v>0</v>
      </c>
    </row>
    <row r="28" spans="5:9" x14ac:dyDescent="0.25">
      <c r="E28" s="9" t="s">
        <v>71</v>
      </c>
      <c r="F28">
        <v>0</v>
      </c>
      <c r="H28" t="s">
        <v>150</v>
      </c>
      <c r="I28">
        <v>0</v>
      </c>
    </row>
    <row r="29" spans="5:9" x14ac:dyDescent="0.25">
      <c r="E29" s="9" t="s">
        <v>72</v>
      </c>
      <c r="F29">
        <v>0</v>
      </c>
      <c r="H29" t="s">
        <v>151</v>
      </c>
      <c r="I29">
        <v>0</v>
      </c>
    </row>
    <row r="30" spans="5:9" x14ac:dyDescent="0.25">
      <c r="E30" s="9" t="s">
        <v>73</v>
      </c>
      <c r="F30">
        <v>0</v>
      </c>
      <c r="H30" t="s">
        <v>152</v>
      </c>
      <c r="I30">
        <v>0</v>
      </c>
    </row>
    <row r="31" spans="5:9" x14ac:dyDescent="0.25">
      <c r="E31" s="9" t="s">
        <v>74</v>
      </c>
      <c r="F31">
        <v>0</v>
      </c>
      <c r="H31" t="s">
        <v>153</v>
      </c>
      <c r="I31">
        <v>0</v>
      </c>
    </row>
    <row r="32" spans="5:9" x14ac:dyDescent="0.25">
      <c r="E32" s="9" t="s">
        <v>75</v>
      </c>
      <c r="F32">
        <v>0</v>
      </c>
      <c r="H32" t="s">
        <v>154</v>
      </c>
      <c r="I32">
        <v>0</v>
      </c>
    </row>
    <row r="33" spans="8:9" x14ac:dyDescent="0.25">
      <c r="H33" t="s">
        <v>155</v>
      </c>
      <c r="I33">
        <v>0</v>
      </c>
    </row>
    <row r="34" spans="8:9" x14ac:dyDescent="0.25">
      <c r="H34" t="s">
        <v>156</v>
      </c>
      <c r="I34">
        <v>0</v>
      </c>
    </row>
    <row r="35" spans="8:9" x14ac:dyDescent="0.25">
      <c r="H35" t="s">
        <v>157</v>
      </c>
      <c r="I35">
        <v>0</v>
      </c>
    </row>
    <row r="36" spans="8:9" x14ac:dyDescent="0.25">
      <c r="H36" t="s">
        <v>158</v>
      </c>
      <c r="I36">
        <v>0</v>
      </c>
    </row>
    <row r="37" spans="8:9" x14ac:dyDescent="0.25">
      <c r="H37" t="s">
        <v>159</v>
      </c>
      <c r="I37">
        <v>0</v>
      </c>
    </row>
    <row r="38" spans="8:9" x14ac:dyDescent="0.25">
      <c r="H38" t="s">
        <v>160</v>
      </c>
      <c r="I38">
        <v>0</v>
      </c>
    </row>
    <row r="39" spans="8:9" x14ac:dyDescent="0.25">
      <c r="H39" t="s">
        <v>161</v>
      </c>
      <c r="I39">
        <v>0</v>
      </c>
    </row>
    <row r="40" spans="8:9" x14ac:dyDescent="0.25">
      <c r="H40" t="s">
        <v>162</v>
      </c>
      <c r="I40">
        <v>0</v>
      </c>
    </row>
    <row r="41" spans="8:9" x14ac:dyDescent="0.25">
      <c r="H41" t="s">
        <v>163</v>
      </c>
      <c r="I41">
        <v>0</v>
      </c>
    </row>
    <row r="42" spans="8:9" x14ac:dyDescent="0.25">
      <c r="H42" t="s">
        <v>164</v>
      </c>
      <c r="I42">
        <v>0</v>
      </c>
    </row>
    <row r="43" spans="8:9" x14ac:dyDescent="0.25">
      <c r="H43" t="s">
        <v>165</v>
      </c>
      <c r="I43">
        <v>0</v>
      </c>
    </row>
    <row r="44" spans="8:9" x14ac:dyDescent="0.25">
      <c r="H44" t="s">
        <v>166</v>
      </c>
      <c r="I44">
        <v>0</v>
      </c>
    </row>
    <row r="45" spans="8:9" x14ac:dyDescent="0.25">
      <c r="H45" t="s">
        <v>167</v>
      </c>
      <c r="I45">
        <v>0</v>
      </c>
    </row>
    <row r="46" spans="8:9" x14ac:dyDescent="0.25">
      <c r="H46" t="s">
        <v>168</v>
      </c>
      <c r="I46">
        <v>0</v>
      </c>
    </row>
    <row r="47" spans="8:9" x14ac:dyDescent="0.25">
      <c r="H47" t="s">
        <v>169</v>
      </c>
      <c r="I47">
        <v>0</v>
      </c>
    </row>
    <row r="48" spans="8:9" x14ac:dyDescent="0.25">
      <c r="H48" t="s">
        <v>170</v>
      </c>
      <c r="I48">
        <v>0</v>
      </c>
    </row>
    <row r="49" spans="8:9" x14ac:dyDescent="0.25">
      <c r="H49" t="s">
        <v>171</v>
      </c>
      <c r="I49">
        <v>0</v>
      </c>
    </row>
    <row r="50" spans="8:9" x14ac:dyDescent="0.25">
      <c r="H50" t="s">
        <v>172</v>
      </c>
      <c r="I50">
        <v>0</v>
      </c>
    </row>
    <row r="51" spans="8:9" x14ac:dyDescent="0.25">
      <c r="H51" t="s">
        <v>173</v>
      </c>
      <c r="I51">
        <v>0</v>
      </c>
    </row>
    <row r="52" spans="8:9" x14ac:dyDescent="0.25">
      <c r="H52" t="s">
        <v>174</v>
      </c>
      <c r="I52">
        <v>0</v>
      </c>
    </row>
    <row r="53" spans="8:9" x14ac:dyDescent="0.25">
      <c r="H53" t="s">
        <v>175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'6'!AGV_1_original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2019-12-17T12:46:39Z</dcterms:modified>
</cp:coreProperties>
</file>