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_4CM30_Case_2019" localSheetId="6">'6'!$B$4:$AA$13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2" l="1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F32" i="5" l="1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5" i="5"/>
  <c r="E5" i="5" l="1"/>
  <c r="C6" i="12"/>
  <c r="C3" i="11"/>
  <c r="H32" i="5"/>
  <c r="H31" i="5"/>
  <c r="H30" i="5"/>
  <c r="H29" i="5"/>
  <c r="H28" i="5"/>
  <c r="H27" i="5"/>
  <c r="H26" i="5"/>
  <c r="D32" i="5"/>
  <c r="D31" i="5"/>
  <c r="D30" i="5"/>
  <c r="D29" i="5"/>
  <c r="D28" i="5"/>
  <c r="D27" i="5"/>
  <c r="F2" i="13" l="1"/>
  <c r="C2" i="13"/>
  <c r="F6" i="12"/>
  <c r="F5" i="12"/>
  <c r="F4" i="12"/>
  <c r="C5" i="12"/>
  <c r="C4" i="12"/>
  <c r="C3" i="8"/>
  <c r="C3" i="6"/>
  <c r="C10" i="1" l="1"/>
  <c r="C6" i="1"/>
  <c r="C4" i="1"/>
  <c r="H17" i="4"/>
  <c r="H16" i="4"/>
  <c r="H15" i="4"/>
  <c r="H14" i="4"/>
  <c r="H13" i="4"/>
  <c r="H12" i="4"/>
  <c r="H11" i="4"/>
  <c r="H10" i="4"/>
  <c r="H9" i="4"/>
  <c r="H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5" i="5" l="1"/>
  <c r="G4" i="4"/>
  <c r="G5" i="4"/>
  <c r="G3" i="4"/>
  <c r="E5" i="4"/>
  <c r="E3" i="4"/>
  <c r="E4" i="4"/>
  <c r="C3" i="4"/>
  <c r="C5" i="4"/>
  <c r="C4" i="4"/>
  <c r="E3" i="5"/>
  <c r="E4" i="5"/>
  <c r="G3" i="5"/>
  <c r="G4" i="5"/>
  <c r="C4" i="5"/>
  <c r="C3" i="5"/>
</calcChain>
</file>

<file path=xl/connections.xml><?xml version="1.0" encoding="utf-8"?>
<connections xmlns="http://schemas.openxmlformats.org/spreadsheetml/2006/main">
  <connection id="1" name="4CM30_Case_2019" type="6" refreshedVersion="5" background="1" saveData="1">
    <textPr codePage="437" sourceFile="C:\Users\mgoorden\surfdrive\Shared\2018-2019 Assignment\Group 11\4CM30_Supervisory_Control_Case_Documents_1277545_0808932_1274023\Cif documents\4CM30_Case_2019.txt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<sst xmlns="http://schemas.openxmlformats.org/spreadsheetml/2006/main" count="363" uniqueCount="183">
  <si>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</si>
  <si>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</si>
  <si>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</si>
  <si>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</si>
  <si>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</si>
  <si>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</si>
  <si>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</si>
  <si>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</si>
  <si>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</si>
  <si>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</si>
  <si>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</si>
  <si>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</si>
  <si>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</si>
  <si>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</si>
  <si>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</si>
  <si>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</si>
  <si>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</si>
  <si>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</si>
  <si>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</si>
  <si>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</si>
  <si>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</si>
  <si>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</si>
  <si>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</si>
  <si>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</si>
  <si>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</si>
  <si>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</si>
  <si>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</si>
  <si>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</si>
  <si>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</si>
  <si>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</si>
  <si>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</si>
  <si>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</si>
  <si>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</si>
  <si>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</si>
  <si>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</si>
  <si>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</si>
  <si>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</si>
  <si>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</si>
  <si>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</si>
  <si>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</si>
  <si>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</si>
  <si>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</si>
  <si>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</si>
  <si>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</si>
  <si>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</si>
  <si>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</si>
  <si>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</si>
  <si>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</si>
  <si>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</si>
  <si>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</si>
  <si>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</si>
  <si>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</si>
  <si>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</si>
  <si>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DC_M</t>
  </si>
  <si>
    <t>Movements</t>
  </si>
  <si>
    <t>LM</t>
  </si>
  <si>
    <t>BC</t>
  </si>
  <si>
    <t>RAC</t>
  </si>
  <si>
    <t>PPC</t>
  </si>
  <si>
    <t>LBC</t>
  </si>
  <si>
    <t>PSBC</t>
  </si>
  <si>
    <t>IPS</t>
  </si>
  <si>
    <t>TSS</t>
  </si>
  <si>
    <t>2</t>
  </si>
  <si>
    <t>1</t>
  </si>
  <si>
    <t>AVG-1 = 0,022</t>
  </si>
  <si>
    <t>M1</t>
  </si>
  <si>
    <t>M2</t>
  </si>
  <si>
    <t>M3</t>
  </si>
  <si>
    <t>M4_1</t>
  </si>
  <si>
    <t>M4_2</t>
  </si>
  <si>
    <t>M5</t>
  </si>
  <si>
    <t>M6</t>
  </si>
  <si>
    <t>P3</t>
  </si>
  <si>
    <t>L1</t>
  </si>
  <si>
    <t>L2</t>
  </si>
  <si>
    <t>L3</t>
  </si>
  <si>
    <t>L4</t>
  </si>
  <si>
    <t>L5</t>
  </si>
  <si>
    <t>AR_1</t>
  </si>
  <si>
    <t>AR_2</t>
  </si>
  <si>
    <t>AR_3</t>
  </si>
  <si>
    <t>AR_4</t>
  </si>
  <si>
    <t>AR_5</t>
  </si>
  <si>
    <t>AR_6</t>
  </si>
  <si>
    <t>AR_7</t>
  </si>
  <si>
    <t>AR_8</t>
  </si>
  <si>
    <t>AR_9</t>
  </si>
  <si>
    <t>AR_10</t>
  </si>
  <si>
    <t>AR_12</t>
  </si>
  <si>
    <t>AR_13</t>
  </si>
  <si>
    <t>2,3,4,6,22,24,25</t>
  </si>
  <si>
    <t>1,4,5,6,24,25</t>
  </si>
  <si>
    <t>1,5,6</t>
  </si>
  <si>
    <t>1,2,6,25</t>
  </si>
  <si>
    <t>2,3,6</t>
  </si>
  <si>
    <t>1,2,3,4,5</t>
  </si>
  <si>
    <t>11,13,14,21,22,23</t>
  </si>
  <si>
    <t>11,13,20,21,23</t>
  </si>
  <si>
    <t>10,11,13,15,16,17,22,25</t>
  </si>
  <si>
    <t>9,11,13,15,17,22,25</t>
  </si>
  <si>
    <t>7,8,9,10,13,14,15,16,17,19,20,22,23,25</t>
  </si>
  <si>
    <t>14,15,16,17,18,19,20,21</t>
  </si>
  <si>
    <t>7,8,9,10,11,14,15,16,17,20,21,22,23,25</t>
  </si>
  <si>
    <t>7,11,12,13,18,19,22,23</t>
  </si>
  <si>
    <t>9,10,11,12,13,18,25</t>
  </si>
  <si>
    <t>9,11,12,13,18,22,25</t>
  </si>
  <si>
    <t>9,10,11,12,13,18,22</t>
  </si>
  <si>
    <t>12,14,15,16,17,19</t>
  </si>
  <si>
    <t>11,12,14,18,20,23</t>
  </si>
  <si>
    <t>8,11,12,13,19,21,23</t>
  </si>
  <si>
    <t>7,8,12,13,20</t>
  </si>
  <si>
    <t>1,7,9,10,11,13,14,16,17,23,25</t>
  </si>
  <si>
    <t>7,8,11,13,14,19,20,22</t>
  </si>
  <si>
    <t>1,2,25</t>
  </si>
  <si>
    <t>1,2,4,9,10,11,13,15,16,22,24</t>
  </si>
  <si>
    <t>avg-1=0,29, avg-2=0,71, avg-3=0,93</t>
  </si>
  <si>
    <t>No</t>
  </si>
  <si>
    <t>The DMM (and the clustered DSM) reveils no independent subsystem.</t>
  </si>
  <si>
    <t xml:space="preserve">    edge AFCL when true;</t>
  </si>
  <si>
    <t xml:space="preserve">    edge AFDL when true;</t>
  </si>
  <si>
    <t xml:space="preserve">    edge AFPL when true;</t>
  </si>
  <si>
    <t xml:space="preserve">    edge AFSL when true;</t>
  </si>
  <si>
    <t xml:space="preserve">    edge Battery_Charged when L4.L_4_1 and AR_5.AR_5_1 and (PPC.Ready and (AR_3.AR_3_1 and RAC.Idle_1));</t>
  </si>
  <si>
    <t xml:space="preserve">    edge Battery_Low when M6.M6_1;</t>
  </si>
  <si>
    <t xml:space="preserve">    edge Battery_Too_Low when (L4.L_4_2 or AR_5.AR_5_2 or (AR_6.AR_6_2 or AR_1.AR_1_2)) and ((L4.L_4_2 or (AR_5.AR_5_1 or AR_6.AR_6_2)) and (L4.L_4_1 or AR_6.AR_6_2));</t>
  </si>
  <si>
    <t xml:space="preserve">    edge Drive when true;</t>
  </si>
  <si>
    <t xml:space="preserve">    edge Human_assistancy when true;</t>
  </si>
  <si>
    <t xml:space="preserve">    edge Human_assistancy_Collision when true;</t>
  </si>
  <si>
    <t xml:space="preserve">    edge Location_type when true;</t>
  </si>
  <si>
    <t xml:space="preserve">    edge Lower when true;</t>
  </si>
  <si>
    <t xml:space="preserve">    edge Provide_CL when true;</t>
  </si>
  <si>
    <t xml:space="preserve">    edge Provide_DL when true;</t>
  </si>
  <si>
    <t xml:space="preserve">    edge Provide_NL when L1.L_1_3;</t>
  </si>
  <si>
    <t xml:space="preserve">    edge Provide_PL when true;</t>
  </si>
  <si>
    <t xml:space="preserve">    edge Provide_SL when true;</t>
  </si>
  <si>
    <t xml:space="preserve">    edge Raise when true;</t>
  </si>
  <si>
    <t xml:space="preserve">    edge Start_moving when true;</t>
  </si>
  <si>
    <t xml:space="preserve">    edge Start_PE when true;</t>
  </si>
  <si>
    <t xml:space="preserve">    edge Start_PP when true;</t>
  </si>
  <si>
    <t xml:space="preserve">    edge Stop_moving when true;</t>
  </si>
  <si>
    <t xml:space="preserve">    edge Stop_PE when true;</t>
  </si>
  <si>
    <t xml:space="preserve">    edge Turn_neg_90 when true;</t>
  </si>
  <si>
    <t xml:space="preserve">    edge Turn_pos_90 when true;</t>
  </si>
  <si>
    <t xml:space="preserve">    edge Battery_Charged when L4.L_4_1 and (PPC.Ready or PPC.Path_available) and (AR_3.AR_3_1 and RAC.Idle_1);</t>
  </si>
  <si>
    <t xml:space="preserve">    edge Battery_Too_Low when L4.L_4_2 or (AR_6.AR_6_2 or AR_1.AR_1_2);</t>
  </si>
  <si>
    <t xml:space="preserve">    edge Provide_NL when true;</t>
  </si>
  <si>
    <t>0,48, 0,24</t>
  </si>
  <si>
    <t xml:space="preserve"> Start_moving;</t>
  </si>
  <si>
    <t xml:space="preserve"> Stop_moving;</t>
  </si>
  <si>
    <t xml:space="preserve"> Battery_Low;</t>
  </si>
  <si>
    <t xml:space="preserve"> Battery_Too_Low;</t>
  </si>
  <si>
    <t xml:space="preserve"> Battery_Charged;</t>
  </si>
  <si>
    <t xml:space="preserve"> Drive;</t>
  </si>
  <si>
    <t xml:space="preserve"> Turn_pos_90;</t>
  </si>
  <si>
    <t xml:space="preserve"> Turn_neg_90;</t>
  </si>
  <si>
    <t xml:space="preserve"> Raise;</t>
  </si>
  <si>
    <t xml:space="preserve"> Lower;</t>
  </si>
  <si>
    <t xml:space="preserve"> AFDL;</t>
  </si>
  <si>
    <t xml:space="preserve"> AFPL;</t>
  </si>
  <si>
    <t xml:space="preserve"> AFSL;</t>
  </si>
  <si>
    <t xml:space="preserve"> AFCL;</t>
  </si>
  <si>
    <t xml:space="preserve"> Provide_DL;</t>
  </si>
  <si>
    <t xml:space="preserve"> Provide_PL;</t>
  </si>
  <si>
    <t xml:space="preserve"> Provide_SL;</t>
  </si>
  <si>
    <t xml:space="preserve"> Provide_CL;</t>
  </si>
  <si>
    <t xml:space="preserve"> Provide_NL;</t>
  </si>
  <si>
    <t xml:space="preserve"> Start_PP;</t>
  </si>
  <si>
    <t xml:space="preserve"> Start_PE;</t>
  </si>
  <si>
    <t xml:space="preserve"> Stop_PE;</t>
  </si>
  <si>
    <t xml:space="preserve"> Location_type;</t>
  </si>
  <si>
    <t xml:space="preserve"> Human_assistancy;</t>
  </si>
  <si>
    <t xml:space="preserve"> Human_assistancy_Collision;</t>
  </si>
  <si>
    <t xml:space="preserve"> Path_Defined;</t>
  </si>
  <si>
    <t xml:space="preserve"> Destination_Reached;</t>
  </si>
  <si>
    <t xml:space="preserve"> PSBC_visible;</t>
  </si>
  <si>
    <t xml:space="preserve"> PSBC_not_visible;</t>
  </si>
  <si>
    <t xml:space="preserve"> Object_visible;</t>
  </si>
  <si>
    <t xml:space="preserve"> Object_not_visible;</t>
  </si>
  <si>
    <t xml:space="preserve"> LBC_Visible;</t>
  </si>
  <si>
    <t xml:space="preserve"> On_TSS;</t>
  </si>
  <si>
    <t xml:space="preserve"> Off_TSS;</t>
  </si>
  <si>
    <t>1,1,0,-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</si>
</sst>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4CM30_Case_20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13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0.9</v>
      </c>
    </row>
    <row r="5" spans="1:3" ht="32.25" customHeight="1" x14ac:dyDescent="0.25">
      <c r="A5">
        <v>2</v>
      </c>
      <c r="B5" s="1" t="s">
        <v>3</v>
      </c>
      <c r="C5" t="s">
        <v>65</v>
      </c>
    </row>
    <row r="6" spans="1:3" ht="45" x14ac:dyDescent="0.25">
      <c r="A6">
        <v>3</v>
      </c>
      <c r="B6" s="1" t="s">
        <v>4</v>
      </c>
      <c r="C6">
        <f>'3'!C3</f>
        <v>0.64</v>
      </c>
    </row>
    <row r="7" spans="1:3" ht="45" x14ac:dyDescent="0.25">
      <c r="A7">
        <v>4</v>
      </c>
      <c r="B7" s="1" t="s">
        <v>5</v>
      </c>
      <c r="C7" t="s">
        <v>116</v>
      </c>
    </row>
    <row r="8" spans="1:3" ht="27.75" customHeight="1" x14ac:dyDescent="0.25">
      <c r="A8">
        <v>5</v>
      </c>
      <c r="B8" s="1" t="s">
        <v>25</v>
      </c>
      <c r="C8" t="s">
        <v>117</v>
      </c>
    </row>
    <row r="9" spans="1:3" ht="30" x14ac:dyDescent="0.25">
      <c r="A9">
        <v>6</v>
      </c>
      <c r="B9" s="1" t="s">
        <v>6</v>
      </c>
      <c r="C9" t="s">
        <v>117</v>
      </c>
    </row>
    <row r="10" spans="1:3" ht="45" x14ac:dyDescent="0.25">
      <c r="A10">
        <v>7</v>
      </c>
      <c r="B10" s="1" t="s">
        <v>7</v>
      </c>
      <c r="C10">
        <f>'7'!C3</f>
        <v>0.08</v>
      </c>
    </row>
    <row r="11" spans="1:3" ht="60" x14ac:dyDescent="0.25">
      <c r="A11">
        <v>8</v>
      </c>
      <c r="B11" s="1" t="s">
        <v>8</v>
      </c>
      <c r="C11" t="s">
        <v>147</v>
      </c>
    </row>
    <row r="12" spans="1:3" ht="90" x14ac:dyDescent="0.25">
      <c r="A12">
        <v>9</v>
      </c>
      <c r="B12" s="1" t="s">
        <v>9</v>
      </c>
      <c r="C12" t="s">
        <v>182</v>
      </c>
    </row>
    <row r="13" spans="1:3" x14ac:dyDescent="0.25">
      <c r="A13">
        <v>10</v>
      </c>
      <c r="B13" s="1" t="s">
        <v>10</v>
      </c>
      <c r="C13" t="s">
        <v>117</v>
      </c>
    </row>
    <row r="14" spans="1:3" ht="30" x14ac:dyDescent="0.25">
      <c r="A14">
        <v>11</v>
      </c>
      <c r="B14" s="1" t="s">
        <v>11</v>
      </c>
      <c r="C14" t="s">
        <v>117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/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52</v>
      </c>
      <c r="C2">
        <f>AVERAGE(C5:C39)</f>
        <v>1</v>
      </c>
      <c r="E2" t="s">
        <v>52</v>
      </c>
      <c r="F2">
        <f>AVERAGE(F5:F102)</f>
        <v>1</v>
      </c>
      <c r="H2" t="s">
        <v>52</v>
      </c>
      <c r="I2">
        <v>0</v>
      </c>
      <c r="K2" t="s">
        <v>52</v>
      </c>
      <c r="L2" s="5" t="s">
        <v>24</v>
      </c>
    </row>
    <row r="4" spans="2:12" x14ac:dyDescent="0.25">
      <c r="B4" s="4" t="s">
        <v>47</v>
      </c>
      <c r="C4" s="4" t="s">
        <v>48</v>
      </c>
      <c r="E4" s="4" t="s">
        <v>49</v>
      </c>
      <c r="F4" s="4" t="s">
        <v>48</v>
      </c>
      <c r="G4" s="4"/>
      <c r="H4" s="4" t="s">
        <v>50</v>
      </c>
      <c r="I4" s="4" t="s">
        <v>48</v>
      </c>
      <c r="J4" s="4"/>
      <c r="K4" s="4" t="s">
        <v>51</v>
      </c>
      <c r="L4" s="4" t="s">
        <v>48</v>
      </c>
    </row>
    <row r="5" spans="2:12" x14ac:dyDescent="0.25">
      <c r="B5" t="s">
        <v>53</v>
      </c>
      <c r="C5">
        <v>1</v>
      </c>
      <c r="E5" t="s">
        <v>66</v>
      </c>
      <c r="F5">
        <v>1</v>
      </c>
      <c r="H5" t="s">
        <v>148</v>
      </c>
      <c r="I5">
        <v>0</v>
      </c>
      <c r="K5" s="5"/>
    </row>
    <row r="6" spans="2:12" x14ac:dyDescent="0.25">
      <c r="B6" t="s">
        <v>54</v>
      </c>
      <c r="C6">
        <v>1</v>
      </c>
      <c r="E6" t="s">
        <v>67</v>
      </c>
      <c r="F6">
        <v>1</v>
      </c>
      <c r="H6" t="s">
        <v>149</v>
      </c>
      <c r="I6">
        <v>0</v>
      </c>
    </row>
    <row r="7" spans="2:12" x14ac:dyDescent="0.25">
      <c r="B7" t="s">
        <v>55</v>
      </c>
      <c r="C7">
        <v>1</v>
      </c>
      <c r="E7" t="s">
        <v>68</v>
      </c>
      <c r="F7">
        <v>1</v>
      </c>
      <c r="H7" t="s">
        <v>150</v>
      </c>
      <c r="I7">
        <v>0</v>
      </c>
    </row>
    <row r="8" spans="2:12" x14ac:dyDescent="0.25">
      <c r="B8" t="s">
        <v>56</v>
      </c>
      <c r="C8">
        <v>1</v>
      </c>
      <c r="E8" t="s">
        <v>69</v>
      </c>
      <c r="F8">
        <v>1</v>
      </c>
      <c r="H8" t="s">
        <v>151</v>
      </c>
      <c r="I8">
        <v>0</v>
      </c>
    </row>
    <row r="9" spans="2:12" x14ac:dyDescent="0.25">
      <c r="B9" t="s">
        <v>57</v>
      </c>
      <c r="C9">
        <v>1</v>
      </c>
      <c r="E9" t="s">
        <v>70</v>
      </c>
      <c r="F9">
        <v>1</v>
      </c>
      <c r="H9" t="s">
        <v>152</v>
      </c>
      <c r="I9">
        <v>0</v>
      </c>
    </row>
    <row r="10" spans="2:12" x14ac:dyDescent="0.25">
      <c r="B10" t="s">
        <v>58</v>
      </c>
      <c r="C10">
        <v>1</v>
      </c>
      <c r="E10" t="s">
        <v>71</v>
      </c>
      <c r="F10">
        <v>1</v>
      </c>
      <c r="H10" t="s">
        <v>153</v>
      </c>
      <c r="I10">
        <v>0</v>
      </c>
    </row>
    <row r="11" spans="2:12" x14ac:dyDescent="0.25">
      <c r="B11" t="s">
        <v>59</v>
      </c>
      <c r="C11">
        <v>1</v>
      </c>
      <c r="E11" t="s">
        <v>72</v>
      </c>
      <c r="F11">
        <v>1</v>
      </c>
      <c r="H11" t="s">
        <v>154</v>
      </c>
      <c r="I11">
        <v>0</v>
      </c>
    </row>
    <row r="12" spans="2:12" x14ac:dyDescent="0.25">
      <c r="B12" t="s">
        <v>60</v>
      </c>
      <c r="C12">
        <v>1</v>
      </c>
      <c r="E12" t="s">
        <v>73</v>
      </c>
      <c r="F12">
        <v>1</v>
      </c>
      <c r="H12" t="s">
        <v>155</v>
      </c>
      <c r="I12">
        <v>0</v>
      </c>
    </row>
    <row r="13" spans="2:12" x14ac:dyDescent="0.25">
      <c r="B13" t="s">
        <v>61</v>
      </c>
      <c r="C13">
        <v>1</v>
      </c>
      <c r="E13" t="s">
        <v>74</v>
      </c>
      <c r="F13">
        <v>1</v>
      </c>
      <c r="H13" t="s">
        <v>156</v>
      </c>
      <c r="I13">
        <v>0</v>
      </c>
    </row>
    <row r="14" spans="2:12" x14ac:dyDescent="0.25">
      <c r="B14" t="s">
        <v>62</v>
      </c>
      <c r="C14">
        <v>1</v>
      </c>
      <c r="E14" t="s">
        <v>75</v>
      </c>
      <c r="F14">
        <v>1</v>
      </c>
      <c r="H14" t="s">
        <v>157</v>
      </c>
      <c r="I14">
        <v>0</v>
      </c>
    </row>
    <row r="15" spans="2:12" x14ac:dyDescent="0.25">
      <c r="E15" t="s">
        <v>76</v>
      </c>
      <c r="F15">
        <v>1</v>
      </c>
      <c r="H15" t="s">
        <v>158</v>
      </c>
      <c r="I15">
        <v>0</v>
      </c>
    </row>
    <row r="16" spans="2:12" x14ac:dyDescent="0.25">
      <c r="E16" t="s">
        <v>77</v>
      </c>
      <c r="F16">
        <v>1</v>
      </c>
      <c r="H16" t="s">
        <v>159</v>
      </c>
      <c r="I16">
        <v>0</v>
      </c>
    </row>
    <row r="17" spans="5:9" x14ac:dyDescent="0.25">
      <c r="E17" t="s">
        <v>78</v>
      </c>
      <c r="F17">
        <v>1</v>
      </c>
      <c r="H17" t="s">
        <v>160</v>
      </c>
      <c r="I17">
        <v>0</v>
      </c>
    </row>
    <row r="18" spans="5:9" x14ac:dyDescent="0.25">
      <c r="E18" t="s">
        <v>79</v>
      </c>
      <c r="F18">
        <v>1</v>
      </c>
      <c r="H18" t="s">
        <v>161</v>
      </c>
      <c r="I18">
        <v>0</v>
      </c>
    </row>
    <row r="19" spans="5:9" x14ac:dyDescent="0.25">
      <c r="E19" t="s">
        <v>80</v>
      </c>
      <c r="F19">
        <v>1</v>
      </c>
      <c r="H19" t="s">
        <v>162</v>
      </c>
      <c r="I19">
        <v>0</v>
      </c>
    </row>
    <row r="20" spans="5:9" x14ac:dyDescent="0.25">
      <c r="E20" t="s">
        <v>81</v>
      </c>
      <c r="F20">
        <v>1</v>
      </c>
      <c r="H20" t="s">
        <v>163</v>
      </c>
      <c r="I20">
        <v>0</v>
      </c>
    </row>
    <row r="21" spans="5:9" x14ac:dyDescent="0.25">
      <c r="E21" t="s">
        <v>82</v>
      </c>
      <c r="F21">
        <v>1</v>
      </c>
      <c r="H21" t="s">
        <v>164</v>
      </c>
      <c r="I21">
        <v>0</v>
      </c>
    </row>
    <row r="22" spans="5:9" x14ac:dyDescent="0.25">
      <c r="E22" t="s">
        <v>83</v>
      </c>
      <c r="F22">
        <v>1</v>
      </c>
      <c r="H22" t="s">
        <v>165</v>
      </c>
      <c r="I22">
        <v>0</v>
      </c>
    </row>
    <row r="23" spans="5:9" x14ac:dyDescent="0.25">
      <c r="E23" t="s">
        <v>84</v>
      </c>
      <c r="F23">
        <v>1</v>
      </c>
      <c r="H23" t="s">
        <v>166</v>
      </c>
      <c r="I23">
        <v>0</v>
      </c>
    </row>
    <row r="24" spans="5:9" x14ac:dyDescent="0.25">
      <c r="E24" t="s">
        <v>85</v>
      </c>
      <c r="F24">
        <v>1</v>
      </c>
      <c r="H24" t="s">
        <v>167</v>
      </c>
      <c r="I24">
        <v>0</v>
      </c>
    </row>
    <row r="25" spans="5:9" x14ac:dyDescent="0.25">
      <c r="E25" t="s">
        <v>86</v>
      </c>
      <c r="F25">
        <v>1</v>
      </c>
      <c r="H25" t="s">
        <v>168</v>
      </c>
      <c r="I25">
        <v>0</v>
      </c>
    </row>
    <row r="26" spans="5:9" x14ac:dyDescent="0.25">
      <c r="E26" t="s">
        <v>87</v>
      </c>
      <c r="F26">
        <v>1</v>
      </c>
      <c r="H26" t="s">
        <v>169</v>
      </c>
      <c r="I26">
        <v>0</v>
      </c>
    </row>
    <row r="27" spans="5:9" x14ac:dyDescent="0.25">
      <c r="E27" t="s">
        <v>88</v>
      </c>
      <c r="F27">
        <v>1</v>
      </c>
      <c r="H27" t="s">
        <v>170</v>
      </c>
      <c r="I27">
        <v>0</v>
      </c>
    </row>
    <row r="28" spans="5:9" x14ac:dyDescent="0.25">
      <c r="E28" t="s">
        <v>89</v>
      </c>
      <c r="F28">
        <v>1</v>
      </c>
      <c r="H28" t="s">
        <v>171</v>
      </c>
      <c r="I28">
        <v>0</v>
      </c>
    </row>
    <row r="29" spans="5:9" x14ac:dyDescent="0.25">
      <c r="E29" t="s">
        <v>90</v>
      </c>
      <c r="F29">
        <v>1</v>
      </c>
      <c r="H29" t="s">
        <v>172</v>
      </c>
      <c r="I29">
        <v>0</v>
      </c>
    </row>
    <row r="30" spans="5:9" x14ac:dyDescent="0.25">
      <c r="H30" t="s">
        <v>173</v>
      </c>
      <c r="I30">
        <v>0</v>
      </c>
    </row>
    <row r="31" spans="5:9" x14ac:dyDescent="0.25">
      <c r="H31" t="s">
        <v>174</v>
      </c>
      <c r="I31">
        <v>0</v>
      </c>
    </row>
    <row r="32" spans="5:9" x14ac:dyDescent="0.25">
      <c r="H32" t="s">
        <v>175</v>
      </c>
      <c r="I32">
        <v>0</v>
      </c>
    </row>
    <row r="33" spans="8:9" x14ac:dyDescent="0.25">
      <c r="H33" t="s">
        <v>176</v>
      </c>
      <c r="I33">
        <v>0</v>
      </c>
    </row>
    <row r="34" spans="8:9" x14ac:dyDescent="0.25">
      <c r="H34" t="s">
        <v>177</v>
      </c>
      <c r="I34">
        <v>0</v>
      </c>
    </row>
    <row r="35" spans="8:9" x14ac:dyDescent="0.25">
      <c r="H35" t="s">
        <v>178</v>
      </c>
      <c r="I35">
        <v>0</v>
      </c>
    </row>
    <row r="36" spans="8:9" x14ac:dyDescent="0.25">
      <c r="H36" t="s">
        <v>179</v>
      </c>
      <c r="I36">
        <v>0</v>
      </c>
    </row>
    <row r="37" spans="8:9" x14ac:dyDescent="0.25">
      <c r="H37" t="s">
        <v>180</v>
      </c>
      <c r="I37">
        <v>0</v>
      </c>
    </row>
    <row r="38" spans="8:9" x14ac:dyDescent="0.25">
      <c r="H38" t="s">
        <v>181</v>
      </c>
      <c r="I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15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10</v>
      </c>
    </row>
    <row r="3" spans="1:3" x14ac:dyDescent="0.25">
      <c r="B3" t="s">
        <v>27</v>
      </c>
      <c r="C3">
        <f>SUM(C6:C15)/C1</f>
        <v>0.9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53</v>
      </c>
      <c r="C6">
        <v>1</v>
      </c>
    </row>
    <row r="7" spans="1:3" x14ac:dyDescent="0.25">
      <c r="A7">
        <v>2</v>
      </c>
      <c r="B7" t="s">
        <v>54</v>
      </c>
      <c r="C7">
        <v>1</v>
      </c>
    </row>
    <row r="8" spans="1:3" x14ac:dyDescent="0.25">
      <c r="A8">
        <v>3</v>
      </c>
      <c r="B8" t="s">
        <v>55</v>
      </c>
      <c r="C8">
        <v>1</v>
      </c>
    </row>
    <row r="9" spans="1:3" x14ac:dyDescent="0.25">
      <c r="A9">
        <v>4</v>
      </c>
      <c r="B9" t="s">
        <v>56</v>
      </c>
      <c r="C9">
        <v>1</v>
      </c>
    </row>
    <row r="10" spans="1:3" x14ac:dyDescent="0.25">
      <c r="A10">
        <v>5</v>
      </c>
      <c r="B10" t="s">
        <v>57</v>
      </c>
      <c r="C10">
        <v>1</v>
      </c>
    </row>
    <row r="11" spans="1:3" x14ac:dyDescent="0.25">
      <c r="A11">
        <v>6</v>
      </c>
      <c r="B11" t="s">
        <v>58</v>
      </c>
      <c r="C11">
        <v>0</v>
      </c>
    </row>
    <row r="12" spans="1:3" x14ac:dyDescent="0.25">
      <c r="A12">
        <v>7</v>
      </c>
      <c r="B12" t="s">
        <v>59</v>
      </c>
      <c r="C12">
        <v>1</v>
      </c>
    </row>
    <row r="13" spans="1:3" x14ac:dyDescent="0.25">
      <c r="A13">
        <v>8</v>
      </c>
      <c r="B13" t="s">
        <v>60</v>
      </c>
      <c r="C13">
        <v>1</v>
      </c>
    </row>
    <row r="14" spans="1:3" x14ac:dyDescent="0.25">
      <c r="A14">
        <v>9</v>
      </c>
      <c r="B14" t="s">
        <v>61</v>
      </c>
      <c r="C14">
        <v>1</v>
      </c>
    </row>
    <row r="15" spans="1:3" x14ac:dyDescent="0.25">
      <c r="A15">
        <v>10</v>
      </c>
      <c r="B15" t="s">
        <v>62</v>
      </c>
      <c r="C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8" sqref="B8:B17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10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0.1111111111111111</v>
      </c>
      <c r="E4">
        <f>MAX(F:F)</f>
        <v>0.1111111111111111</v>
      </c>
      <c r="G4">
        <f>MAX(H:H)</f>
        <v>0.1111111111111111</v>
      </c>
    </row>
    <row r="5" spans="1:9" x14ac:dyDescent="0.25">
      <c r="B5" t="s">
        <v>19</v>
      </c>
      <c r="C5">
        <f>AVERAGE(D:D)</f>
        <v>2.222222222222222E-2</v>
      </c>
      <c r="E5">
        <f>AVERAGE(F:F)</f>
        <v>2.222222222222222E-2</v>
      </c>
      <c r="G5">
        <f>AVERAGE(H:H)</f>
        <v>2.222222222222222E-2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53</v>
      </c>
      <c r="C8">
        <v>2</v>
      </c>
      <c r="D8">
        <f>(C8-1)/($C$1-1)</f>
        <v>0.1111111111111111</v>
      </c>
      <c r="E8">
        <v>2</v>
      </c>
      <c r="F8">
        <f>(E8-1)/($C$1-1)</f>
        <v>0.1111111111111111</v>
      </c>
      <c r="G8">
        <v>2</v>
      </c>
      <c r="H8">
        <f>(G8-1)/($C$1-1)</f>
        <v>0.1111111111111111</v>
      </c>
      <c r="I8" s="6" t="s">
        <v>63</v>
      </c>
    </row>
    <row r="9" spans="1:9" x14ac:dyDescent="0.25">
      <c r="A9">
        <v>2</v>
      </c>
      <c r="B9" t="s">
        <v>54</v>
      </c>
      <c r="C9">
        <v>2</v>
      </c>
      <c r="D9">
        <f t="shared" ref="D9:F17" si="0">(C9-1)/($C$1-1)</f>
        <v>0.1111111111111111</v>
      </c>
      <c r="E9">
        <v>2</v>
      </c>
      <c r="F9">
        <f t="shared" si="0"/>
        <v>0.1111111111111111</v>
      </c>
      <c r="G9">
        <v>2</v>
      </c>
      <c r="H9">
        <f t="shared" ref="H9" si="1">(G9-1)/($C$1-1)</f>
        <v>0.1111111111111111</v>
      </c>
      <c r="I9" s="7" t="s">
        <v>64</v>
      </c>
    </row>
    <row r="10" spans="1:9" x14ac:dyDescent="0.25">
      <c r="A10">
        <v>3</v>
      </c>
      <c r="B10" t="s">
        <v>55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56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57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58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59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60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61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62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6" sqref="A6:B3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25</v>
      </c>
    </row>
    <row r="3" spans="1:3" x14ac:dyDescent="0.25">
      <c r="B3" t="s">
        <v>27</v>
      </c>
      <c r="C3">
        <f>SUM(C6:C30)/C1</f>
        <v>0.64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66</v>
      </c>
      <c r="C6">
        <v>1</v>
      </c>
    </row>
    <row r="7" spans="1:3" x14ac:dyDescent="0.25">
      <c r="A7">
        <v>2</v>
      </c>
      <c r="B7" t="s">
        <v>67</v>
      </c>
      <c r="C7">
        <v>0</v>
      </c>
    </row>
    <row r="8" spans="1:3" x14ac:dyDescent="0.25">
      <c r="A8">
        <v>3</v>
      </c>
      <c r="B8" t="s">
        <v>68</v>
      </c>
      <c r="C8">
        <v>1</v>
      </c>
    </row>
    <row r="9" spans="1:3" x14ac:dyDescent="0.25">
      <c r="A9">
        <v>4</v>
      </c>
      <c r="B9" t="s">
        <v>69</v>
      </c>
      <c r="C9">
        <v>0</v>
      </c>
    </row>
    <row r="10" spans="1:3" x14ac:dyDescent="0.25">
      <c r="A10">
        <v>5</v>
      </c>
      <c r="B10" t="s">
        <v>70</v>
      </c>
      <c r="C10">
        <v>1</v>
      </c>
    </row>
    <row r="11" spans="1:3" x14ac:dyDescent="0.25">
      <c r="A11">
        <v>6</v>
      </c>
      <c r="B11" t="s">
        <v>71</v>
      </c>
      <c r="C11">
        <v>0</v>
      </c>
    </row>
    <row r="12" spans="1:3" x14ac:dyDescent="0.25">
      <c r="A12">
        <v>7</v>
      </c>
      <c r="B12" t="s">
        <v>72</v>
      </c>
      <c r="C12">
        <v>0</v>
      </c>
    </row>
    <row r="13" spans="1:3" x14ac:dyDescent="0.25">
      <c r="A13">
        <v>8</v>
      </c>
      <c r="B13" t="s">
        <v>73</v>
      </c>
      <c r="C13">
        <v>1</v>
      </c>
    </row>
    <row r="14" spans="1:3" x14ac:dyDescent="0.25">
      <c r="A14">
        <v>9</v>
      </c>
      <c r="B14" t="s">
        <v>74</v>
      </c>
      <c r="C14">
        <v>0</v>
      </c>
    </row>
    <row r="15" spans="1:3" x14ac:dyDescent="0.25">
      <c r="A15">
        <v>10</v>
      </c>
      <c r="B15" t="s">
        <v>75</v>
      </c>
      <c r="C15">
        <v>1</v>
      </c>
    </row>
    <row r="16" spans="1:3" x14ac:dyDescent="0.25">
      <c r="A16">
        <v>11</v>
      </c>
      <c r="B16" t="s">
        <v>76</v>
      </c>
      <c r="C16">
        <v>1</v>
      </c>
    </row>
    <row r="17" spans="1:3" x14ac:dyDescent="0.25">
      <c r="A17">
        <v>12</v>
      </c>
      <c r="B17" t="s">
        <v>77</v>
      </c>
      <c r="C17">
        <v>1</v>
      </c>
    </row>
    <row r="18" spans="1:3" x14ac:dyDescent="0.25">
      <c r="A18">
        <v>13</v>
      </c>
      <c r="B18" t="s">
        <v>78</v>
      </c>
      <c r="C18">
        <v>0</v>
      </c>
    </row>
    <row r="19" spans="1:3" x14ac:dyDescent="0.25">
      <c r="A19">
        <v>14</v>
      </c>
      <c r="B19" t="s">
        <v>79</v>
      </c>
      <c r="C19">
        <v>1</v>
      </c>
    </row>
    <row r="20" spans="1:3" x14ac:dyDescent="0.25">
      <c r="A20">
        <v>15</v>
      </c>
      <c r="B20" t="s">
        <v>80</v>
      </c>
      <c r="C20">
        <v>1</v>
      </c>
    </row>
    <row r="21" spans="1:3" x14ac:dyDescent="0.25">
      <c r="A21">
        <v>16</v>
      </c>
      <c r="B21" t="s">
        <v>81</v>
      </c>
      <c r="C21">
        <v>1</v>
      </c>
    </row>
    <row r="22" spans="1:3" x14ac:dyDescent="0.25">
      <c r="A22">
        <v>17</v>
      </c>
      <c r="B22" t="s">
        <v>82</v>
      </c>
      <c r="C22">
        <v>1</v>
      </c>
    </row>
    <row r="23" spans="1:3" x14ac:dyDescent="0.25">
      <c r="A23">
        <v>18</v>
      </c>
      <c r="B23" t="s">
        <v>83</v>
      </c>
      <c r="C23">
        <v>1</v>
      </c>
    </row>
    <row r="24" spans="1:3" x14ac:dyDescent="0.25">
      <c r="A24">
        <v>19</v>
      </c>
      <c r="B24" t="s">
        <v>84</v>
      </c>
      <c r="C24">
        <v>1</v>
      </c>
    </row>
    <row r="25" spans="1:3" x14ac:dyDescent="0.25">
      <c r="A25">
        <v>20</v>
      </c>
      <c r="B25" t="s">
        <v>85</v>
      </c>
      <c r="C25">
        <v>0</v>
      </c>
    </row>
    <row r="26" spans="1:3" x14ac:dyDescent="0.25">
      <c r="A26">
        <v>21</v>
      </c>
      <c r="B26" t="s">
        <v>86</v>
      </c>
      <c r="C26">
        <v>0</v>
      </c>
    </row>
    <row r="27" spans="1:3" x14ac:dyDescent="0.25">
      <c r="A27">
        <v>22</v>
      </c>
      <c r="B27" t="s">
        <v>87</v>
      </c>
      <c r="C27">
        <v>1</v>
      </c>
    </row>
    <row r="28" spans="1:3" x14ac:dyDescent="0.25">
      <c r="A28">
        <v>23</v>
      </c>
      <c r="B28" t="s">
        <v>88</v>
      </c>
      <c r="C28">
        <v>1</v>
      </c>
    </row>
    <row r="29" spans="1:3" x14ac:dyDescent="0.25">
      <c r="A29">
        <v>24</v>
      </c>
      <c r="B29" t="s">
        <v>89</v>
      </c>
      <c r="C29">
        <v>1</v>
      </c>
    </row>
    <row r="30" spans="1:3" x14ac:dyDescent="0.25">
      <c r="A30">
        <v>25</v>
      </c>
      <c r="B30" t="s">
        <v>90</v>
      </c>
      <c r="C3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8" sqref="B8:B32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  <col min="9" max="9" width="19" customWidth="1"/>
  </cols>
  <sheetData>
    <row r="1" spans="1:9" ht="14.25" customHeight="1" x14ac:dyDescent="0.25">
      <c r="B1" s="2" t="s">
        <v>21</v>
      </c>
      <c r="C1">
        <v>25</v>
      </c>
    </row>
    <row r="3" spans="1:9" x14ac:dyDescent="0.25">
      <c r="B3" t="s">
        <v>18</v>
      </c>
      <c r="C3">
        <f>MIN(D8:D26)</f>
        <v>0.125</v>
      </c>
      <c r="E3">
        <f>MIN(F8:F26)</f>
        <v>0.29166666666666669</v>
      </c>
      <c r="G3">
        <f>MIN(H8:H26)</f>
        <v>0.58333333333333337</v>
      </c>
    </row>
    <row r="4" spans="1:9" x14ac:dyDescent="0.25">
      <c r="B4" t="s">
        <v>20</v>
      </c>
      <c r="C4">
        <f>MAX(D8:D26)</f>
        <v>0.58333333333333337</v>
      </c>
      <c r="E4">
        <f>MAX(F8:F26)</f>
        <v>0.875</v>
      </c>
      <c r="G4">
        <f>MAX(H8:H26)</f>
        <v>1</v>
      </c>
    </row>
    <row r="5" spans="1:9" x14ac:dyDescent="0.25">
      <c r="B5" t="s">
        <v>19</v>
      </c>
      <c r="C5">
        <f>AVERAGE(D:D)</f>
        <v>0.29333333333333333</v>
      </c>
      <c r="E5">
        <f>AVERAGE(F:F)</f>
        <v>0.71333333333333337</v>
      </c>
      <c r="G5">
        <f>AVERAGE(H:H)</f>
        <v>0.92666666666666675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66</v>
      </c>
      <c r="C8">
        <v>8</v>
      </c>
      <c r="D8">
        <f>(C8-1)/($C$1-1)</f>
        <v>0.29166666666666669</v>
      </c>
      <c r="E8">
        <v>19</v>
      </c>
      <c r="F8">
        <f>(E8-1)/($C$1-1)</f>
        <v>0.75</v>
      </c>
      <c r="G8">
        <v>25</v>
      </c>
      <c r="H8">
        <f>(G8-1)/($C$1-1)</f>
        <v>1</v>
      </c>
      <c r="I8" s="7" t="s">
        <v>91</v>
      </c>
    </row>
    <row r="9" spans="1:9" x14ac:dyDescent="0.25">
      <c r="A9">
        <v>2</v>
      </c>
      <c r="B9" t="s">
        <v>67</v>
      </c>
      <c r="C9">
        <v>7</v>
      </c>
      <c r="D9">
        <f t="shared" ref="D9:H27" si="0">(C9-1)/($C$1-1)</f>
        <v>0.25</v>
      </c>
      <c r="E9">
        <v>15</v>
      </c>
      <c r="F9">
        <f>(E9-1)/($C$1-1)</f>
        <v>0.58333333333333337</v>
      </c>
      <c r="G9">
        <v>25</v>
      </c>
      <c r="H9">
        <f t="shared" ref="H9" si="1">(G9-1)/($C$1-1)</f>
        <v>1</v>
      </c>
      <c r="I9" s="7" t="s">
        <v>92</v>
      </c>
    </row>
    <row r="10" spans="1:9" x14ac:dyDescent="0.25">
      <c r="A10">
        <v>3</v>
      </c>
      <c r="B10" t="s">
        <v>68</v>
      </c>
      <c r="C10">
        <v>4</v>
      </c>
      <c r="D10">
        <f t="shared" si="0"/>
        <v>0.125</v>
      </c>
      <c r="E10">
        <v>9</v>
      </c>
      <c r="F10">
        <f t="shared" ref="F10:F32" si="2">(E10-1)/($C$1-1)</f>
        <v>0.33333333333333331</v>
      </c>
      <c r="G10">
        <v>19</v>
      </c>
      <c r="H10">
        <f t="shared" ref="H10" si="3">(G10-1)/($C$1-1)</f>
        <v>0.75</v>
      </c>
      <c r="I10" s="7" t="s">
        <v>93</v>
      </c>
    </row>
    <row r="11" spans="1:9" x14ac:dyDescent="0.25">
      <c r="A11">
        <v>4</v>
      </c>
      <c r="B11" t="s">
        <v>69</v>
      </c>
      <c r="C11">
        <v>5</v>
      </c>
      <c r="D11">
        <f t="shared" si="0"/>
        <v>0.16666666666666666</v>
      </c>
      <c r="E11">
        <v>15</v>
      </c>
      <c r="F11">
        <f t="shared" si="2"/>
        <v>0.58333333333333337</v>
      </c>
      <c r="G11">
        <v>25</v>
      </c>
      <c r="H11">
        <f t="shared" ref="H11" si="4">(G11-1)/($C$1-1)</f>
        <v>1</v>
      </c>
      <c r="I11" s="7" t="s">
        <v>94</v>
      </c>
    </row>
    <row r="12" spans="1:9" x14ac:dyDescent="0.25">
      <c r="A12">
        <v>5</v>
      </c>
      <c r="B12" t="s">
        <v>70</v>
      </c>
      <c r="C12">
        <v>4</v>
      </c>
      <c r="D12">
        <f t="shared" si="0"/>
        <v>0.125</v>
      </c>
      <c r="E12">
        <v>8</v>
      </c>
      <c r="F12">
        <f t="shared" si="2"/>
        <v>0.29166666666666669</v>
      </c>
      <c r="G12">
        <v>15</v>
      </c>
      <c r="H12">
        <f t="shared" ref="H12" si="5">(G12-1)/($C$1-1)</f>
        <v>0.58333333333333337</v>
      </c>
      <c r="I12" s="7" t="s">
        <v>95</v>
      </c>
    </row>
    <row r="13" spans="1:9" x14ac:dyDescent="0.25">
      <c r="A13">
        <v>6</v>
      </c>
      <c r="B13" t="s">
        <v>71</v>
      </c>
      <c r="C13">
        <v>6</v>
      </c>
      <c r="D13">
        <f t="shared" si="0"/>
        <v>0.20833333333333334</v>
      </c>
      <c r="E13">
        <v>9</v>
      </c>
      <c r="F13">
        <f t="shared" si="2"/>
        <v>0.33333333333333331</v>
      </c>
      <c r="G13">
        <v>18</v>
      </c>
      <c r="H13">
        <f t="shared" ref="H13" si="6">(G13-1)/($C$1-1)</f>
        <v>0.70833333333333337</v>
      </c>
      <c r="I13" s="7" t="s">
        <v>96</v>
      </c>
    </row>
    <row r="14" spans="1:9" x14ac:dyDescent="0.25">
      <c r="A14">
        <v>7</v>
      </c>
      <c r="B14" t="s">
        <v>72</v>
      </c>
      <c r="C14">
        <v>7</v>
      </c>
      <c r="D14">
        <f t="shared" si="0"/>
        <v>0.25</v>
      </c>
      <c r="E14">
        <v>19</v>
      </c>
      <c r="F14">
        <f t="shared" si="2"/>
        <v>0.75</v>
      </c>
      <c r="G14">
        <v>24</v>
      </c>
      <c r="H14">
        <f t="shared" ref="H14" si="7">(G14-1)/($C$1-1)</f>
        <v>0.95833333333333337</v>
      </c>
      <c r="I14" s="7" t="s">
        <v>97</v>
      </c>
    </row>
    <row r="15" spans="1:9" x14ac:dyDescent="0.25">
      <c r="A15">
        <v>8</v>
      </c>
      <c r="B15" t="s">
        <v>73</v>
      </c>
      <c r="C15">
        <v>6</v>
      </c>
      <c r="D15">
        <f t="shared" si="0"/>
        <v>0.20833333333333334</v>
      </c>
      <c r="E15">
        <v>17</v>
      </c>
      <c r="F15">
        <f t="shared" si="2"/>
        <v>0.66666666666666663</v>
      </c>
      <c r="G15">
        <v>22</v>
      </c>
      <c r="H15">
        <f t="shared" ref="H15" si="8">(G15-1)/($C$1-1)</f>
        <v>0.875</v>
      </c>
      <c r="I15" s="7" t="s">
        <v>98</v>
      </c>
    </row>
    <row r="16" spans="1:9" x14ac:dyDescent="0.25">
      <c r="A16">
        <v>9</v>
      </c>
      <c r="B16" t="s">
        <v>74</v>
      </c>
      <c r="C16">
        <v>9</v>
      </c>
      <c r="D16">
        <f t="shared" si="0"/>
        <v>0.33333333333333331</v>
      </c>
      <c r="E16">
        <v>22</v>
      </c>
      <c r="F16">
        <f t="shared" si="2"/>
        <v>0.875</v>
      </c>
      <c r="G16">
        <v>25</v>
      </c>
      <c r="H16">
        <f t="shared" ref="H16" si="9">(G16-1)/($C$1-1)</f>
        <v>1</v>
      </c>
      <c r="I16" s="7" t="s">
        <v>99</v>
      </c>
    </row>
    <row r="17" spans="1:9" x14ac:dyDescent="0.25">
      <c r="A17">
        <v>10</v>
      </c>
      <c r="B17" t="s">
        <v>75</v>
      </c>
      <c r="C17">
        <v>8</v>
      </c>
      <c r="D17">
        <f t="shared" si="0"/>
        <v>0.29166666666666669</v>
      </c>
      <c r="E17">
        <v>22</v>
      </c>
      <c r="F17">
        <f t="shared" si="2"/>
        <v>0.875</v>
      </c>
      <c r="G17">
        <v>25</v>
      </c>
      <c r="H17">
        <f t="shared" ref="H17" si="10">(G17-1)/($C$1-1)</f>
        <v>1</v>
      </c>
      <c r="I17" s="7" t="s">
        <v>100</v>
      </c>
    </row>
    <row r="18" spans="1:9" x14ac:dyDescent="0.25">
      <c r="A18">
        <v>11</v>
      </c>
      <c r="B18" t="s">
        <v>76</v>
      </c>
      <c r="C18">
        <v>15</v>
      </c>
      <c r="D18">
        <f t="shared" si="0"/>
        <v>0.58333333333333337</v>
      </c>
      <c r="E18">
        <v>22</v>
      </c>
      <c r="F18">
        <f t="shared" si="2"/>
        <v>0.875</v>
      </c>
      <c r="G18">
        <v>25</v>
      </c>
      <c r="H18">
        <f t="shared" ref="H18" si="11">(G18-1)/($C$1-1)</f>
        <v>1</v>
      </c>
      <c r="I18" s="7" t="s">
        <v>101</v>
      </c>
    </row>
    <row r="19" spans="1:9" x14ac:dyDescent="0.25">
      <c r="A19">
        <v>12</v>
      </c>
      <c r="B19" t="s">
        <v>77</v>
      </c>
      <c r="C19">
        <v>9</v>
      </c>
      <c r="D19">
        <f t="shared" si="0"/>
        <v>0.33333333333333331</v>
      </c>
      <c r="E19">
        <v>18</v>
      </c>
      <c r="F19">
        <f t="shared" si="2"/>
        <v>0.70833333333333337</v>
      </c>
      <c r="G19">
        <v>22</v>
      </c>
      <c r="H19">
        <f t="shared" ref="H19" si="12">(G19-1)/($C$1-1)</f>
        <v>0.875</v>
      </c>
      <c r="I19" s="7" t="s">
        <v>102</v>
      </c>
    </row>
    <row r="20" spans="1:9" x14ac:dyDescent="0.25">
      <c r="A20">
        <v>13</v>
      </c>
      <c r="B20" t="s">
        <v>78</v>
      </c>
      <c r="C20">
        <v>15</v>
      </c>
      <c r="D20">
        <f t="shared" si="0"/>
        <v>0.58333333333333337</v>
      </c>
      <c r="E20">
        <v>22</v>
      </c>
      <c r="F20">
        <f t="shared" si="2"/>
        <v>0.875</v>
      </c>
      <c r="G20">
        <v>25</v>
      </c>
      <c r="H20">
        <f t="shared" ref="H20" si="13">(G20-1)/($C$1-1)</f>
        <v>1</v>
      </c>
      <c r="I20" s="7" t="s">
        <v>103</v>
      </c>
    </row>
    <row r="21" spans="1:9" x14ac:dyDescent="0.25">
      <c r="A21">
        <v>14</v>
      </c>
      <c r="B21" t="s">
        <v>79</v>
      </c>
      <c r="C21">
        <v>9</v>
      </c>
      <c r="D21">
        <f t="shared" si="0"/>
        <v>0.33333333333333331</v>
      </c>
      <c r="E21">
        <v>19</v>
      </c>
      <c r="F21">
        <f t="shared" si="2"/>
        <v>0.75</v>
      </c>
      <c r="G21">
        <v>24</v>
      </c>
      <c r="H21">
        <f t="shared" ref="H21" si="14">(G21-1)/($C$1-1)</f>
        <v>0.95833333333333337</v>
      </c>
      <c r="I21" s="7" t="s">
        <v>104</v>
      </c>
    </row>
    <row r="22" spans="1:9" x14ac:dyDescent="0.25">
      <c r="A22">
        <v>15</v>
      </c>
      <c r="B22" t="s">
        <v>80</v>
      </c>
      <c r="C22">
        <v>8</v>
      </c>
      <c r="D22">
        <f t="shared" si="0"/>
        <v>0.29166666666666669</v>
      </c>
      <c r="E22">
        <v>22</v>
      </c>
      <c r="F22">
        <f t="shared" si="2"/>
        <v>0.875</v>
      </c>
      <c r="G22">
        <v>25</v>
      </c>
      <c r="H22">
        <f t="shared" ref="H22" si="15">(G22-1)/($C$1-1)</f>
        <v>1</v>
      </c>
      <c r="I22" s="7" t="s">
        <v>105</v>
      </c>
    </row>
    <row r="23" spans="1:9" x14ac:dyDescent="0.25">
      <c r="A23">
        <v>16</v>
      </c>
      <c r="B23" t="s">
        <v>81</v>
      </c>
      <c r="C23">
        <v>8</v>
      </c>
      <c r="D23">
        <f t="shared" si="0"/>
        <v>0.29166666666666669</v>
      </c>
      <c r="E23">
        <v>22</v>
      </c>
      <c r="F23">
        <f t="shared" si="2"/>
        <v>0.875</v>
      </c>
      <c r="G23">
        <v>25</v>
      </c>
      <c r="H23">
        <f t="shared" ref="H23" si="16">(G23-1)/($C$1-1)</f>
        <v>1</v>
      </c>
      <c r="I23" s="7" t="s">
        <v>106</v>
      </c>
    </row>
    <row r="24" spans="1:9" x14ac:dyDescent="0.25">
      <c r="A24">
        <v>17</v>
      </c>
      <c r="B24" t="s">
        <v>82</v>
      </c>
      <c r="C24">
        <v>8</v>
      </c>
      <c r="D24">
        <f t="shared" si="0"/>
        <v>0.29166666666666669</v>
      </c>
      <c r="E24">
        <v>21</v>
      </c>
      <c r="F24">
        <f t="shared" si="2"/>
        <v>0.83333333333333337</v>
      </c>
      <c r="G24">
        <v>25</v>
      </c>
      <c r="H24">
        <f t="shared" ref="H24" si="17">(G24-1)/($C$1-1)</f>
        <v>1</v>
      </c>
      <c r="I24" s="7" t="s">
        <v>107</v>
      </c>
    </row>
    <row r="25" spans="1:9" x14ac:dyDescent="0.25">
      <c r="A25">
        <v>18</v>
      </c>
      <c r="B25" t="s">
        <v>83</v>
      </c>
      <c r="C25">
        <v>7</v>
      </c>
      <c r="D25">
        <f t="shared" si="0"/>
        <v>0.25</v>
      </c>
      <c r="E25">
        <v>17</v>
      </c>
      <c r="F25">
        <f t="shared" si="2"/>
        <v>0.66666666666666663</v>
      </c>
      <c r="G25">
        <v>22</v>
      </c>
      <c r="H25">
        <f t="shared" ref="H25" si="18">(G25-1)/($C$1-1)</f>
        <v>0.875</v>
      </c>
      <c r="I25" s="7" t="s">
        <v>108</v>
      </c>
    </row>
    <row r="26" spans="1:9" x14ac:dyDescent="0.25">
      <c r="A26">
        <v>19</v>
      </c>
      <c r="B26" t="s">
        <v>84</v>
      </c>
      <c r="C26">
        <v>7</v>
      </c>
      <c r="D26">
        <f t="shared" si="0"/>
        <v>0.25</v>
      </c>
      <c r="E26">
        <v>18</v>
      </c>
      <c r="F26">
        <f t="shared" si="2"/>
        <v>0.70833333333333337</v>
      </c>
      <c r="G26">
        <v>22</v>
      </c>
      <c r="H26">
        <f t="shared" si="0"/>
        <v>0.875</v>
      </c>
      <c r="I26" s="7" t="s">
        <v>109</v>
      </c>
    </row>
    <row r="27" spans="1:9" x14ac:dyDescent="0.25">
      <c r="A27">
        <v>20</v>
      </c>
      <c r="B27" t="s">
        <v>85</v>
      </c>
      <c r="C27">
        <v>8</v>
      </c>
      <c r="D27">
        <f t="shared" si="0"/>
        <v>0.29166666666666669</v>
      </c>
      <c r="E27">
        <v>18</v>
      </c>
      <c r="F27">
        <f t="shared" si="2"/>
        <v>0.70833333333333337</v>
      </c>
      <c r="G27">
        <v>22</v>
      </c>
      <c r="H27">
        <f t="shared" si="0"/>
        <v>0.875</v>
      </c>
      <c r="I27" s="7" t="s">
        <v>110</v>
      </c>
    </row>
    <row r="28" spans="1:9" x14ac:dyDescent="0.25">
      <c r="A28">
        <v>21</v>
      </c>
      <c r="B28" t="s">
        <v>86</v>
      </c>
      <c r="C28">
        <v>6</v>
      </c>
      <c r="D28">
        <f t="shared" ref="D28:D32" si="19">(C28-1)/($C$1-1)</f>
        <v>0.20833333333333334</v>
      </c>
      <c r="E28">
        <v>18</v>
      </c>
      <c r="F28">
        <f t="shared" si="2"/>
        <v>0.70833333333333337</v>
      </c>
      <c r="G28">
        <v>22</v>
      </c>
      <c r="H28">
        <f t="shared" ref="H28:H32" si="20">(G28-1)/($C$1-1)</f>
        <v>0.875</v>
      </c>
      <c r="I28" s="7" t="s">
        <v>111</v>
      </c>
    </row>
    <row r="29" spans="1:9" x14ac:dyDescent="0.25">
      <c r="A29">
        <v>22</v>
      </c>
      <c r="B29" t="s">
        <v>87</v>
      </c>
      <c r="C29">
        <v>12</v>
      </c>
      <c r="D29">
        <f t="shared" si="19"/>
        <v>0.45833333333333331</v>
      </c>
      <c r="E29">
        <v>23</v>
      </c>
      <c r="F29">
        <f t="shared" si="2"/>
        <v>0.91666666666666663</v>
      </c>
      <c r="G29">
        <v>25</v>
      </c>
      <c r="H29">
        <f t="shared" si="20"/>
        <v>1</v>
      </c>
      <c r="I29" s="7" t="s">
        <v>112</v>
      </c>
    </row>
    <row r="30" spans="1:9" x14ac:dyDescent="0.25">
      <c r="A30">
        <v>23</v>
      </c>
      <c r="B30" t="s">
        <v>88</v>
      </c>
      <c r="C30">
        <v>9</v>
      </c>
      <c r="D30">
        <f t="shared" si="19"/>
        <v>0.33333333333333331</v>
      </c>
      <c r="E30">
        <v>19</v>
      </c>
      <c r="F30">
        <f t="shared" si="2"/>
        <v>0.75</v>
      </c>
      <c r="G30">
        <v>24</v>
      </c>
      <c r="H30">
        <f t="shared" si="20"/>
        <v>0.95833333333333337</v>
      </c>
      <c r="I30" s="7" t="s">
        <v>113</v>
      </c>
    </row>
    <row r="31" spans="1:9" x14ac:dyDescent="0.25">
      <c r="A31">
        <v>24</v>
      </c>
      <c r="B31" t="s">
        <v>89</v>
      </c>
      <c r="C31">
        <v>4</v>
      </c>
      <c r="D31">
        <f t="shared" si="19"/>
        <v>0.125</v>
      </c>
      <c r="E31">
        <v>14</v>
      </c>
      <c r="F31">
        <f t="shared" si="2"/>
        <v>0.54166666666666663</v>
      </c>
      <c r="G31">
        <v>25</v>
      </c>
      <c r="H31">
        <f t="shared" si="20"/>
        <v>1</v>
      </c>
      <c r="I31" s="7" t="s">
        <v>114</v>
      </c>
    </row>
    <row r="32" spans="1:9" x14ac:dyDescent="0.25">
      <c r="A32">
        <v>25</v>
      </c>
      <c r="B32" t="s">
        <v>90</v>
      </c>
      <c r="C32">
        <v>12</v>
      </c>
      <c r="D32">
        <f t="shared" si="19"/>
        <v>0.45833333333333331</v>
      </c>
      <c r="E32">
        <v>25</v>
      </c>
      <c r="F32">
        <f t="shared" si="2"/>
        <v>1</v>
      </c>
      <c r="G32">
        <v>25</v>
      </c>
      <c r="H32">
        <f t="shared" si="20"/>
        <v>1</v>
      </c>
      <c r="I32" s="7" t="s">
        <v>115</v>
      </c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3" sqref="A3"/>
    </sheetView>
  </sheetViews>
  <sheetFormatPr defaultRowHeight="15" x14ac:dyDescent="0.25"/>
  <cols>
    <col min="2" max="2" width="3.28515625" customWidth="1"/>
    <col min="3" max="5" width="3.7109375" customWidth="1"/>
    <col min="6" max="7" width="5.7109375" customWidth="1"/>
    <col min="8" max="9" width="3.7109375" customWidth="1"/>
    <col min="10" max="10" width="3.140625" customWidth="1"/>
    <col min="11" max="15" width="2.85546875" customWidth="1"/>
    <col min="16" max="24" width="5.42578125" customWidth="1"/>
    <col min="25" max="27" width="6.42578125" customWidth="1"/>
    <col min="28" max="100" width="3" customWidth="1"/>
  </cols>
  <sheetData>
    <row r="1" spans="1:27" x14ac:dyDescent="0.25">
      <c r="A1" s="11" t="s">
        <v>118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27" x14ac:dyDescent="0.25"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</row>
    <row r="5" spans="1:27" x14ac:dyDescent="0.25">
      <c r="B5" t="s">
        <v>28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B6" t="s">
        <v>29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</row>
    <row r="7" spans="1:27" x14ac:dyDescent="0.25"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</row>
    <row r="8" spans="1:27" x14ac:dyDescent="0.25">
      <c r="B8" t="s">
        <v>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</row>
    <row r="9" spans="1:27" x14ac:dyDescent="0.25"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</row>
    <row r="10" spans="1:27" x14ac:dyDescent="0.25">
      <c r="B10" t="s">
        <v>33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7" x14ac:dyDescent="0.25">
      <c r="B11" t="s">
        <v>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</row>
    <row r="12" spans="1:27" x14ac:dyDescent="0.25">
      <c r="B12" t="s">
        <v>35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B13" t="s">
        <v>36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5" sqref="D25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25</v>
      </c>
    </row>
    <row r="3" spans="1:9" x14ac:dyDescent="0.25">
      <c r="B3" t="s">
        <v>27</v>
      </c>
      <c r="C3">
        <f>SUM(C6:C30)/C1</f>
        <v>0.08</v>
      </c>
    </row>
    <row r="5" spans="1:9" x14ac:dyDescent="0.25">
      <c r="B5" s="4" t="s">
        <v>22</v>
      </c>
      <c r="C5" s="4" t="s">
        <v>37</v>
      </c>
    </row>
    <row r="6" spans="1:9" x14ac:dyDescent="0.25">
      <c r="A6">
        <v>1</v>
      </c>
      <c r="B6" t="s">
        <v>66</v>
      </c>
      <c r="C6">
        <v>0</v>
      </c>
      <c r="I6" s="6"/>
    </row>
    <row r="7" spans="1:9" x14ac:dyDescent="0.25">
      <c r="A7">
        <v>2</v>
      </c>
      <c r="B7" t="s">
        <v>67</v>
      </c>
      <c r="C7">
        <v>0</v>
      </c>
      <c r="I7" s="6"/>
    </row>
    <row r="8" spans="1:9" x14ac:dyDescent="0.25">
      <c r="A8">
        <v>3</v>
      </c>
      <c r="B8" t="s">
        <v>68</v>
      </c>
      <c r="C8">
        <v>0</v>
      </c>
      <c r="I8" s="6"/>
    </row>
    <row r="9" spans="1:9" x14ac:dyDescent="0.25">
      <c r="A9">
        <v>4</v>
      </c>
      <c r="B9" t="s">
        <v>69</v>
      </c>
      <c r="C9">
        <v>1</v>
      </c>
      <c r="I9" s="6"/>
    </row>
    <row r="10" spans="1:9" x14ac:dyDescent="0.25">
      <c r="A10">
        <v>5</v>
      </c>
      <c r="B10" t="s">
        <v>70</v>
      </c>
      <c r="C10">
        <v>0</v>
      </c>
      <c r="I10" s="6"/>
    </row>
    <row r="11" spans="1:9" x14ac:dyDescent="0.25">
      <c r="A11">
        <v>6</v>
      </c>
      <c r="B11" t="s">
        <v>71</v>
      </c>
      <c r="C11">
        <v>0</v>
      </c>
      <c r="I11" s="6"/>
    </row>
    <row r="12" spans="1:9" x14ac:dyDescent="0.25">
      <c r="A12">
        <v>7</v>
      </c>
      <c r="B12" t="s">
        <v>72</v>
      </c>
      <c r="C12">
        <v>0</v>
      </c>
      <c r="I12" s="6"/>
    </row>
    <row r="13" spans="1:9" x14ac:dyDescent="0.25">
      <c r="A13">
        <v>8</v>
      </c>
      <c r="B13" t="s">
        <v>73</v>
      </c>
      <c r="C13">
        <v>0</v>
      </c>
      <c r="I13" s="6"/>
    </row>
    <row r="14" spans="1:9" x14ac:dyDescent="0.25">
      <c r="A14">
        <v>9</v>
      </c>
      <c r="B14" t="s">
        <v>74</v>
      </c>
      <c r="C14">
        <v>0</v>
      </c>
      <c r="I14" s="6"/>
    </row>
    <row r="15" spans="1:9" x14ac:dyDescent="0.25">
      <c r="A15">
        <v>10</v>
      </c>
      <c r="B15" t="s">
        <v>75</v>
      </c>
      <c r="C15">
        <v>0</v>
      </c>
      <c r="I15" s="6"/>
    </row>
    <row r="16" spans="1:9" x14ac:dyDescent="0.25">
      <c r="A16">
        <v>11</v>
      </c>
      <c r="B16" t="s">
        <v>76</v>
      </c>
      <c r="C16">
        <v>1</v>
      </c>
      <c r="I16" s="6"/>
    </row>
    <row r="17" spans="1:9" x14ac:dyDescent="0.25">
      <c r="A17">
        <v>12</v>
      </c>
      <c r="B17" t="s">
        <v>77</v>
      </c>
      <c r="C17">
        <v>0</v>
      </c>
      <c r="I17" s="6"/>
    </row>
    <row r="18" spans="1:9" x14ac:dyDescent="0.25">
      <c r="A18">
        <v>13</v>
      </c>
      <c r="B18" t="s">
        <v>78</v>
      </c>
      <c r="C18">
        <v>0</v>
      </c>
      <c r="I18" s="6"/>
    </row>
    <row r="19" spans="1:9" x14ac:dyDescent="0.25">
      <c r="A19">
        <v>14</v>
      </c>
      <c r="B19" t="s">
        <v>79</v>
      </c>
      <c r="C19">
        <v>0</v>
      </c>
      <c r="I19" s="6"/>
    </row>
    <row r="20" spans="1:9" x14ac:dyDescent="0.25">
      <c r="A20">
        <v>15</v>
      </c>
      <c r="B20" t="s">
        <v>80</v>
      </c>
      <c r="C20">
        <v>0</v>
      </c>
      <c r="I20" s="6"/>
    </row>
    <row r="21" spans="1:9" x14ac:dyDescent="0.25">
      <c r="A21">
        <v>16</v>
      </c>
      <c r="B21" t="s">
        <v>81</v>
      </c>
      <c r="C21">
        <v>0</v>
      </c>
      <c r="I21" s="6"/>
    </row>
    <row r="22" spans="1:9" x14ac:dyDescent="0.25">
      <c r="A22">
        <v>17</v>
      </c>
      <c r="B22" t="s">
        <v>82</v>
      </c>
      <c r="C22">
        <v>0</v>
      </c>
      <c r="I22" s="6"/>
    </row>
    <row r="23" spans="1:9" x14ac:dyDescent="0.25">
      <c r="A23">
        <v>18</v>
      </c>
      <c r="B23" t="s">
        <v>83</v>
      </c>
      <c r="C23">
        <v>0</v>
      </c>
      <c r="I23" s="6"/>
    </row>
    <row r="24" spans="1:9" x14ac:dyDescent="0.25">
      <c r="A24">
        <v>19</v>
      </c>
      <c r="B24" t="s">
        <v>84</v>
      </c>
      <c r="C24">
        <v>0</v>
      </c>
      <c r="I24" s="6"/>
    </row>
    <row r="25" spans="1:9" x14ac:dyDescent="0.25">
      <c r="A25">
        <v>20</v>
      </c>
      <c r="B25" t="s">
        <v>85</v>
      </c>
      <c r="C25">
        <v>0</v>
      </c>
    </row>
    <row r="26" spans="1:9" x14ac:dyDescent="0.25">
      <c r="A26">
        <v>21</v>
      </c>
      <c r="B26" t="s">
        <v>86</v>
      </c>
      <c r="C26">
        <v>0</v>
      </c>
    </row>
    <row r="27" spans="1:9" x14ac:dyDescent="0.25">
      <c r="A27">
        <v>22</v>
      </c>
      <c r="B27" t="s">
        <v>87</v>
      </c>
      <c r="C27">
        <v>0</v>
      </c>
    </row>
    <row r="28" spans="1:9" x14ac:dyDescent="0.25">
      <c r="A28">
        <v>23</v>
      </c>
      <c r="B28" t="s">
        <v>88</v>
      </c>
      <c r="C28">
        <v>0</v>
      </c>
    </row>
    <row r="29" spans="1:9" x14ac:dyDescent="0.25">
      <c r="A29">
        <v>24</v>
      </c>
      <c r="B29" t="s">
        <v>89</v>
      </c>
      <c r="C29">
        <v>0</v>
      </c>
    </row>
    <row r="30" spans="1:9" x14ac:dyDescent="0.25">
      <c r="A30">
        <v>25</v>
      </c>
      <c r="B30" t="s">
        <v>90</v>
      </c>
      <c r="C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opLeftCell="C1" workbookViewId="0">
      <selection activeCell="B20" sqref="B20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41</v>
      </c>
      <c r="C1">
        <v>25</v>
      </c>
    </row>
    <row r="3" spans="2:6" x14ac:dyDescent="0.25">
      <c r="B3" s="8" t="s">
        <v>42</v>
      </c>
      <c r="E3" s="8" t="s">
        <v>43</v>
      </c>
    </row>
    <row r="4" spans="2:6" x14ac:dyDescent="0.25">
      <c r="B4" s="8" t="s">
        <v>44</v>
      </c>
      <c r="C4">
        <f>MIN(C9:C33)</f>
        <v>0</v>
      </c>
      <c r="E4" s="8" t="s">
        <v>44</v>
      </c>
      <c r="F4">
        <f>MIN(F9:F33)</f>
        <v>0</v>
      </c>
    </row>
    <row r="5" spans="2:6" x14ac:dyDescent="0.25">
      <c r="B5" s="8" t="s">
        <v>45</v>
      </c>
      <c r="C5">
        <f>MAX(C9:C33)</f>
        <v>8</v>
      </c>
      <c r="E5" s="8" t="s">
        <v>45</v>
      </c>
      <c r="F5">
        <f>MAX(F9:F33)</f>
        <v>4</v>
      </c>
    </row>
    <row r="6" spans="2:6" x14ac:dyDescent="0.25">
      <c r="B6" s="8" t="s">
        <v>46</v>
      </c>
      <c r="C6">
        <f>AVERAGE(C9:C33)</f>
        <v>0.48</v>
      </c>
      <c r="E6" s="8" t="s">
        <v>46</v>
      </c>
      <c r="F6">
        <f>AVERAGE(F9:F33)</f>
        <v>0.24</v>
      </c>
    </row>
    <row r="8" spans="2:6" x14ac:dyDescent="0.25">
      <c r="B8" s="4" t="s">
        <v>38</v>
      </c>
      <c r="C8" s="4" t="s">
        <v>39</v>
      </c>
      <c r="E8" s="4" t="s">
        <v>40</v>
      </c>
      <c r="F8" s="4" t="s">
        <v>39</v>
      </c>
    </row>
    <row r="9" spans="2:6" x14ac:dyDescent="0.25">
      <c r="B9" t="s">
        <v>119</v>
      </c>
      <c r="C9">
        <f t="shared" ref="C9:C33" si="0">(LEN(B9) - LEN(SUBSTITUTE(B9," or ",""))) / LEN(" or ") + (LEN(B9) - LEN(SUBSTITUTE(B9," and ",""))) / LEN(" and ")</f>
        <v>0</v>
      </c>
      <c r="E9" t="s">
        <v>119</v>
      </c>
      <c r="F9">
        <f t="shared" ref="F9:F33" si="1">(LEN(E9) - LEN(SUBSTITUTE(E9," or ",""))) / LEN(" or ") + (LEN(E9) - LEN(SUBSTITUTE(E9," and ",""))) / LEN(" and ")</f>
        <v>0</v>
      </c>
    </row>
    <row r="10" spans="2:6" x14ac:dyDescent="0.25">
      <c r="B10" t="s">
        <v>120</v>
      </c>
      <c r="C10">
        <f t="shared" si="0"/>
        <v>0</v>
      </c>
      <c r="E10" t="s">
        <v>120</v>
      </c>
      <c r="F10">
        <f t="shared" si="1"/>
        <v>0</v>
      </c>
    </row>
    <row r="11" spans="2:6" x14ac:dyDescent="0.25">
      <c r="B11" t="s">
        <v>121</v>
      </c>
      <c r="C11">
        <f t="shared" si="0"/>
        <v>0</v>
      </c>
      <c r="E11" t="s">
        <v>121</v>
      </c>
      <c r="F11">
        <f t="shared" si="1"/>
        <v>0</v>
      </c>
    </row>
    <row r="12" spans="2:6" x14ac:dyDescent="0.25">
      <c r="B12" t="s">
        <v>122</v>
      </c>
      <c r="C12">
        <f t="shared" si="0"/>
        <v>0</v>
      </c>
      <c r="E12" t="s">
        <v>122</v>
      </c>
      <c r="F12">
        <f t="shared" si="1"/>
        <v>0</v>
      </c>
    </row>
    <row r="13" spans="2:6" x14ac:dyDescent="0.25">
      <c r="B13" t="s">
        <v>123</v>
      </c>
      <c r="C13">
        <f t="shared" si="0"/>
        <v>4</v>
      </c>
      <c r="E13" t="s">
        <v>144</v>
      </c>
      <c r="F13">
        <f t="shared" si="1"/>
        <v>4</v>
      </c>
    </row>
    <row r="14" spans="2:6" x14ac:dyDescent="0.25">
      <c r="B14" t="s">
        <v>124</v>
      </c>
      <c r="C14">
        <f t="shared" si="0"/>
        <v>0</v>
      </c>
      <c r="E14" t="s">
        <v>124</v>
      </c>
      <c r="F14">
        <f t="shared" si="1"/>
        <v>0</v>
      </c>
    </row>
    <row r="15" spans="2:6" x14ac:dyDescent="0.25">
      <c r="B15" t="s">
        <v>125</v>
      </c>
      <c r="C15">
        <f t="shared" si="0"/>
        <v>8</v>
      </c>
      <c r="E15" t="s">
        <v>145</v>
      </c>
      <c r="F15">
        <f t="shared" si="1"/>
        <v>2</v>
      </c>
    </row>
    <row r="16" spans="2:6" x14ac:dyDescent="0.25">
      <c r="B16" t="s">
        <v>126</v>
      </c>
      <c r="C16">
        <f t="shared" si="0"/>
        <v>0</v>
      </c>
      <c r="E16" t="s">
        <v>126</v>
      </c>
      <c r="F16">
        <f t="shared" si="1"/>
        <v>0</v>
      </c>
    </row>
    <row r="17" spans="2:6" x14ac:dyDescent="0.25">
      <c r="B17" t="s">
        <v>127</v>
      </c>
      <c r="C17">
        <f t="shared" si="0"/>
        <v>0</v>
      </c>
      <c r="E17" t="s">
        <v>127</v>
      </c>
      <c r="F17">
        <f t="shared" si="1"/>
        <v>0</v>
      </c>
    </row>
    <row r="18" spans="2:6" x14ac:dyDescent="0.25">
      <c r="B18" t="s">
        <v>128</v>
      </c>
      <c r="C18">
        <f t="shared" si="0"/>
        <v>0</v>
      </c>
      <c r="E18" t="s">
        <v>128</v>
      </c>
      <c r="F18">
        <f t="shared" si="1"/>
        <v>0</v>
      </c>
    </row>
    <row r="19" spans="2:6" x14ac:dyDescent="0.25">
      <c r="B19" t="s">
        <v>129</v>
      </c>
      <c r="C19">
        <f t="shared" si="0"/>
        <v>0</v>
      </c>
      <c r="E19" t="s">
        <v>129</v>
      </c>
      <c r="F19">
        <f t="shared" si="1"/>
        <v>0</v>
      </c>
    </row>
    <row r="20" spans="2:6" x14ac:dyDescent="0.25">
      <c r="B20" t="s">
        <v>130</v>
      </c>
      <c r="C20">
        <f t="shared" si="0"/>
        <v>0</v>
      </c>
      <c r="E20" t="s">
        <v>130</v>
      </c>
      <c r="F20">
        <f t="shared" si="1"/>
        <v>0</v>
      </c>
    </row>
    <row r="21" spans="2:6" x14ac:dyDescent="0.25">
      <c r="B21" t="s">
        <v>131</v>
      </c>
      <c r="C21">
        <f t="shared" si="0"/>
        <v>0</v>
      </c>
      <c r="E21" t="s">
        <v>131</v>
      </c>
      <c r="F21">
        <f t="shared" si="1"/>
        <v>0</v>
      </c>
    </row>
    <row r="22" spans="2:6" x14ac:dyDescent="0.25">
      <c r="B22" t="s">
        <v>132</v>
      </c>
      <c r="C22">
        <f t="shared" si="0"/>
        <v>0</v>
      </c>
      <c r="E22" t="s">
        <v>132</v>
      </c>
      <c r="F22">
        <f t="shared" si="1"/>
        <v>0</v>
      </c>
    </row>
    <row r="23" spans="2:6" x14ac:dyDescent="0.25">
      <c r="B23" t="s">
        <v>133</v>
      </c>
      <c r="C23">
        <f t="shared" si="0"/>
        <v>0</v>
      </c>
      <c r="E23" t="s">
        <v>146</v>
      </c>
      <c r="F23">
        <f t="shared" si="1"/>
        <v>0</v>
      </c>
    </row>
    <row r="24" spans="2:6" x14ac:dyDescent="0.25">
      <c r="B24" t="s">
        <v>134</v>
      </c>
      <c r="C24">
        <f t="shared" si="0"/>
        <v>0</v>
      </c>
      <c r="E24" t="s">
        <v>134</v>
      </c>
      <c r="F24">
        <f t="shared" si="1"/>
        <v>0</v>
      </c>
    </row>
    <row r="25" spans="2:6" x14ac:dyDescent="0.25">
      <c r="B25" t="s">
        <v>135</v>
      </c>
      <c r="C25">
        <f t="shared" si="0"/>
        <v>0</v>
      </c>
      <c r="E25" t="s">
        <v>135</v>
      </c>
      <c r="F25">
        <f t="shared" si="1"/>
        <v>0</v>
      </c>
    </row>
    <row r="26" spans="2:6" x14ac:dyDescent="0.25">
      <c r="B26" t="s">
        <v>136</v>
      </c>
      <c r="C26">
        <f t="shared" si="0"/>
        <v>0</v>
      </c>
      <c r="E26" t="s">
        <v>136</v>
      </c>
      <c r="F26">
        <f t="shared" si="1"/>
        <v>0</v>
      </c>
    </row>
    <row r="27" spans="2:6" x14ac:dyDescent="0.25">
      <c r="B27" t="s">
        <v>137</v>
      </c>
      <c r="C27">
        <f t="shared" si="0"/>
        <v>0</v>
      </c>
      <c r="E27" t="s">
        <v>137</v>
      </c>
      <c r="F27">
        <f t="shared" si="1"/>
        <v>0</v>
      </c>
    </row>
    <row r="28" spans="2:6" x14ac:dyDescent="0.25">
      <c r="B28" t="s">
        <v>138</v>
      </c>
      <c r="C28">
        <f t="shared" si="0"/>
        <v>0</v>
      </c>
      <c r="E28" t="s">
        <v>138</v>
      </c>
      <c r="F28">
        <f t="shared" si="1"/>
        <v>0</v>
      </c>
    </row>
    <row r="29" spans="2:6" x14ac:dyDescent="0.25">
      <c r="B29" t="s">
        <v>139</v>
      </c>
      <c r="C29">
        <f t="shared" si="0"/>
        <v>0</v>
      </c>
      <c r="E29" t="s">
        <v>139</v>
      </c>
      <c r="F29">
        <f t="shared" si="1"/>
        <v>0</v>
      </c>
    </row>
    <row r="30" spans="2:6" x14ac:dyDescent="0.25">
      <c r="B30" t="s">
        <v>140</v>
      </c>
      <c r="C30">
        <f t="shared" si="0"/>
        <v>0</v>
      </c>
      <c r="E30" t="s">
        <v>140</v>
      </c>
      <c r="F30">
        <f t="shared" si="1"/>
        <v>0</v>
      </c>
    </row>
    <row r="31" spans="2:6" x14ac:dyDescent="0.25">
      <c r="B31" t="s">
        <v>141</v>
      </c>
      <c r="C31">
        <f t="shared" si="0"/>
        <v>0</v>
      </c>
      <c r="E31" t="s">
        <v>141</v>
      </c>
      <c r="F31">
        <f t="shared" si="1"/>
        <v>0</v>
      </c>
    </row>
    <row r="32" spans="2:6" x14ac:dyDescent="0.25">
      <c r="B32" t="s">
        <v>142</v>
      </c>
      <c r="C32">
        <f t="shared" si="0"/>
        <v>0</v>
      </c>
      <c r="E32" t="s">
        <v>142</v>
      </c>
      <c r="F32">
        <f t="shared" si="1"/>
        <v>0</v>
      </c>
    </row>
    <row r="33" spans="2:6" x14ac:dyDescent="0.25">
      <c r="B33" t="s">
        <v>143</v>
      </c>
      <c r="C33">
        <f t="shared" si="0"/>
        <v>0</v>
      </c>
      <c r="E33" t="s">
        <v>143</v>
      </c>
      <c r="F33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'6'!_4CM30_Case_2019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2019-12-17T12:46:49Z</dcterms:modified>
</cp:coreProperties>
</file>