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Requirements" localSheetId="6">'6'!$B$4:$Q$14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F2" i="13" l="1"/>
  <c r="C2" i="13"/>
  <c r="F6" i="12"/>
  <c r="F5" i="12"/>
  <c r="F4" i="12"/>
  <c r="C5" i="12"/>
  <c r="C4" i="12"/>
  <c r="C3" i="8"/>
  <c r="C3" i="6"/>
  <c r="C10" i="1" l="1"/>
  <c r="C6" i="1"/>
  <c r="C4" i="1"/>
  <c r="H17" i="4"/>
  <c r="H16" i="4"/>
  <c r="H15" i="4"/>
  <c r="H14" i="4"/>
  <c r="H13" i="4"/>
  <c r="H12" i="4"/>
  <c r="H11" i="4"/>
  <c r="H10" i="4"/>
  <c r="H9" i="4"/>
  <c r="H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8" i="4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8" i="5"/>
  <c r="G4" i="5" l="1"/>
  <c r="G5" i="5"/>
  <c r="G3" i="5"/>
  <c r="E5" i="5"/>
  <c r="E4" i="5"/>
  <c r="E3" i="5"/>
  <c r="C3" i="5"/>
  <c r="C4" i="5"/>
  <c r="C5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Requirements" type="6" refreshedVersion="5" background="1" saveData="1">
    <textPr codePage="437" sourceFile="C:\Users\mgoorden\surfdrive\Shared\2018-2019 Assignment\Group 13\Final\Requirements.txt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<sst xmlns="http://schemas.openxmlformats.org/spreadsheetml/2006/main" count="287" uniqueCount="155">
  <si>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</si>
  <si>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</si>
  <si>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</si>
  <si>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</si>
  <si>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</si>
  <si>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</si>
  <si>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</si>
  <si>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</si>
  <si>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</si>
  <si>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</si>
  <si>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</si>
  <si>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</si>
  <si>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</si>
  <si>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</si>
  <si>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</si>
  <si>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</si>
  <si>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</si>
  <si>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</si>
  <si>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</si>
  <si>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</si>
  <si>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</si>
  <si>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</si>
  <si>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</si>
  <si>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</si>
  <si>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</si>
  <si>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</si>
  <si>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</si>
  <si>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</si>
  <si>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</si>
  <si>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</si>
  <si>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</si>
  <si>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</si>
  <si>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</si>
  <si>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</si>
  <si>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</si>
  <si>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</si>
  <si>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</si>
  <si>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</si>
  <si>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</si>
  <si>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</si>
  <si>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</si>
  <si>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</si>
  <si>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</si>
  <si>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</si>
  <si>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</si>
  <si>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</si>
  <si>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</si>
  <si>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</si>
  <si>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</si>
  <si>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</si>
  <si>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</si>
  <si>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</si>
  <si>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</si>
  <si>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</si>
  <si>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Yes</t>
  </si>
  <si>
    <t>R1Move</t>
  </si>
  <si>
    <t>R1Rotate</t>
  </si>
  <si>
    <t>R1Lift</t>
  </si>
  <si>
    <t>R1Battery</t>
  </si>
  <si>
    <t>R1LocSensor</t>
  </si>
  <si>
    <t>R1StackSensor</t>
  </si>
  <si>
    <t>R1TouchSensor</t>
  </si>
  <si>
    <t>R1ProxSensor</t>
  </si>
  <si>
    <t>R1PathPlanning</t>
  </si>
  <si>
    <t>ReAlCo</t>
  </si>
  <si>
    <t>avg-1=0</t>
  </si>
  <si>
    <t>ReqL1</t>
  </si>
  <si>
    <t>ReqL2</t>
  </si>
  <si>
    <t>ReqL3</t>
  </si>
  <si>
    <t>ReqL4</t>
  </si>
  <si>
    <t>ReqL5</t>
  </si>
  <si>
    <t>ReqP1</t>
  </si>
  <si>
    <t>ReqP2</t>
  </si>
  <si>
    <t>ReqP3</t>
  </si>
  <si>
    <t>ReqM1</t>
  </si>
  <si>
    <t>ReqM2</t>
  </si>
  <si>
    <t>ReqM2b</t>
  </si>
  <si>
    <t>ReqM4</t>
  </si>
  <si>
    <t>ReqM5</t>
  </si>
  <si>
    <t>ReqM6</t>
  </si>
  <si>
    <t>ReqM7</t>
  </si>
  <si>
    <t>Yes, requirement ReqL1 introduces boolean `something'</t>
  </si>
  <si>
    <t>2,3,4</t>
  </si>
  <si>
    <t>1,3,4</t>
  </si>
  <si>
    <t>1,2,4,5,6,7</t>
  </si>
  <si>
    <t>3,4,8,14</t>
  </si>
  <si>
    <t>3,7,8</t>
  </si>
  <si>
    <t>3,6,8</t>
  </si>
  <si>
    <t>5,6,7,14</t>
  </si>
  <si>
    <t>10,11,14,15</t>
  </si>
  <si>
    <t>9,11,12,13,14,15</t>
  </si>
  <si>
    <t>9,10,12,13,14,15</t>
  </si>
  <si>
    <t>10,11,13,14,15</t>
  </si>
  <si>
    <t>10,11,12,13,14</t>
  </si>
  <si>
    <t>5,8,9,10,11,12,13,15</t>
  </si>
  <si>
    <t>9,10,11,12,13,14</t>
  </si>
  <si>
    <t>1,2,3,5</t>
  </si>
  <si>
    <t>avg-1=0,33, avg-2=0,62, avg-3=0,89</t>
  </si>
  <si>
    <t>The DMM (and the clustered DSM) reveils that G6 is an independent subsystem.</t>
  </si>
  <si>
    <t xml:space="preserve">    edge R1Battery.c_startcharging when true;</t>
  </si>
  <si>
    <t xml:space="preserve">    edge R1Battery.c_stopcharging when true;</t>
  </si>
  <si>
    <t xml:space="preserve">    edge R1Lift.c_lower when true;</t>
  </si>
  <si>
    <t xml:space="preserve">    edge R1Lift.c_raise when true;</t>
  </si>
  <si>
    <t xml:space="preserve">    edge R1Move.c_moveforward when true;</t>
  </si>
  <si>
    <t xml:space="preserve">    edge R1Move.c_stopmoving when true;</t>
  </si>
  <si>
    <t xml:space="preserve">    edge R1PathPlanning.c_startexecuting when ReqL3.l1;</t>
  </si>
  <si>
    <t xml:space="preserve">    edge R1PathPlanning.c_startplanning when true;</t>
  </si>
  <si>
    <t xml:space="preserve">    edge R1PathPlanning.c_stopexecuting when true;</t>
  </si>
  <si>
    <t xml:space="preserve">    edge R1Rotate.c_rotateCCW when true;</t>
  </si>
  <si>
    <t xml:space="preserve">    edge R1Rotate.c_rotateCW when true;</t>
  </si>
  <si>
    <t xml:space="preserve">    edge ReAlCo.c_ask_charging when true;</t>
  </si>
  <si>
    <t xml:space="preserve">    edge ReAlCo.c_ask_picking when true;</t>
  </si>
  <si>
    <t xml:space="preserve">    edge ReAlCo.c_ask_pickUp when true;</t>
  </si>
  <si>
    <t xml:space="preserve">    edge ReAlCo.c_ask_storage when true;</t>
  </si>
  <si>
    <t xml:space="preserve"> R1Move_c_moveforward;</t>
  </si>
  <si>
    <t xml:space="preserve"> R1Move_c_stopmoving;</t>
  </si>
  <si>
    <t xml:space="preserve"> R1Rotate_c_rotateCCW;</t>
  </si>
  <si>
    <t xml:space="preserve"> R1Rotate_c_rotateCW;</t>
  </si>
  <si>
    <t xml:space="preserve"> R1Rotate_u_stoprotating;</t>
  </si>
  <si>
    <t xml:space="preserve"> R1Lift_c_raise;</t>
  </si>
  <si>
    <t xml:space="preserve"> R1Lift_c_lower;</t>
  </si>
  <si>
    <t xml:space="preserve"> R1Lift_u_stoplifting;</t>
  </si>
  <si>
    <t xml:space="preserve"> R1Battery_u_discharge;</t>
  </si>
  <si>
    <t xml:space="preserve"> R1Battery_u_charge;</t>
  </si>
  <si>
    <t xml:space="preserve"> R1Battery_c_startcharging;</t>
  </si>
  <si>
    <t xml:space="preserve"> R1Battery_c_stopcharging;</t>
  </si>
  <si>
    <t xml:space="preserve"> R1LocSensor_u_loc_storage;</t>
  </si>
  <si>
    <t xml:space="preserve"> R1LocSensor_u_loc_driving;</t>
  </si>
  <si>
    <t xml:space="preserve"> R1LocSensor_u_loc_picking;</t>
  </si>
  <si>
    <t xml:space="preserve"> R1LocSensor_u_loc_charging;</t>
  </si>
  <si>
    <t xml:space="preserve"> R1LocSensor_u_loc_nothing;</t>
  </si>
  <si>
    <t xml:space="preserve"> R1StackSensor_u_stack_visible;</t>
  </si>
  <si>
    <t xml:space="preserve"> R1StackSensor_u_no_stack;</t>
  </si>
  <si>
    <t xml:space="preserve"> R1TouchSensor_u_touch;</t>
  </si>
  <si>
    <t xml:space="preserve"> R1TouchSensor_u_stopTouch;</t>
  </si>
  <si>
    <t xml:space="preserve"> R1ProxSensor_u_something;</t>
  </si>
  <si>
    <t xml:space="preserve"> R1ProxSensor_u_nothing;</t>
  </si>
  <si>
    <t xml:space="preserve"> R1PathPlanning_c_startplanning;</t>
  </si>
  <si>
    <t xml:space="preserve"> R1PathPlanning_c_startexecuting;</t>
  </si>
  <si>
    <t xml:space="preserve"> R1PathPlanning_c_stopexecuting;</t>
  </si>
  <si>
    <t xml:space="preserve"> R1PathPlanning_u_planningdone;</t>
  </si>
  <si>
    <t xml:space="preserve"> R1PathPlanning_u_executingdone;</t>
  </si>
  <si>
    <t xml:space="preserve"> R1PathPlanning_u_receivedestination;</t>
  </si>
  <si>
    <t xml:space="preserve"> ReAlCo_c_ask_pickUp;</t>
  </si>
  <si>
    <t xml:space="preserve"> ReAlCo_c_ask_picking;</t>
  </si>
  <si>
    <t xml:space="preserve"> ReAlCo_c_ask_storage;</t>
  </si>
  <si>
    <t xml:space="preserve"> ReAlCo_c_ask_charging;</t>
  </si>
  <si>
    <t xml:space="preserve"> ReAlCo_u_provide_pickUp;</t>
  </si>
  <si>
    <t xml:space="preserve"> ReAlCo_u_provide_picking;</t>
  </si>
  <si>
    <t xml:space="preserve"> ReAlCo_u_provide_storage;</t>
  </si>
  <si>
    <t xml:space="preserve"> ReAlCo_u_provide_charging;</t>
  </si>
  <si>
    <t xml:space="preserve"> ReAlCo_u_provide_nothing;</t>
  </si>
  <si>
    <t>ReqL1.something</t>
  </si>
  <si>
    <t>0, 0,93 , 0 , 0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</si>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</sst>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quirem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15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0.9</v>
      </c>
    </row>
    <row r="5" spans="1:3" ht="32.25" customHeight="1" x14ac:dyDescent="0.25">
      <c r="A5">
        <v>2</v>
      </c>
      <c r="B5" s="1" t="s">
        <v>3</v>
      </c>
      <c r="C5" t="s">
        <v>65</v>
      </c>
    </row>
    <row r="6" spans="1:3" ht="45" x14ac:dyDescent="0.25">
      <c r="A6">
        <v>3</v>
      </c>
      <c r="B6" s="1" t="s">
        <v>4</v>
      </c>
      <c r="C6">
        <f>'3'!C3</f>
        <v>0.53333333333333333</v>
      </c>
    </row>
    <row r="7" spans="1:3" ht="45" x14ac:dyDescent="0.25">
      <c r="A7">
        <v>4</v>
      </c>
      <c r="B7" s="1" t="s">
        <v>5</v>
      </c>
      <c r="C7" t="s">
        <v>97</v>
      </c>
    </row>
    <row r="8" spans="1:3" ht="27.75" customHeight="1" x14ac:dyDescent="0.25">
      <c r="A8">
        <v>5</v>
      </c>
      <c r="B8" s="1" t="s">
        <v>25</v>
      </c>
      <c r="C8" t="s">
        <v>54</v>
      </c>
    </row>
    <row r="9" spans="1:3" ht="30" x14ac:dyDescent="0.25">
      <c r="A9">
        <v>6</v>
      </c>
      <c r="B9" s="1" t="s">
        <v>6</v>
      </c>
      <c r="C9" t="s">
        <v>54</v>
      </c>
    </row>
    <row r="10" spans="1:3" ht="45" x14ac:dyDescent="0.25">
      <c r="A10">
        <v>7</v>
      </c>
      <c r="B10" s="1" t="s">
        <v>7</v>
      </c>
      <c r="C10">
        <f>'7'!C3</f>
        <v>0.2</v>
      </c>
    </row>
    <row r="11" spans="1:3" ht="60" x14ac:dyDescent="0.25">
      <c r="A11">
        <v>8</v>
      </c>
      <c r="B11" s="1" t="s">
        <v>8</v>
      </c>
      <c r="C11">
        <v>0</v>
      </c>
    </row>
    <row r="12" spans="1:3" ht="90" x14ac:dyDescent="0.25">
      <c r="A12">
        <v>9</v>
      </c>
      <c r="B12" s="1" t="s">
        <v>9</v>
      </c>
      <c r="C12" t="s">
        <v>153</v>
      </c>
    </row>
    <row r="13" spans="1:3" x14ac:dyDescent="0.25">
      <c r="A13">
        <v>10</v>
      </c>
      <c r="B13" s="1" t="s">
        <v>10</v>
      </c>
      <c r="C13" t="s">
        <v>54</v>
      </c>
    </row>
    <row r="14" spans="1:3" ht="30" x14ac:dyDescent="0.25">
      <c r="A14">
        <v>11</v>
      </c>
      <c r="B14" s="1" t="s">
        <v>11</v>
      </c>
      <c r="C14" t="s">
        <v>154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workbookViewId="0">
      <selection activeCell="F19" sqref="F19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53</v>
      </c>
      <c r="C2">
        <f>AVERAGE(C5:C39)</f>
        <v>0</v>
      </c>
      <c r="E2" t="s">
        <v>53</v>
      </c>
      <c r="F2">
        <f>AVERAGE(F5:F102)</f>
        <v>0.93333333333333335</v>
      </c>
      <c r="H2" t="s">
        <v>53</v>
      </c>
      <c r="I2">
        <v>0</v>
      </c>
      <c r="K2" t="s">
        <v>53</v>
      </c>
      <c r="L2">
        <v>0</v>
      </c>
    </row>
    <row r="4" spans="2:12" x14ac:dyDescent="0.25">
      <c r="B4" s="4" t="s">
        <v>48</v>
      </c>
      <c r="C4" s="4" t="s">
        <v>49</v>
      </c>
      <c r="E4" s="4" t="s">
        <v>50</v>
      </c>
      <c r="F4" s="4" t="s">
        <v>49</v>
      </c>
      <c r="G4" s="4"/>
      <c r="H4" s="4" t="s">
        <v>51</v>
      </c>
      <c r="I4" s="4" t="s">
        <v>49</v>
      </c>
      <c r="J4" s="4"/>
      <c r="K4" s="4" t="s">
        <v>52</v>
      </c>
      <c r="L4" s="4" t="s">
        <v>49</v>
      </c>
    </row>
    <row r="5" spans="2:12" x14ac:dyDescent="0.25">
      <c r="B5" t="s">
        <v>55</v>
      </c>
      <c r="C5">
        <v>0</v>
      </c>
      <c r="E5" t="s">
        <v>66</v>
      </c>
      <c r="F5">
        <v>1</v>
      </c>
      <c r="H5" t="s">
        <v>114</v>
      </c>
      <c r="K5" s="5" t="s">
        <v>152</v>
      </c>
      <c r="L5">
        <v>0</v>
      </c>
    </row>
    <row r="6" spans="2:12" x14ac:dyDescent="0.25">
      <c r="B6" t="s">
        <v>56</v>
      </c>
      <c r="C6">
        <v>0</v>
      </c>
      <c r="E6" t="s">
        <v>67</v>
      </c>
      <c r="F6">
        <v>1</v>
      </c>
      <c r="H6" t="s">
        <v>115</v>
      </c>
    </row>
    <row r="7" spans="2:12" x14ac:dyDescent="0.25">
      <c r="B7" t="s">
        <v>57</v>
      </c>
      <c r="C7">
        <v>0</v>
      </c>
      <c r="E7" t="s">
        <v>68</v>
      </c>
      <c r="F7">
        <v>1</v>
      </c>
      <c r="H7" t="s">
        <v>116</v>
      </c>
    </row>
    <row r="8" spans="2:12" x14ac:dyDescent="0.25">
      <c r="B8" t="s">
        <v>58</v>
      </c>
      <c r="C8">
        <v>0</v>
      </c>
      <c r="E8" t="s">
        <v>69</v>
      </c>
      <c r="F8">
        <v>1</v>
      </c>
      <c r="H8" t="s">
        <v>117</v>
      </c>
    </row>
    <row r="9" spans="2:12" x14ac:dyDescent="0.25">
      <c r="B9" t="s">
        <v>59</v>
      </c>
      <c r="C9">
        <v>0</v>
      </c>
      <c r="E9" t="s">
        <v>70</v>
      </c>
      <c r="F9">
        <v>1</v>
      </c>
      <c r="H9" t="s">
        <v>118</v>
      </c>
    </row>
    <row r="10" spans="2:12" x14ac:dyDescent="0.25">
      <c r="B10" t="s">
        <v>60</v>
      </c>
      <c r="C10">
        <v>0</v>
      </c>
      <c r="E10" t="s">
        <v>71</v>
      </c>
      <c r="F10">
        <v>1</v>
      </c>
      <c r="H10" t="s">
        <v>119</v>
      </c>
    </row>
    <row r="11" spans="2:12" x14ac:dyDescent="0.25">
      <c r="B11" t="s">
        <v>61</v>
      </c>
      <c r="C11">
        <v>0</v>
      </c>
      <c r="E11" t="s">
        <v>72</v>
      </c>
      <c r="F11">
        <v>1</v>
      </c>
      <c r="H11" t="s">
        <v>120</v>
      </c>
    </row>
    <row r="12" spans="2:12" x14ac:dyDescent="0.25">
      <c r="B12" t="s">
        <v>62</v>
      </c>
      <c r="C12">
        <v>0</v>
      </c>
      <c r="E12" t="s">
        <v>73</v>
      </c>
      <c r="F12">
        <v>1</v>
      </c>
      <c r="H12" t="s">
        <v>121</v>
      </c>
    </row>
    <row r="13" spans="2:12" x14ac:dyDescent="0.25">
      <c r="B13" t="s">
        <v>63</v>
      </c>
      <c r="C13">
        <v>0</v>
      </c>
      <c r="E13" t="s">
        <v>74</v>
      </c>
      <c r="F13">
        <v>1</v>
      </c>
      <c r="H13" t="s">
        <v>122</v>
      </c>
    </row>
    <row r="14" spans="2:12" x14ac:dyDescent="0.25">
      <c r="B14" t="s">
        <v>64</v>
      </c>
      <c r="C14">
        <v>0</v>
      </c>
      <c r="E14" t="s">
        <v>75</v>
      </c>
      <c r="F14">
        <v>1</v>
      </c>
      <c r="H14" t="s">
        <v>123</v>
      </c>
    </row>
    <row r="15" spans="2:12" x14ac:dyDescent="0.25">
      <c r="E15" t="s">
        <v>76</v>
      </c>
      <c r="F15">
        <v>0</v>
      </c>
      <c r="H15" t="s">
        <v>124</v>
      </c>
    </row>
    <row r="16" spans="2:12" x14ac:dyDescent="0.25">
      <c r="E16" t="s">
        <v>77</v>
      </c>
      <c r="F16">
        <v>1</v>
      </c>
      <c r="H16" t="s">
        <v>125</v>
      </c>
    </row>
    <row r="17" spans="5:8" x14ac:dyDescent="0.25">
      <c r="E17" t="s">
        <v>78</v>
      </c>
      <c r="F17">
        <v>1</v>
      </c>
      <c r="H17" t="s">
        <v>126</v>
      </c>
    </row>
    <row r="18" spans="5:8" x14ac:dyDescent="0.25">
      <c r="E18" t="s">
        <v>79</v>
      </c>
      <c r="F18">
        <v>1</v>
      </c>
      <c r="H18" t="s">
        <v>127</v>
      </c>
    </row>
    <row r="19" spans="5:8" x14ac:dyDescent="0.25">
      <c r="E19" t="s">
        <v>80</v>
      </c>
      <c r="F19">
        <v>1</v>
      </c>
      <c r="H19" t="s">
        <v>128</v>
      </c>
    </row>
    <row r="20" spans="5:8" x14ac:dyDescent="0.25">
      <c r="H20" t="s">
        <v>129</v>
      </c>
    </row>
    <row r="21" spans="5:8" x14ac:dyDescent="0.25">
      <c r="H21" t="s">
        <v>130</v>
      </c>
    </row>
    <row r="22" spans="5:8" x14ac:dyDescent="0.25">
      <c r="H22" t="s">
        <v>131</v>
      </c>
    </row>
    <row r="23" spans="5:8" x14ac:dyDescent="0.25">
      <c r="H23" t="s">
        <v>132</v>
      </c>
    </row>
    <row r="24" spans="5:8" x14ac:dyDescent="0.25">
      <c r="H24" t="s">
        <v>133</v>
      </c>
    </row>
    <row r="25" spans="5:8" x14ac:dyDescent="0.25">
      <c r="H25" t="s">
        <v>134</v>
      </c>
    </row>
    <row r="26" spans="5:8" x14ac:dyDescent="0.25">
      <c r="H26" t="s">
        <v>135</v>
      </c>
    </row>
    <row r="27" spans="5:8" x14ac:dyDescent="0.25">
      <c r="H27" t="s">
        <v>136</v>
      </c>
    </row>
    <row r="28" spans="5:8" x14ac:dyDescent="0.25">
      <c r="H28" t="s">
        <v>137</v>
      </c>
    </row>
    <row r="29" spans="5:8" x14ac:dyDescent="0.25">
      <c r="H29" t="s">
        <v>138</v>
      </c>
    </row>
    <row r="30" spans="5:8" x14ac:dyDescent="0.25">
      <c r="H30" t="s">
        <v>139</v>
      </c>
    </row>
    <row r="31" spans="5:8" x14ac:dyDescent="0.25">
      <c r="H31" t="s">
        <v>140</v>
      </c>
    </row>
    <row r="32" spans="5:8" x14ac:dyDescent="0.25">
      <c r="H32" t="s">
        <v>141</v>
      </c>
    </row>
    <row r="33" spans="8:8" x14ac:dyDescent="0.25">
      <c r="H33" t="s">
        <v>142</v>
      </c>
    </row>
    <row r="34" spans="8:8" x14ac:dyDescent="0.25">
      <c r="H34" t="s">
        <v>143</v>
      </c>
    </row>
    <row r="35" spans="8:8" x14ac:dyDescent="0.25">
      <c r="H35" t="s">
        <v>144</v>
      </c>
    </row>
    <row r="36" spans="8:8" x14ac:dyDescent="0.25">
      <c r="H36" t="s">
        <v>145</v>
      </c>
    </row>
    <row r="37" spans="8:8" x14ac:dyDescent="0.25">
      <c r="H37" t="s">
        <v>146</v>
      </c>
    </row>
    <row r="38" spans="8:8" x14ac:dyDescent="0.25">
      <c r="H38" t="s">
        <v>147</v>
      </c>
    </row>
    <row r="39" spans="8:8" x14ac:dyDescent="0.25">
      <c r="H39" t="s">
        <v>148</v>
      </c>
    </row>
    <row r="40" spans="8:8" x14ac:dyDescent="0.25">
      <c r="H40" t="s">
        <v>149</v>
      </c>
    </row>
    <row r="41" spans="8:8" x14ac:dyDescent="0.25">
      <c r="H41" t="s">
        <v>150</v>
      </c>
    </row>
    <row r="42" spans="8:8" x14ac:dyDescent="0.25">
      <c r="H42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6" sqref="B6:B15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10</v>
      </c>
    </row>
    <row r="3" spans="1:3" x14ac:dyDescent="0.25">
      <c r="B3" t="s">
        <v>27</v>
      </c>
      <c r="C3">
        <f>SUM(C6:C40)/C1</f>
        <v>0.9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55</v>
      </c>
      <c r="C6">
        <v>1</v>
      </c>
    </row>
    <row r="7" spans="1:3" x14ac:dyDescent="0.25">
      <c r="A7">
        <v>2</v>
      </c>
      <c r="B7" t="s">
        <v>56</v>
      </c>
      <c r="C7">
        <v>1</v>
      </c>
    </row>
    <row r="8" spans="1:3" x14ac:dyDescent="0.25">
      <c r="A8">
        <v>3</v>
      </c>
      <c r="B8" t="s">
        <v>57</v>
      </c>
      <c r="C8">
        <v>1</v>
      </c>
    </row>
    <row r="9" spans="1:3" x14ac:dyDescent="0.25">
      <c r="A9">
        <v>4</v>
      </c>
      <c r="B9" t="s">
        <v>58</v>
      </c>
      <c r="C9">
        <v>1</v>
      </c>
    </row>
    <row r="10" spans="1:3" x14ac:dyDescent="0.25">
      <c r="A10">
        <v>5</v>
      </c>
      <c r="B10" t="s">
        <v>59</v>
      </c>
      <c r="C10">
        <v>1</v>
      </c>
    </row>
    <row r="11" spans="1:3" x14ac:dyDescent="0.25">
      <c r="A11">
        <v>6</v>
      </c>
      <c r="B11" t="s">
        <v>60</v>
      </c>
      <c r="C11">
        <v>1</v>
      </c>
    </row>
    <row r="12" spans="1:3" x14ac:dyDescent="0.25">
      <c r="A12">
        <v>7</v>
      </c>
      <c r="B12" t="s">
        <v>61</v>
      </c>
      <c r="C12">
        <v>1</v>
      </c>
    </row>
    <row r="13" spans="1:3" x14ac:dyDescent="0.25">
      <c r="A13">
        <v>8</v>
      </c>
      <c r="B13" t="s">
        <v>62</v>
      </c>
      <c r="C13">
        <v>1</v>
      </c>
    </row>
    <row r="14" spans="1:3" x14ac:dyDescent="0.25">
      <c r="A14">
        <v>9</v>
      </c>
      <c r="B14" t="s">
        <v>63</v>
      </c>
      <c r="C14">
        <v>0</v>
      </c>
    </row>
    <row r="15" spans="1:3" x14ac:dyDescent="0.25">
      <c r="A15">
        <v>10</v>
      </c>
      <c r="B15" t="s">
        <v>64</v>
      </c>
      <c r="C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8" sqref="C8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10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</v>
      </c>
      <c r="E4">
        <f>MAX(F:F)</f>
        <v>0</v>
      </c>
      <c r="G4">
        <f>MAX(H:H)</f>
        <v>0</v>
      </c>
    </row>
    <row r="5" spans="1:9" x14ac:dyDescent="0.25">
      <c r="B5" t="s">
        <v>19</v>
      </c>
      <c r="C5">
        <f>AVERAGE(D:D)</f>
        <v>0</v>
      </c>
      <c r="E5">
        <f>AVERAGE(F:F)</f>
        <v>0</v>
      </c>
      <c r="G5">
        <f>AVERAGE(H:H)</f>
        <v>0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55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56</v>
      </c>
      <c r="C9">
        <v>1</v>
      </c>
      <c r="D9">
        <f t="shared" ref="D9:F1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 t="s">
        <v>57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58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59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60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61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62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63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64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I18" s="7"/>
    </row>
    <row r="19" spans="1:9" x14ac:dyDescent="0.25">
      <c r="I19" s="7"/>
    </row>
    <row r="20" spans="1:9" x14ac:dyDescent="0.25">
      <c r="I20" s="7"/>
    </row>
    <row r="21" spans="1:9" x14ac:dyDescent="0.25">
      <c r="I21" s="7"/>
    </row>
    <row r="22" spans="1:9" x14ac:dyDescent="0.25">
      <c r="I22" s="7"/>
    </row>
    <row r="23" spans="1:9" x14ac:dyDescent="0.25">
      <c r="I23" s="6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:B2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15</v>
      </c>
    </row>
    <row r="3" spans="1:3" x14ac:dyDescent="0.25">
      <c r="B3" t="s">
        <v>27</v>
      </c>
      <c r="C3">
        <f>SUM(C6:C103)/C1</f>
        <v>0.53333333333333333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66</v>
      </c>
      <c r="C6">
        <v>0</v>
      </c>
    </row>
    <row r="7" spans="1:3" x14ac:dyDescent="0.25">
      <c r="A7">
        <v>2</v>
      </c>
      <c r="B7" t="s">
        <v>67</v>
      </c>
      <c r="C7">
        <v>0</v>
      </c>
    </row>
    <row r="8" spans="1:3" x14ac:dyDescent="0.25">
      <c r="A8">
        <v>3</v>
      </c>
      <c r="B8" t="s">
        <v>68</v>
      </c>
      <c r="C8">
        <v>1</v>
      </c>
    </row>
    <row r="9" spans="1:3" x14ac:dyDescent="0.25">
      <c r="A9">
        <v>4</v>
      </c>
      <c r="B9" t="s">
        <v>69</v>
      </c>
      <c r="C9">
        <v>1</v>
      </c>
    </row>
    <row r="10" spans="1:3" x14ac:dyDescent="0.25">
      <c r="A10">
        <v>5</v>
      </c>
      <c r="B10" t="s">
        <v>70</v>
      </c>
      <c r="C10">
        <v>1</v>
      </c>
    </row>
    <row r="11" spans="1:3" x14ac:dyDescent="0.25">
      <c r="A11">
        <v>6</v>
      </c>
      <c r="B11" t="s">
        <v>71</v>
      </c>
      <c r="C11">
        <v>1</v>
      </c>
    </row>
    <row r="12" spans="1:3" x14ac:dyDescent="0.25">
      <c r="A12">
        <v>7</v>
      </c>
      <c r="B12" t="s">
        <v>72</v>
      </c>
      <c r="C12">
        <v>1</v>
      </c>
    </row>
    <row r="13" spans="1:3" x14ac:dyDescent="0.25">
      <c r="A13">
        <v>8</v>
      </c>
      <c r="B13" t="s">
        <v>73</v>
      </c>
      <c r="C13">
        <v>1</v>
      </c>
    </row>
    <row r="14" spans="1:3" x14ac:dyDescent="0.25">
      <c r="A14">
        <v>9</v>
      </c>
      <c r="B14" t="s">
        <v>74</v>
      </c>
      <c r="C14">
        <v>0</v>
      </c>
    </row>
    <row r="15" spans="1:3" x14ac:dyDescent="0.25">
      <c r="A15">
        <v>10</v>
      </c>
      <c r="B15" t="s">
        <v>75</v>
      </c>
      <c r="C15">
        <v>0</v>
      </c>
    </row>
    <row r="16" spans="1:3" x14ac:dyDescent="0.25">
      <c r="A16">
        <v>11</v>
      </c>
      <c r="B16" t="s">
        <v>76</v>
      </c>
      <c r="C16">
        <v>0</v>
      </c>
    </row>
    <row r="17" spans="1:3" x14ac:dyDescent="0.25">
      <c r="A17">
        <v>12</v>
      </c>
      <c r="B17" t="s">
        <v>77</v>
      </c>
      <c r="C17">
        <v>1</v>
      </c>
    </row>
    <row r="18" spans="1:3" x14ac:dyDescent="0.25">
      <c r="A18">
        <v>13</v>
      </c>
      <c r="B18" t="s">
        <v>78</v>
      </c>
      <c r="C18">
        <v>1</v>
      </c>
    </row>
    <row r="19" spans="1:3" x14ac:dyDescent="0.25">
      <c r="A19">
        <v>14</v>
      </c>
      <c r="B19" t="s">
        <v>79</v>
      </c>
      <c r="C19">
        <v>0</v>
      </c>
    </row>
    <row r="20" spans="1:3" x14ac:dyDescent="0.25">
      <c r="A20">
        <v>15</v>
      </c>
      <c r="B20" t="s">
        <v>80</v>
      </c>
      <c r="C2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8" sqref="B8:B22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15</v>
      </c>
    </row>
    <row r="3" spans="1:9" x14ac:dyDescent="0.25">
      <c r="B3" t="s">
        <v>18</v>
      </c>
      <c r="C3">
        <f>MIN(D:D)</f>
        <v>0.21428571428571427</v>
      </c>
      <c r="E3">
        <f>MIN(F:F)</f>
        <v>0.42857142857142855</v>
      </c>
      <c r="G3">
        <f>MIN(H:H)</f>
        <v>0.5714285714285714</v>
      </c>
    </row>
    <row r="4" spans="1:9" x14ac:dyDescent="0.25">
      <c r="B4" t="s">
        <v>20</v>
      </c>
      <c r="C4">
        <f>MAX(D:D)</f>
        <v>0.5714285714285714</v>
      </c>
      <c r="E4">
        <f>MAX(F:F)</f>
        <v>1</v>
      </c>
      <c r="G4">
        <f>MAX(H:H)</f>
        <v>1</v>
      </c>
    </row>
    <row r="5" spans="1:9" x14ac:dyDescent="0.25">
      <c r="B5" t="s">
        <v>19</v>
      </c>
      <c r="C5">
        <f>AVERAGE(D:D)</f>
        <v>0.33333333333333326</v>
      </c>
      <c r="E5">
        <f>AVERAGE(F:F)</f>
        <v>0.61904761904761885</v>
      </c>
      <c r="G5">
        <f>AVERAGE(H:H)</f>
        <v>0.88571428571428579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66</v>
      </c>
      <c r="C8">
        <v>4</v>
      </c>
      <c r="D8">
        <f>(C8-1)/($C$1-1)</f>
        <v>0.21428571428571427</v>
      </c>
      <c r="E8">
        <v>7</v>
      </c>
      <c r="F8">
        <f>(E8-1)/($C$1-1)</f>
        <v>0.42857142857142855</v>
      </c>
      <c r="G8">
        <v>9</v>
      </c>
      <c r="H8">
        <f>(G8-1)/($C$1-1)</f>
        <v>0.5714285714285714</v>
      </c>
      <c r="I8" s="7" t="s">
        <v>82</v>
      </c>
    </row>
    <row r="9" spans="1:9" x14ac:dyDescent="0.25">
      <c r="A9">
        <v>2</v>
      </c>
      <c r="B9" t="s">
        <v>67</v>
      </c>
      <c r="C9">
        <v>4</v>
      </c>
      <c r="D9">
        <f t="shared" ref="D9:F22" si="0">(C9-1)/($C$1-1)</f>
        <v>0.21428571428571427</v>
      </c>
      <c r="E9">
        <v>7</v>
      </c>
      <c r="F9">
        <f t="shared" si="0"/>
        <v>0.42857142857142855</v>
      </c>
      <c r="G9">
        <v>9</v>
      </c>
      <c r="H9">
        <f t="shared" ref="H9" si="1">(G9-1)/($C$1-1)</f>
        <v>0.5714285714285714</v>
      </c>
      <c r="I9" s="7" t="s">
        <v>83</v>
      </c>
    </row>
    <row r="10" spans="1:9" x14ac:dyDescent="0.25">
      <c r="A10">
        <v>3</v>
      </c>
      <c r="B10" t="s">
        <v>68</v>
      </c>
      <c r="C10">
        <v>7</v>
      </c>
      <c r="D10">
        <f t="shared" si="0"/>
        <v>0.42857142857142855</v>
      </c>
      <c r="E10">
        <v>9</v>
      </c>
      <c r="F10">
        <f t="shared" si="0"/>
        <v>0.5714285714285714</v>
      </c>
      <c r="G10">
        <v>15</v>
      </c>
      <c r="H10">
        <f t="shared" ref="H10" si="2">(G10-1)/($C$1-1)</f>
        <v>1</v>
      </c>
      <c r="I10" s="7" t="s">
        <v>84</v>
      </c>
    </row>
    <row r="11" spans="1:9" x14ac:dyDescent="0.25">
      <c r="A11">
        <v>4</v>
      </c>
      <c r="B11" t="s">
        <v>69</v>
      </c>
      <c r="C11">
        <v>5</v>
      </c>
      <c r="D11">
        <f t="shared" si="0"/>
        <v>0.2857142857142857</v>
      </c>
      <c r="E11">
        <v>9</v>
      </c>
      <c r="F11">
        <f t="shared" si="0"/>
        <v>0.5714285714285714</v>
      </c>
      <c r="G11">
        <v>15</v>
      </c>
      <c r="H11">
        <f t="shared" ref="H11" si="3">(G11-1)/($C$1-1)</f>
        <v>1</v>
      </c>
      <c r="I11" s="7" t="s">
        <v>96</v>
      </c>
    </row>
    <row r="12" spans="1:9" x14ac:dyDescent="0.25">
      <c r="A12">
        <v>5</v>
      </c>
      <c r="B12" t="s">
        <v>70</v>
      </c>
      <c r="C12">
        <v>5</v>
      </c>
      <c r="D12">
        <f t="shared" si="0"/>
        <v>0.2857142857142857</v>
      </c>
      <c r="E12">
        <v>15</v>
      </c>
      <c r="F12">
        <f t="shared" si="0"/>
        <v>1</v>
      </c>
      <c r="G12">
        <v>15</v>
      </c>
      <c r="H12">
        <f t="shared" ref="H12" si="4">(G12-1)/($C$1-1)</f>
        <v>1</v>
      </c>
      <c r="I12" s="7" t="s">
        <v>85</v>
      </c>
    </row>
    <row r="13" spans="1:9" x14ac:dyDescent="0.25">
      <c r="A13">
        <v>6</v>
      </c>
      <c r="B13" t="s">
        <v>71</v>
      </c>
      <c r="C13">
        <v>4</v>
      </c>
      <c r="D13">
        <f t="shared" si="0"/>
        <v>0.21428571428571427</v>
      </c>
      <c r="E13">
        <v>9</v>
      </c>
      <c r="F13">
        <f t="shared" si="0"/>
        <v>0.5714285714285714</v>
      </c>
      <c r="G13">
        <v>15</v>
      </c>
      <c r="H13">
        <f t="shared" ref="H13" si="5">(G13-1)/($C$1-1)</f>
        <v>1</v>
      </c>
      <c r="I13" s="7" t="s">
        <v>86</v>
      </c>
    </row>
    <row r="14" spans="1:9" x14ac:dyDescent="0.25">
      <c r="A14">
        <v>7</v>
      </c>
      <c r="B14" t="s">
        <v>72</v>
      </c>
      <c r="C14">
        <v>4</v>
      </c>
      <c r="D14">
        <f t="shared" si="0"/>
        <v>0.21428571428571427</v>
      </c>
      <c r="E14">
        <v>9</v>
      </c>
      <c r="F14">
        <f t="shared" si="0"/>
        <v>0.5714285714285714</v>
      </c>
      <c r="G14">
        <v>15</v>
      </c>
      <c r="H14">
        <f t="shared" ref="H14" si="6">(G14-1)/($C$1-1)</f>
        <v>1</v>
      </c>
      <c r="I14" s="7" t="s">
        <v>87</v>
      </c>
    </row>
    <row r="15" spans="1:9" x14ac:dyDescent="0.25">
      <c r="A15">
        <v>8</v>
      </c>
      <c r="B15" t="s">
        <v>73</v>
      </c>
      <c r="C15">
        <v>5</v>
      </c>
      <c r="D15">
        <f t="shared" si="0"/>
        <v>0.2857142857142857</v>
      </c>
      <c r="E15">
        <v>13</v>
      </c>
      <c r="F15">
        <f t="shared" si="0"/>
        <v>0.8571428571428571</v>
      </c>
      <c r="G15">
        <v>15</v>
      </c>
      <c r="H15">
        <f t="shared" ref="H15" si="7">(G15-1)/($C$1-1)</f>
        <v>1</v>
      </c>
      <c r="I15" s="7" t="s">
        <v>88</v>
      </c>
    </row>
    <row r="16" spans="1:9" x14ac:dyDescent="0.25">
      <c r="A16">
        <v>9</v>
      </c>
      <c r="B16" t="s">
        <v>74</v>
      </c>
      <c r="C16">
        <v>5</v>
      </c>
      <c r="D16">
        <f t="shared" si="0"/>
        <v>0.2857142857142857</v>
      </c>
      <c r="E16">
        <v>9</v>
      </c>
      <c r="F16">
        <f t="shared" si="0"/>
        <v>0.5714285714285714</v>
      </c>
      <c r="G16">
        <v>13</v>
      </c>
      <c r="H16">
        <f t="shared" ref="H16" si="8">(G16-1)/($C$1-1)</f>
        <v>0.8571428571428571</v>
      </c>
      <c r="I16" s="7" t="s">
        <v>89</v>
      </c>
    </row>
    <row r="17" spans="1:9" x14ac:dyDescent="0.25">
      <c r="A17">
        <v>10</v>
      </c>
      <c r="B17" t="s">
        <v>75</v>
      </c>
      <c r="C17">
        <v>7</v>
      </c>
      <c r="D17">
        <f t="shared" si="0"/>
        <v>0.42857142857142855</v>
      </c>
      <c r="E17">
        <v>9</v>
      </c>
      <c r="F17">
        <f t="shared" si="0"/>
        <v>0.5714285714285714</v>
      </c>
      <c r="G17">
        <v>13</v>
      </c>
      <c r="H17">
        <f t="shared" ref="H17" si="9">(G17-1)/($C$1-1)</f>
        <v>0.8571428571428571</v>
      </c>
      <c r="I17" s="7" t="s">
        <v>90</v>
      </c>
    </row>
    <row r="18" spans="1:9" x14ac:dyDescent="0.25">
      <c r="A18">
        <v>11</v>
      </c>
      <c r="B18" t="s">
        <v>76</v>
      </c>
      <c r="C18">
        <v>7</v>
      </c>
      <c r="D18">
        <f t="shared" si="0"/>
        <v>0.42857142857142855</v>
      </c>
      <c r="E18">
        <v>9</v>
      </c>
      <c r="F18">
        <f t="shared" si="0"/>
        <v>0.5714285714285714</v>
      </c>
      <c r="G18">
        <v>13</v>
      </c>
      <c r="H18">
        <f t="shared" ref="H18" si="10">(G18-1)/($C$1-1)</f>
        <v>0.8571428571428571</v>
      </c>
      <c r="I18" s="7" t="s">
        <v>91</v>
      </c>
    </row>
    <row r="19" spans="1:9" x14ac:dyDescent="0.25">
      <c r="A19">
        <v>12</v>
      </c>
      <c r="B19" t="s">
        <v>77</v>
      </c>
      <c r="C19">
        <v>6</v>
      </c>
      <c r="D19">
        <f t="shared" si="0"/>
        <v>0.35714285714285715</v>
      </c>
      <c r="E19">
        <v>9</v>
      </c>
      <c r="F19">
        <f t="shared" si="0"/>
        <v>0.5714285714285714</v>
      </c>
      <c r="G19">
        <v>13</v>
      </c>
      <c r="H19">
        <f t="shared" ref="H19" si="11">(G19-1)/($C$1-1)</f>
        <v>0.8571428571428571</v>
      </c>
      <c r="I19" s="7" t="s">
        <v>92</v>
      </c>
    </row>
    <row r="20" spans="1:9" x14ac:dyDescent="0.25">
      <c r="A20">
        <v>13</v>
      </c>
      <c r="B20" t="s">
        <v>78</v>
      </c>
      <c r="C20">
        <v>6</v>
      </c>
      <c r="D20">
        <f t="shared" si="0"/>
        <v>0.35714285714285715</v>
      </c>
      <c r="E20">
        <v>9</v>
      </c>
      <c r="F20">
        <f t="shared" si="0"/>
        <v>0.5714285714285714</v>
      </c>
      <c r="G20">
        <v>13</v>
      </c>
      <c r="H20">
        <f t="shared" ref="H20" si="12">(G20-1)/($C$1-1)</f>
        <v>0.8571428571428571</v>
      </c>
      <c r="I20" s="7" t="s">
        <v>93</v>
      </c>
    </row>
    <row r="21" spans="1:9" x14ac:dyDescent="0.25">
      <c r="A21">
        <v>14</v>
      </c>
      <c r="B21" t="s">
        <v>79</v>
      </c>
      <c r="C21">
        <v>9</v>
      </c>
      <c r="D21">
        <f t="shared" si="0"/>
        <v>0.5714285714285714</v>
      </c>
      <c r="E21">
        <v>13</v>
      </c>
      <c r="F21">
        <f t="shared" si="0"/>
        <v>0.8571428571428571</v>
      </c>
      <c r="G21">
        <v>15</v>
      </c>
      <c r="H21">
        <f t="shared" ref="H21" si="13">(G21-1)/($C$1-1)</f>
        <v>1</v>
      </c>
      <c r="I21" s="7" t="s">
        <v>94</v>
      </c>
    </row>
    <row r="22" spans="1:9" x14ac:dyDescent="0.25">
      <c r="A22">
        <v>15</v>
      </c>
      <c r="B22" t="s">
        <v>80</v>
      </c>
      <c r="C22">
        <v>7</v>
      </c>
      <c r="D22">
        <f t="shared" si="0"/>
        <v>0.42857142857142855</v>
      </c>
      <c r="E22">
        <v>9</v>
      </c>
      <c r="F22">
        <f t="shared" si="0"/>
        <v>0.5714285714285714</v>
      </c>
      <c r="G22">
        <v>13</v>
      </c>
      <c r="H22">
        <f t="shared" ref="H22" si="14">(G22-1)/($C$1-1)</f>
        <v>0.8571428571428571</v>
      </c>
      <c r="I22" s="7" t="s">
        <v>95</v>
      </c>
    </row>
    <row r="23" spans="1:9" x14ac:dyDescent="0.25">
      <c r="I23" s="7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Y1" sqref="Y1"/>
    </sheetView>
  </sheetViews>
  <sheetFormatPr defaultRowHeight="15" x14ac:dyDescent="0.25"/>
  <cols>
    <col min="2" max="2" width="4.28515625" customWidth="1"/>
    <col min="3" max="17" width="2.7109375" customWidth="1"/>
    <col min="18" max="100" width="3" customWidth="1"/>
  </cols>
  <sheetData>
    <row r="1" spans="1:17" x14ac:dyDescent="0.25">
      <c r="A1" s="11" t="s">
        <v>98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17" x14ac:dyDescent="0.25"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</row>
    <row r="5" spans="1:17" x14ac:dyDescent="0.25">
      <c r="B5" t="s">
        <v>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</row>
    <row r="7" spans="1:17" x14ac:dyDescent="0.25"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</row>
    <row r="8" spans="1:17" x14ac:dyDescent="0.25">
      <c r="B8" t="s">
        <v>31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</row>
    <row r="9" spans="1:17" x14ac:dyDescent="0.25"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B11" t="s">
        <v>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B12" t="s">
        <v>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x14ac:dyDescent="0.25">
      <c r="B13" t="s">
        <v>36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B14" t="s">
        <v>37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0" sqref="D10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15</v>
      </c>
    </row>
    <row r="3" spans="1:9" x14ac:dyDescent="0.25">
      <c r="B3" t="s">
        <v>27</v>
      </c>
      <c r="C3">
        <f>SUM(C6:C103)/C1</f>
        <v>0.2</v>
      </c>
    </row>
    <row r="5" spans="1:9" x14ac:dyDescent="0.25">
      <c r="B5" s="4" t="s">
        <v>22</v>
      </c>
      <c r="C5" s="4" t="s">
        <v>38</v>
      </c>
    </row>
    <row r="6" spans="1:9" x14ac:dyDescent="0.25">
      <c r="A6">
        <v>1</v>
      </c>
      <c r="B6" t="s">
        <v>66</v>
      </c>
      <c r="C6">
        <v>0</v>
      </c>
      <c r="I6" s="6"/>
    </row>
    <row r="7" spans="1:9" x14ac:dyDescent="0.25">
      <c r="A7">
        <v>2</v>
      </c>
      <c r="B7" t="s">
        <v>67</v>
      </c>
      <c r="C7">
        <v>0</v>
      </c>
      <c r="I7" s="6"/>
    </row>
    <row r="8" spans="1:9" x14ac:dyDescent="0.25">
      <c r="A8">
        <v>3</v>
      </c>
      <c r="B8" t="s">
        <v>68</v>
      </c>
      <c r="C8">
        <v>1</v>
      </c>
      <c r="I8" s="6"/>
    </row>
    <row r="9" spans="1:9" x14ac:dyDescent="0.25">
      <c r="A9">
        <v>4</v>
      </c>
      <c r="B9" t="s">
        <v>69</v>
      </c>
      <c r="C9">
        <v>0</v>
      </c>
      <c r="I9" s="6"/>
    </row>
    <row r="10" spans="1:9" x14ac:dyDescent="0.25">
      <c r="A10">
        <v>5</v>
      </c>
      <c r="B10" t="s">
        <v>70</v>
      </c>
      <c r="C10">
        <v>0</v>
      </c>
      <c r="I10" s="6"/>
    </row>
    <row r="11" spans="1:9" x14ac:dyDescent="0.25">
      <c r="A11">
        <v>6</v>
      </c>
      <c r="B11" t="s">
        <v>71</v>
      </c>
      <c r="C11">
        <v>1</v>
      </c>
      <c r="I11" s="6"/>
    </row>
    <row r="12" spans="1:9" x14ac:dyDescent="0.25">
      <c r="A12">
        <v>7</v>
      </c>
      <c r="B12" t="s">
        <v>72</v>
      </c>
      <c r="C12">
        <v>1</v>
      </c>
      <c r="I12" s="6"/>
    </row>
    <row r="13" spans="1:9" x14ac:dyDescent="0.25">
      <c r="A13">
        <v>8</v>
      </c>
      <c r="B13" t="s">
        <v>73</v>
      </c>
      <c r="C13">
        <v>0</v>
      </c>
      <c r="I13" s="6"/>
    </row>
    <row r="14" spans="1:9" x14ac:dyDescent="0.25">
      <c r="A14">
        <v>9</v>
      </c>
      <c r="B14" t="s">
        <v>74</v>
      </c>
      <c r="C14">
        <v>0</v>
      </c>
      <c r="I14" s="6"/>
    </row>
    <row r="15" spans="1:9" x14ac:dyDescent="0.25">
      <c r="A15">
        <v>10</v>
      </c>
      <c r="B15" t="s">
        <v>75</v>
      </c>
      <c r="C15">
        <v>0</v>
      </c>
      <c r="I15" s="6"/>
    </row>
    <row r="16" spans="1:9" x14ac:dyDescent="0.25">
      <c r="A16">
        <v>11</v>
      </c>
      <c r="B16" t="s">
        <v>76</v>
      </c>
      <c r="C16">
        <v>0</v>
      </c>
      <c r="I16" s="6"/>
    </row>
    <row r="17" spans="1:9" x14ac:dyDescent="0.25">
      <c r="A17">
        <v>12</v>
      </c>
      <c r="B17" t="s">
        <v>77</v>
      </c>
      <c r="C17">
        <v>0</v>
      </c>
      <c r="I17" s="6"/>
    </row>
    <row r="18" spans="1:9" x14ac:dyDescent="0.25">
      <c r="A18">
        <v>13</v>
      </c>
      <c r="B18" t="s">
        <v>78</v>
      </c>
      <c r="C18">
        <v>0</v>
      </c>
      <c r="I18" s="6"/>
    </row>
    <row r="19" spans="1:9" x14ac:dyDescent="0.25">
      <c r="A19">
        <v>14</v>
      </c>
      <c r="B19" t="s">
        <v>79</v>
      </c>
      <c r="C19">
        <v>0</v>
      </c>
      <c r="I19" s="6"/>
    </row>
    <row r="20" spans="1:9" x14ac:dyDescent="0.25">
      <c r="A20">
        <v>15</v>
      </c>
      <c r="B20" t="s">
        <v>80</v>
      </c>
      <c r="C20">
        <v>0</v>
      </c>
      <c r="I20" s="6"/>
    </row>
    <row r="21" spans="1:9" x14ac:dyDescent="0.25">
      <c r="I21" s="6"/>
    </row>
    <row r="22" spans="1:9" x14ac:dyDescent="0.25">
      <c r="I22" s="6"/>
    </row>
    <row r="23" spans="1:9" x14ac:dyDescent="0.25">
      <c r="I23" s="6"/>
    </row>
    <row r="24" spans="1:9" x14ac:dyDescent="0.25">
      <c r="I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C1" workbookViewId="0">
      <selection activeCell="H13" sqref="H13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42</v>
      </c>
      <c r="C1">
        <v>15</v>
      </c>
    </row>
    <row r="3" spans="2:6" x14ac:dyDescent="0.25">
      <c r="B3" s="8" t="s">
        <v>43</v>
      </c>
      <c r="E3" s="8" t="s">
        <v>44</v>
      </c>
    </row>
    <row r="4" spans="2:6" x14ac:dyDescent="0.25">
      <c r="B4" s="8" t="s">
        <v>45</v>
      </c>
      <c r="C4">
        <f>MIN(C9:C23)</f>
        <v>0</v>
      </c>
      <c r="E4" s="8" t="s">
        <v>45</v>
      </c>
      <c r="F4">
        <f>MIN(F9:F23)</f>
        <v>0</v>
      </c>
    </row>
    <row r="5" spans="2:6" x14ac:dyDescent="0.25">
      <c r="B5" s="8" t="s">
        <v>46</v>
      </c>
      <c r="C5">
        <f>MAX(C9:C23)</f>
        <v>0</v>
      </c>
      <c r="E5" s="8" t="s">
        <v>46</v>
      </c>
      <c r="F5">
        <f>MAX(F9:F23)</f>
        <v>0</v>
      </c>
    </row>
    <row r="6" spans="2:6" x14ac:dyDescent="0.25">
      <c r="B6" s="8" t="s">
        <v>47</v>
      </c>
      <c r="C6">
        <f>AVERAGE(C9:C23)</f>
        <v>0</v>
      </c>
      <c r="E6" s="8" t="s">
        <v>47</v>
      </c>
      <c r="F6">
        <f>AVERAGE(F9:F23)</f>
        <v>0</v>
      </c>
    </row>
    <row r="8" spans="2:6" x14ac:dyDescent="0.25">
      <c r="B8" s="4" t="s">
        <v>39</v>
      </c>
      <c r="C8" s="4" t="s">
        <v>40</v>
      </c>
      <c r="E8" s="4" t="s">
        <v>41</v>
      </c>
      <c r="F8" s="4" t="s">
        <v>40</v>
      </c>
    </row>
    <row r="9" spans="2:6" x14ac:dyDescent="0.25">
      <c r="B9" t="s">
        <v>99</v>
      </c>
      <c r="C9">
        <f t="shared" ref="C9:C23" si="0">(LEN(B9) - LEN(SUBSTITUTE(B9," or ",""))) / LEN(" or ") + (LEN(B9) - LEN(SUBSTITUTE(B9," and ",""))) / LEN(" and ")</f>
        <v>0</v>
      </c>
      <c r="E9" t="s">
        <v>99</v>
      </c>
      <c r="F9">
        <f t="shared" ref="F9:F23" si="1">(LEN(E9) - LEN(SUBSTITUTE(E9," or ",""))) / LEN(" or ") + (LEN(E9) - LEN(SUBSTITUTE(E9," and ",""))) / LEN(" and ")</f>
        <v>0</v>
      </c>
    </row>
    <row r="10" spans="2:6" x14ac:dyDescent="0.25">
      <c r="B10" t="s">
        <v>100</v>
      </c>
      <c r="C10">
        <f t="shared" si="0"/>
        <v>0</v>
      </c>
      <c r="E10" t="s">
        <v>100</v>
      </c>
      <c r="F10">
        <f t="shared" si="1"/>
        <v>0</v>
      </c>
    </row>
    <row r="11" spans="2:6" x14ac:dyDescent="0.25">
      <c r="B11" t="s">
        <v>101</v>
      </c>
      <c r="C11">
        <f t="shared" si="0"/>
        <v>0</v>
      </c>
      <c r="E11" t="s">
        <v>101</v>
      </c>
      <c r="F11">
        <f t="shared" si="1"/>
        <v>0</v>
      </c>
    </row>
    <row r="12" spans="2:6" x14ac:dyDescent="0.25">
      <c r="B12" t="s">
        <v>102</v>
      </c>
      <c r="C12">
        <f t="shared" si="0"/>
        <v>0</v>
      </c>
      <c r="E12" t="s">
        <v>102</v>
      </c>
      <c r="F12">
        <f t="shared" si="1"/>
        <v>0</v>
      </c>
    </row>
    <row r="13" spans="2:6" x14ac:dyDescent="0.25">
      <c r="B13" t="s">
        <v>103</v>
      </c>
      <c r="C13">
        <f t="shared" si="0"/>
        <v>0</v>
      </c>
      <c r="E13" t="s">
        <v>103</v>
      </c>
      <c r="F13">
        <f t="shared" si="1"/>
        <v>0</v>
      </c>
    </row>
    <row r="14" spans="2:6" x14ac:dyDescent="0.25">
      <c r="B14" t="s">
        <v>104</v>
      </c>
      <c r="C14">
        <f t="shared" si="0"/>
        <v>0</v>
      </c>
      <c r="E14" t="s">
        <v>104</v>
      </c>
      <c r="F14">
        <f t="shared" si="1"/>
        <v>0</v>
      </c>
    </row>
    <row r="15" spans="2:6" x14ac:dyDescent="0.25">
      <c r="B15" t="s">
        <v>105</v>
      </c>
      <c r="C15">
        <f t="shared" si="0"/>
        <v>0</v>
      </c>
      <c r="E15" t="s">
        <v>105</v>
      </c>
      <c r="F15">
        <f t="shared" si="1"/>
        <v>0</v>
      </c>
    </row>
    <row r="16" spans="2:6" x14ac:dyDescent="0.25">
      <c r="B16" t="s">
        <v>106</v>
      </c>
      <c r="C16">
        <f t="shared" si="0"/>
        <v>0</v>
      </c>
      <c r="E16" t="s">
        <v>106</v>
      </c>
      <c r="F16">
        <f t="shared" si="1"/>
        <v>0</v>
      </c>
    </row>
    <row r="17" spans="2:6" x14ac:dyDescent="0.25">
      <c r="B17" t="s">
        <v>107</v>
      </c>
      <c r="C17">
        <f t="shared" si="0"/>
        <v>0</v>
      </c>
      <c r="E17" t="s">
        <v>107</v>
      </c>
      <c r="F17">
        <f t="shared" si="1"/>
        <v>0</v>
      </c>
    </row>
    <row r="18" spans="2:6" x14ac:dyDescent="0.25">
      <c r="B18" t="s">
        <v>108</v>
      </c>
      <c r="C18">
        <f t="shared" si="0"/>
        <v>0</v>
      </c>
      <c r="E18" t="s">
        <v>108</v>
      </c>
      <c r="F18">
        <f t="shared" si="1"/>
        <v>0</v>
      </c>
    </row>
    <row r="19" spans="2:6" x14ac:dyDescent="0.25">
      <c r="B19" t="s">
        <v>109</v>
      </c>
      <c r="C19">
        <f t="shared" si="0"/>
        <v>0</v>
      </c>
      <c r="E19" t="s">
        <v>109</v>
      </c>
      <c r="F19">
        <f t="shared" si="1"/>
        <v>0</v>
      </c>
    </row>
    <row r="20" spans="2:6" x14ac:dyDescent="0.25">
      <c r="B20" t="s">
        <v>110</v>
      </c>
      <c r="C20">
        <f t="shared" si="0"/>
        <v>0</v>
      </c>
      <c r="E20" t="s">
        <v>110</v>
      </c>
      <c r="F20">
        <f t="shared" si="1"/>
        <v>0</v>
      </c>
    </row>
    <row r="21" spans="2:6" x14ac:dyDescent="0.25">
      <c r="B21" t="s">
        <v>111</v>
      </c>
      <c r="C21">
        <f t="shared" si="0"/>
        <v>0</v>
      </c>
      <c r="E21" t="s">
        <v>111</v>
      </c>
      <c r="F21">
        <f t="shared" si="1"/>
        <v>0</v>
      </c>
    </row>
    <row r="22" spans="2:6" x14ac:dyDescent="0.25">
      <c r="B22" t="s">
        <v>112</v>
      </c>
      <c r="C22">
        <f t="shared" si="0"/>
        <v>0</v>
      </c>
      <c r="E22" t="s">
        <v>112</v>
      </c>
      <c r="F22">
        <f t="shared" si="1"/>
        <v>0</v>
      </c>
    </row>
    <row r="23" spans="2:6" x14ac:dyDescent="0.25">
      <c r="B23" t="s">
        <v>113</v>
      </c>
      <c r="C23">
        <f t="shared" si="0"/>
        <v>0</v>
      </c>
      <c r="E23" t="s">
        <v>113</v>
      </c>
      <c r="F23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'6'!Requirements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2019-12-17T12:47:06Z</dcterms:modified>
</cp:coreProperties>
</file>