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Papers\WODES 2020\GitRepository\WODES2020\"/>
    </mc:Choice>
  </mc:AlternateContent>
  <bookViews>
    <workbookView xWindow="0" yWindow="0" windowWidth="28800" windowHeight="12435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definedNames>
    <definedName name="Finalcif.cif" localSheetId="6">'6'!$B$4:$Q$11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2" l="1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6" i="12" l="1"/>
  <c r="C3" i="11"/>
  <c r="F2" i="13" l="1"/>
  <c r="C2" i="13"/>
  <c r="F6" i="12"/>
  <c r="F5" i="12"/>
  <c r="F4" i="12"/>
  <c r="C5" i="12"/>
  <c r="C4" i="12"/>
  <c r="C3" i="8"/>
  <c r="C3" i="6"/>
  <c r="C10" i="1" l="1"/>
  <c r="C6" i="1"/>
  <c r="C4" i="1"/>
  <c r="H16" i="4"/>
  <c r="H15" i="4"/>
  <c r="H14" i="4"/>
  <c r="H13" i="4"/>
  <c r="H12" i="4"/>
  <c r="H11" i="4"/>
  <c r="H10" i="4"/>
  <c r="H9" i="4"/>
  <c r="H8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8" i="4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8" i="5"/>
  <c r="E4" i="5" l="1"/>
  <c r="E3" i="5"/>
  <c r="E5" i="5"/>
  <c r="C5" i="5"/>
  <c r="C4" i="5"/>
  <c r="C3" i="5"/>
  <c r="G3" i="5"/>
  <c r="G4" i="5"/>
  <c r="G5" i="5"/>
  <c r="G4" i="4"/>
  <c r="G5" i="4"/>
  <c r="G3" i="4"/>
  <c r="E5" i="4"/>
  <c r="E3" i="4"/>
  <c r="E4" i="4"/>
  <c r="C3" i="4"/>
  <c r="C5" i="4"/>
  <c r="C4" i="4"/>
</calcChain>
</file>

<file path=xl/connections.xml><?xml version="1.0" encoding="utf-8"?>
<connections xmlns="http://schemas.openxmlformats.org/spreadsheetml/2006/main">
  <connection id="1" name="Finalcif.cif" type="6" refreshedVersion="5" background="1" saveData="1">
    <textPr codePage="437" sourceFile="C:\Users\mgoorden\surfdrive\Shared\2018-2019 Assignment\Group 14\Final\Finalcif.cif.txt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<sst xmlns="http://schemas.openxmlformats.org/spreadsheetml/2006/main" count="299" uniqueCount="167">
  <si>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</si>
  <si>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</si>
  <si>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</si>
  <si>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</si>
  <si>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</si>
  <si>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</si>
  <si>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</si>
  <si>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</si>
  <si>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</si>
  <si>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</si>
  <si>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</si>
  <si>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</si>
  <si>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</si>
  <si>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</si>
  <si>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</si>
  <si>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</si>
  <si>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</si>
  <si>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</si>
  <si>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</si>
  <si>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</si>
  <si>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</si>
  <si>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</si>
  <si>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</si>
  <si>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</si>
  <si>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</si>
  <si>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</si>
  <si>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</si>
  <si>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</si>
  <si>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G1</t>
  </si>
  <si>
    <t>G2</t>
  </si>
  <si>
    <t>G3</t>
  </si>
  <si>
    <t>G4</t>
  </si>
  <si>
    <t>G5</t>
  </si>
  <si>
    <t>G6</t>
  </si>
  <si>
    <t>G7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</si>
  <si>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</si>
  <si>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</si>
  <si>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</si>
  <si>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</si>
  <si>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</si>
  <si>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</si>
  <si>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</si>
  <si>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</si>
  <si>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</si>
  <si>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</si>
  <si>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</si>
  <si>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</si>
  <si>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</si>
  <si>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</si>
  <si>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</si>
  <si>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</si>
  <si>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 xml:space="preserve">    edge DenyRequestR1 when true;</t>
  </si>
  <si>
    <t>motor</t>
  </si>
  <si>
    <t>stacklifting</t>
  </si>
  <si>
    <t>location_barcode_camera</t>
  </si>
  <si>
    <t>productstack_barcode_camera</t>
  </si>
  <si>
    <t>sensor</t>
  </si>
  <si>
    <t>resource_allocation_controller</t>
  </si>
  <si>
    <t>battery_controller</t>
  </si>
  <si>
    <t>path_planning</t>
  </si>
  <si>
    <t>path_execution</t>
  </si>
  <si>
    <t>2,7</t>
  </si>
  <si>
    <t>1,7</t>
  </si>
  <si>
    <t>1,2</t>
  </si>
  <si>
    <t>avg-1=0,08</t>
  </si>
  <si>
    <t>M1</t>
  </si>
  <si>
    <t>M2</t>
  </si>
  <si>
    <t>M3</t>
  </si>
  <si>
    <t>M6</t>
  </si>
  <si>
    <t>M7</t>
  </si>
  <si>
    <t>P1</t>
  </si>
  <si>
    <t>P2</t>
  </si>
  <si>
    <t>P3</t>
  </si>
  <si>
    <t>L1</t>
  </si>
  <si>
    <t>L2</t>
  </si>
  <si>
    <t>L21</t>
  </si>
  <si>
    <t>L3</t>
  </si>
  <si>
    <t>L5</t>
  </si>
  <si>
    <t>barcode</t>
  </si>
  <si>
    <t>pp</t>
  </si>
  <si>
    <t>3,4,5</t>
  </si>
  <si>
    <t>2,4,5</t>
  </si>
  <si>
    <t>2,3</t>
  </si>
  <si>
    <t>8,15</t>
  </si>
  <si>
    <t>8</t>
  </si>
  <si>
    <t>6,7,13</t>
  </si>
  <si>
    <t>10,11,12,15</t>
  </si>
  <si>
    <t>9,11,12,15</t>
  </si>
  <si>
    <t>9,10,12</t>
  </si>
  <si>
    <t>9,10,11</t>
  </si>
  <si>
    <t>6,9,10,13</t>
  </si>
  <si>
    <t>avg-1=0,17, avg-2=0,29, avg-3=0,35</t>
  </si>
  <si>
    <t>No</t>
  </si>
  <si>
    <t>No.</t>
  </si>
  <si>
    <t>l1</t>
  </si>
  <si>
    <t>l2</t>
  </si>
  <si>
    <t>l21</t>
  </si>
  <si>
    <t>l3</t>
  </si>
  <si>
    <t>l5</t>
  </si>
  <si>
    <t>The DMM (and the clustered DSM) reveils that G3 is an independent subsystems.</t>
  </si>
  <si>
    <t>Yes</t>
  </si>
  <si>
    <t xml:space="preserve">    edge location_barcode_camera.check when true;</t>
  </si>
  <si>
    <t xml:space="preserve">    edge location_barcode_camera.scan when M1.zero;</t>
  </si>
  <si>
    <t xml:space="preserve">    edge location_barcode_camera.send_typeoflocation when true;</t>
  </si>
  <si>
    <t xml:space="preserve">    edge motor.move_forward when false;</t>
  </si>
  <si>
    <t xml:space="preserve">    edge motor.rotate_anticlockwise when false;</t>
  </si>
  <si>
    <t xml:space="preserve">    edge motor.rotate_clockwise when false;</t>
  </si>
  <si>
    <t xml:space="preserve">    edge path_execution.start_path_execution when false;</t>
  </si>
  <si>
    <t xml:space="preserve">    edge path_planning.start_path_planning when false;</t>
  </si>
  <si>
    <t xml:space="preserve">    edge productstack_barcode_camera.check_product when true;</t>
  </si>
  <si>
    <t xml:space="preserve">    edge resource_allocation_controller.request_battery_location when false;</t>
  </si>
  <si>
    <t xml:space="preserve">    edge resource_allocation_controller.request_picking_location when false;</t>
  </si>
  <si>
    <t xml:space="preserve">    edge resource_allocation_controller.request_pickup_location when false;</t>
  </si>
  <si>
    <t xml:space="preserve">    edge resource_allocation_controller.request_storage_location when false;</t>
  </si>
  <si>
    <t xml:space="preserve">    edge sensor.IR_activated when motor.moving;</t>
  </si>
  <si>
    <t xml:space="preserve">    edge sensor.IR_deactivated when false;</t>
  </si>
  <si>
    <t xml:space="preserve">    edge sensor.TSS_activated when true;</t>
  </si>
  <si>
    <t xml:space="preserve">    edge sensor.TSS_deactivated when true;</t>
  </si>
  <si>
    <t xml:space="preserve">    edge stacklifting.low_on when false;</t>
  </si>
  <si>
    <t xml:space="preserve">    edge stacklifting.lower_start when false;</t>
  </si>
  <si>
    <t xml:space="preserve">    edge stacklifting.lowered when false;</t>
  </si>
  <si>
    <t xml:space="preserve">    edge stacklifting.raise_start when false;</t>
  </si>
  <si>
    <t xml:space="preserve">    edge stacklifting.raised when false;</t>
  </si>
  <si>
    <t xml:space="preserve">    edge stacklifting.up_on when false;</t>
  </si>
  <si>
    <t xml:space="preserve">    edge sensor.IR_activated when false;</t>
  </si>
  <si>
    <t xml:space="preserve"> motor_move_forward;</t>
  </si>
  <si>
    <t xml:space="preserve"> motor_rotate_clockwise;</t>
  </si>
  <si>
    <t xml:space="preserve"> motor_rotate_anticlockwise;</t>
  </si>
  <si>
    <t xml:space="preserve"> motor_m_stop;</t>
  </si>
  <si>
    <t xml:space="preserve"> stacklifting_raise_start;</t>
  </si>
  <si>
    <t xml:space="preserve"> stacklifting_up_on;</t>
  </si>
  <si>
    <t xml:space="preserve"> stacklifting_low_on;</t>
  </si>
  <si>
    <t xml:space="preserve"> stacklifting_raised;</t>
  </si>
  <si>
    <t xml:space="preserve"> stacklifting_lowered;</t>
  </si>
  <si>
    <t xml:space="preserve"> stacklifting_lower_start;</t>
  </si>
  <si>
    <t xml:space="preserve"> location_barcode_camera_scan;</t>
  </si>
  <si>
    <t xml:space="preserve"> location_barcode_camera_send_typeoflocation;</t>
  </si>
  <si>
    <t xml:space="preserve"> location_barcode_camera_check;</t>
  </si>
  <si>
    <t xml:space="preserve"> location_barcode_camera_confirm_barcode;</t>
  </si>
  <si>
    <t xml:space="preserve"> productstack_barcode_camera_check_product;</t>
  </si>
  <si>
    <t xml:space="preserve"> productstack_barcode_camera_confirm_product;</t>
  </si>
  <si>
    <t xml:space="preserve"> sensor_IR_activated;</t>
  </si>
  <si>
    <t xml:space="preserve"> sensor_TSS_activated;</t>
  </si>
  <si>
    <t xml:space="preserve"> sensor_IR_deactivated;</t>
  </si>
  <si>
    <t xml:space="preserve"> sensor_TSS_deactivated;</t>
  </si>
  <si>
    <t xml:space="preserve"> sensor_obstacle;</t>
  </si>
  <si>
    <t xml:space="preserve"> resource_allocation_controller_request_battery_location;</t>
  </si>
  <si>
    <t xml:space="preserve"> resource_allocation_controller_request_picking_location;</t>
  </si>
  <si>
    <t xml:space="preserve"> resource_allocation_controller_request_storage_location;</t>
  </si>
  <si>
    <t xml:space="preserve"> resource_allocation_controller_request_pickup_location;</t>
  </si>
  <si>
    <t xml:space="preserve"> resource_allocation_controller_recieve_pickup_location;</t>
  </si>
  <si>
    <t xml:space="preserve"> resource_allocation_controller_no_location_recieved;</t>
  </si>
  <si>
    <t xml:space="preserve"> resource_allocation_controller_wait;</t>
  </si>
  <si>
    <t xml:space="preserve"> resource_allocation_controller_recieve_picking_location;</t>
  </si>
  <si>
    <t xml:space="preserve"> resource_allocation_controller_recieve_storage_location;</t>
  </si>
  <si>
    <t xml:space="preserve"> resource_allocation_controller_recieve_battery_location;</t>
  </si>
  <si>
    <t xml:space="preserve"> battery_controller_critically_low_signal;</t>
  </si>
  <si>
    <t xml:space="preserve"> battery_controller_low_signal;</t>
  </si>
  <si>
    <t xml:space="preserve"> battery_controller_charged;</t>
  </si>
  <si>
    <t xml:space="preserve"> path_planning_start_path_planning;</t>
  </si>
  <si>
    <t xml:space="preserve"> path_planning_finished_path_planning;</t>
  </si>
  <si>
    <t xml:space="preserve"> path_execution_start_path_execution;</t>
  </si>
  <si>
    <t xml:space="preserve"> path_execution_picking_location_reached;</t>
  </si>
  <si>
    <t xml:space="preserve"> path_execution_pickup_location_reached;</t>
  </si>
  <si>
    <t xml:space="preserve"> path_execution_storage_location_reached;</t>
  </si>
  <si>
    <t xml:space="preserve"> path_execution_path_execution_terminate;</t>
  </si>
  <si>
    <t>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</si>
</sst>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Finalcif.ci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" sqref="C2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9" t="s">
        <v>0</v>
      </c>
      <c r="B1" s="9"/>
      <c r="C1" s="3">
        <v>16</v>
      </c>
    </row>
    <row r="3" spans="1:3" x14ac:dyDescent="0.25">
      <c r="A3" s="10" t="s">
        <v>1</v>
      </c>
      <c r="B3" s="10"/>
      <c r="C3" t="s">
        <v>12</v>
      </c>
    </row>
    <row r="4" spans="1:3" ht="30" x14ac:dyDescent="0.25">
      <c r="A4">
        <v>1</v>
      </c>
      <c r="B4" s="1" t="s">
        <v>2</v>
      </c>
      <c r="C4">
        <f>'1'!C3</f>
        <v>0.77777777777777779</v>
      </c>
    </row>
    <row r="5" spans="1:3" ht="32.25" customHeight="1" x14ac:dyDescent="0.25">
      <c r="A5">
        <v>2</v>
      </c>
      <c r="B5" s="1" t="s">
        <v>3</v>
      </c>
      <c r="C5" t="s">
        <v>64</v>
      </c>
    </row>
    <row r="6" spans="1:3" ht="45" x14ac:dyDescent="0.25">
      <c r="A6">
        <v>3</v>
      </c>
      <c r="B6" s="1" t="s">
        <v>4</v>
      </c>
      <c r="C6">
        <f>'3'!C3</f>
        <v>0.53333333333333333</v>
      </c>
    </row>
    <row r="7" spans="1:3" ht="45" x14ac:dyDescent="0.25">
      <c r="A7">
        <v>4</v>
      </c>
      <c r="B7" s="1" t="s">
        <v>5</v>
      </c>
      <c r="C7" t="s">
        <v>91</v>
      </c>
    </row>
    <row r="8" spans="1:3" ht="27.75" customHeight="1" x14ac:dyDescent="0.25">
      <c r="A8">
        <v>5</v>
      </c>
      <c r="B8" s="1" t="s">
        <v>25</v>
      </c>
      <c r="C8" t="s">
        <v>92</v>
      </c>
    </row>
    <row r="9" spans="1:3" ht="30" x14ac:dyDescent="0.25">
      <c r="A9">
        <v>6</v>
      </c>
      <c r="B9" s="1" t="s">
        <v>6</v>
      </c>
      <c r="C9" t="s">
        <v>100</v>
      </c>
    </row>
    <row r="10" spans="1:3" ht="45" x14ac:dyDescent="0.25">
      <c r="A10">
        <v>7</v>
      </c>
      <c r="B10" s="1" t="s">
        <v>7</v>
      </c>
      <c r="C10">
        <f>'7'!C3</f>
        <v>0.93333333333333335</v>
      </c>
    </row>
    <row r="11" spans="1:3" ht="60" x14ac:dyDescent="0.25">
      <c r="A11">
        <v>8</v>
      </c>
      <c r="B11" s="1" t="s">
        <v>8</v>
      </c>
      <c r="C11">
        <v>0</v>
      </c>
    </row>
    <row r="12" spans="1:3" ht="90" x14ac:dyDescent="0.25">
      <c r="A12">
        <v>9</v>
      </c>
      <c r="B12" s="1" t="s">
        <v>9</v>
      </c>
      <c r="C12" t="s">
        <v>166</v>
      </c>
    </row>
    <row r="13" spans="1:3" x14ac:dyDescent="0.25">
      <c r="A13">
        <v>10</v>
      </c>
      <c r="B13" s="1" t="s">
        <v>10</v>
      </c>
      <c r="C13" t="s">
        <v>92</v>
      </c>
    </row>
    <row r="14" spans="1:3" ht="30" x14ac:dyDescent="0.25">
      <c r="A14">
        <v>11</v>
      </c>
      <c r="B14" s="1" t="s">
        <v>11</v>
      </c>
      <c r="C14" t="s">
        <v>92</v>
      </c>
    </row>
  </sheetData>
  <mergeCells count="2">
    <mergeCell ref="A1:B1"/>
    <mergeCell ref="A3: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opLeftCell="C2" workbookViewId="0">
      <selection activeCell="H2" sqref="H2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50</v>
      </c>
      <c r="C2">
        <f>AVERAGE(C5:C39)</f>
        <v>0</v>
      </c>
      <c r="E2" t="s">
        <v>50</v>
      </c>
      <c r="F2">
        <f>AVERAGE(F5:F102)</f>
        <v>0</v>
      </c>
      <c r="H2" t="s">
        <v>50</v>
      </c>
      <c r="I2">
        <v>0</v>
      </c>
      <c r="K2" t="s">
        <v>50</v>
      </c>
      <c r="L2" s="5" t="s">
        <v>24</v>
      </c>
    </row>
    <row r="4" spans="2:12" x14ac:dyDescent="0.25">
      <c r="B4" s="4" t="s">
        <v>45</v>
      </c>
      <c r="C4" s="4" t="s">
        <v>46</v>
      </c>
      <c r="E4" s="4" t="s">
        <v>47</v>
      </c>
      <c r="F4" s="4" t="s">
        <v>46</v>
      </c>
      <c r="G4" s="4"/>
      <c r="H4" s="4" t="s">
        <v>48</v>
      </c>
      <c r="I4">
        <v>0</v>
      </c>
      <c r="J4" s="4"/>
      <c r="K4" s="4" t="s">
        <v>49</v>
      </c>
      <c r="L4" s="4" t="s">
        <v>46</v>
      </c>
    </row>
    <row r="5" spans="2:12" x14ac:dyDescent="0.25">
      <c r="B5" t="s">
        <v>52</v>
      </c>
      <c r="C5">
        <v>0</v>
      </c>
      <c r="E5" t="s">
        <v>65</v>
      </c>
      <c r="F5">
        <v>0</v>
      </c>
      <c r="H5" t="s">
        <v>125</v>
      </c>
      <c r="I5">
        <v>0</v>
      </c>
      <c r="K5" s="5"/>
    </row>
    <row r="6" spans="2:12" x14ac:dyDescent="0.25">
      <c r="B6" t="s">
        <v>53</v>
      </c>
      <c r="C6">
        <v>0</v>
      </c>
      <c r="E6" t="s">
        <v>66</v>
      </c>
      <c r="F6">
        <v>0</v>
      </c>
      <c r="H6" t="s">
        <v>126</v>
      </c>
      <c r="I6">
        <v>0</v>
      </c>
    </row>
    <row r="7" spans="2:12" x14ac:dyDescent="0.25">
      <c r="B7" t="s">
        <v>54</v>
      </c>
      <c r="C7">
        <v>0</v>
      </c>
      <c r="E7" t="s">
        <v>67</v>
      </c>
      <c r="F7">
        <v>0</v>
      </c>
      <c r="H7" t="s">
        <v>127</v>
      </c>
      <c r="I7">
        <v>0</v>
      </c>
    </row>
    <row r="8" spans="2:12" x14ac:dyDescent="0.25">
      <c r="B8" t="s">
        <v>55</v>
      </c>
      <c r="C8">
        <v>0</v>
      </c>
      <c r="E8" t="s">
        <v>68</v>
      </c>
      <c r="F8">
        <v>0</v>
      </c>
      <c r="H8" t="s">
        <v>128</v>
      </c>
      <c r="I8">
        <v>0</v>
      </c>
    </row>
    <row r="9" spans="2:12" x14ac:dyDescent="0.25">
      <c r="B9" t="s">
        <v>56</v>
      </c>
      <c r="C9">
        <v>0</v>
      </c>
      <c r="E9" t="s">
        <v>69</v>
      </c>
      <c r="F9">
        <v>0</v>
      </c>
      <c r="H9" t="s">
        <v>129</v>
      </c>
      <c r="I9">
        <v>0</v>
      </c>
    </row>
    <row r="10" spans="2:12" x14ac:dyDescent="0.25">
      <c r="B10" t="s">
        <v>57</v>
      </c>
      <c r="C10">
        <v>0</v>
      </c>
      <c r="E10" t="s">
        <v>70</v>
      </c>
      <c r="F10">
        <v>0</v>
      </c>
      <c r="H10" t="s">
        <v>130</v>
      </c>
      <c r="I10">
        <v>0</v>
      </c>
    </row>
    <row r="11" spans="2:12" x14ac:dyDescent="0.25">
      <c r="B11" t="s">
        <v>58</v>
      </c>
      <c r="C11">
        <v>0</v>
      </c>
      <c r="E11" t="s">
        <v>71</v>
      </c>
      <c r="F11">
        <v>0</v>
      </c>
      <c r="H11" t="s">
        <v>131</v>
      </c>
      <c r="I11">
        <v>0</v>
      </c>
    </row>
    <row r="12" spans="2:12" x14ac:dyDescent="0.25">
      <c r="B12" t="s">
        <v>59</v>
      </c>
      <c r="C12">
        <v>0</v>
      </c>
      <c r="E12" t="s">
        <v>72</v>
      </c>
      <c r="F12">
        <v>0</v>
      </c>
      <c r="H12" t="s">
        <v>132</v>
      </c>
      <c r="I12">
        <v>0</v>
      </c>
    </row>
    <row r="13" spans="2:12" x14ac:dyDescent="0.25">
      <c r="B13" t="s">
        <v>60</v>
      </c>
      <c r="C13">
        <v>0</v>
      </c>
      <c r="E13" t="s">
        <v>73</v>
      </c>
      <c r="F13">
        <v>0</v>
      </c>
      <c r="H13" t="s">
        <v>133</v>
      </c>
      <c r="I13">
        <v>0</v>
      </c>
    </row>
    <row r="14" spans="2:12" x14ac:dyDescent="0.25">
      <c r="E14" t="s">
        <v>74</v>
      </c>
      <c r="F14">
        <v>0</v>
      </c>
      <c r="H14" t="s">
        <v>134</v>
      </c>
      <c r="I14">
        <v>0</v>
      </c>
    </row>
    <row r="15" spans="2:12" x14ac:dyDescent="0.25">
      <c r="E15" t="s">
        <v>75</v>
      </c>
      <c r="F15">
        <v>0</v>
      </c>
      <c r="H15" t="s">
        <v>135</v>
      </c>
      <c r="I15">
        <v>0</v>
      </c>
    </row>
    <row r="16" spans="2:12" x14ac:dyDescent="0.25">
      <c r="E16" t="s">
        <v>76</v>
      </c>
      <c r="F16">
        <v>0</v>
      </c>
      <c r="H16" t="s">
        <v>136</v>
      </c>
      <c r="I16">
        <v>0</v>
      </c>
    </row>
    <row r="17" spans="5:9" x14ac:dyDescent="0.25">
      <c r="E17" t="s">
        <v>77</v>
      </c>
      <c r="F17">
        <v>0</v>
      </c>
      <c r="H17" t="s">
        <v>137</v>
      </c>
      <c r="I17">
        <v>0</v>
      </c>
    </row>
    <row r="18" spans="5:9" x14ac:dyDescent="0.25">
      <c r="E18" t="s">
        <v>78</v>
      </c>
      <c r="F18">
        <v>0</v>
      </c>
      <c r="H18" t="s">
        <v>138</v>
      </c>
      <c r="I18">
        <v>0</v>
      </c>
    </row>
    <row r="19" spans="5:9" x14ac:dyDescent="0.25">
      <c r="E19" t="s">
        <v>79</v>
      </c>
      <c r="F19">
        <v>0</v>
      </c>
      <c r="H19" t="s">
        <v>139</v>
      </c>
      <c r="I19">
        <v>0</v>
      </c>
    </row>
    <row r="20" spans="5:9" x14ac:dyDescent="0.25">
      <c r="H20" t="s">
        <v>140</v>
      </c>
      <c r="I20">
        <v>0</v>
      </c>
    </row>
    <row r="21" spans="5:9" x14ac:dyDescent="0.25">
      <c r="H21" t="s">
        <v>141</v>
      </c>
      <c r="I21">
        <v>0</v>
      </c>
    </row>
    <row r="22" spans="5:9" x14ac:dyDescent="0.25">
      <c r="H22" t="s">
        <v>142</v>
      </c>
      <c r="I22">
        <v>0</v>
      </c>
    </row>
    <row r="23" spans="5:9" x14ac:dyDescent="0.25">
      <c r="H23" t="s">
        <v>143</v>
      </c>
      <c r="I23">
        <v>0</v>
      </c>
    </row>
    <row r="24" spans="5:9" x14ac:dyDescent="0.25">
      <c r="H24" t="s">
        <v>144</v>
      </c>
      <c r="I24">
        <v>0</v>
      </c>
    </row>
    <row r="25" spans="5:9" x14ac:dyDescent="0.25">
      <c r="H25" t="s">
        <v>145</v>
      </c>
      <c r="I25">
        <v>0</v>
      </c>
    </row>
    <row r="26" spans="5:9" x14ac:dyDescent="0.25">
      <c r="H26" t="s">
        <v>146</v>
      </c>
      <c r="I26">
        <v>0</v>
      </c>
    </row>
    <row r="27" spans="5:9" x14ac:dyDescent="0.25">
      <c r="H27" t="s">
        <v>147</v>
      </c>
      <c r="I27">
        <v>0</v>
      </c>
    </row>
    <row r="28" spans="5:9" x14ac:dyDescent="0.25">
      <c r="H28" t="s">
        <v>148</v>
      </c>
      <c r="I28">
        <v>0</v>
      </c>
    </row>
    <row r="29" spans="5:9" x14ac:dyDescent="0.25">
      <c r="H29" t="s">
        <v>149</v>
      </c>
      <c r="I29">
        <v>0</v>
      </c>
    </row>
    <row r="30" spans="5:9" x14ac:dyDescent="0.25">
      <c r="H30" t="s">
        <v>150</v>
      </c>
      <c r="I30">
        <v>0</v>
      </c>
    </row>
    <row r="31" spans="5:9" x14ac:dyDescent="0.25">
      <c r="H31" t="s">
        <v>151</v>
      </c>
      <c r="I31">
        <v>0</v>
      </c>
    </row>
    <row r="32" spans="5:9" x14ac:dyDescent="0.25">
      <c r="H32" t="s">
        <v>152</v>
      </c>
      <c r="I32">
        <v>0</v>
      </c>
    </row>
    <row r="33" spans="8:9" x14ac:dyDescent="0.25">
      <c r="H33" t="s">
        <v>153</v>
      </c>
      <c r="I33">
        <v>0</v>
      </c>
    </row>
    <row r="34" spans="8:9" x14ac:dyDescent="0.25">
      <c r="H34" t="s">
        <v>154</v>
      </c>
      <c r="I34">
        <v>0</v>
      </c>
    </row>
    <row r="35" spans="8:9" x14ac:dyDescent="0.25">
      <c r="H35" t="s">
        <v>155</v>
      </c>
      <c r="I35">
        <v>0</v>
      </c>
    </row>
    <row r="36" spans="8:9" x14ac:dyDescent="0.25">
      <c r="H36" t="s">
        <v>156</v>
      </c>
      <c r="I36">
        <v>0</v>
      </c>
    </row>
    <row r="37" spans="8:9" x14ac:dyDescent="0.25">
      <c r="H37" t="s">
        <v>157</v>
      </c>
      <c r="I37">
        <v>0</v>
      </c>
    </row>
    <row r="38" spans="8:9" x14ac:dyDescent="0.25">
      <c r="H38" t="s">
        <v>158</v>
      </c>
      <c r="I38">
        <v>0</v>
      </c>
    </row>
    <row r="39" spans="8:9" x14ac:dyDescent="0.25">
      <c r="H39" t="s">
        <v>159</v>
      </c>
      <c r="I39">
        <v>0</v>
      </c>
    </row>
    <row r="40" spans="8:9" x14ac:dyDescent="0.25">
      <c r="H40" t="s">
        <v>160</v>
      </c>
      <c r="I40">
        <v>0</v>
      </c>
    </row>
    <row r="41" spans="8:9" x14ac:dyDescent="0.25">
      <c r="H41" t="s">
        <v>161</v>
      </c>
      <c r="I41">
        <v>0</v>
      </c>
    </row>
    <row r="42" spans="8:9" x14ac:dyDescent="0.25">
      <c r="H42" t="s">
        <v>162</v>
      </c>
      <c r="I42">
        <v>0</v>
      </c>
    </row>
    <row r="43" spans="8:9" x14ac:dyDescent="0.25">
      <c r="H43" t="s">
        <v>163</v>
      </c>
      <c r="I43">
        <v>0</v>
      </c>
    </row>
    <row r="44" spans="8:9" x14ac:dyDescent="0.25">
      <c r="H44" t="s">
        <v>164</v>
      </c>
      <c r="I44">
        <v>0</v>
      </c>
    </row>
    <row r="45" spans="8:9" x14ac:dyDescent="0.25">
      <c r="H45" t="s">
        <v>165</v>
      </c>
      <c r="I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6" sqref="B6:B14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9</v>
      </c>
    </row>
    <row r="3" spans="1:3" x14ac:dyDescent="0.25">
      <c r="B3" t="s">
        <v>27</v>
      </c>
      <c r="C3">
        <f>SUM(C6:C40)/C1</f>
        <v>0.77777777777777779</v>
      </c>
    </row>
    <row r="5" spans="1:3" x14ac:dyDescent="0.25">
      <c r="B5" s="4" t="s">
        <v>14</v>
      </c>
      <c r="C5" s="4" t="s">
        <v>26</v>
      </c>
    </row>
    <row r="6" spans="1:3" x14ac:dyDescent="0.25">
      <c r="A6">
        <v>1</v>
      </c>
      <c r="B6" t="s">
        <v>52</v>
      </c>
      <c r="C6">
        <v>1</v>
      </c>
    </row>
    <row r="7" spans="1:3" x14ac:dyDescent="0.25">
      <c r="A7">
        <v>2</v>
      </c>
      <c r="B7" t="s">
        <v>53</v>
      </c>
      <c r="C7">
        <v>0</v>
      </c>
    </row>
    <row r="8" spans="1:3" x14ac:dyDescent="0.25">
      <c r="A8">
        <v>3</v>
      </c>
      <c r="B8" t="s">
        <v>54</v>
      </c>
      <c r="C8">
        <v>1</v>
      </c>
    </row>
    <row r="9" spans="1:3" x14ac:dyDescent="0.25">
      <c r="A9">
        <v>4</v>
      </c>
      <c r="B9" t="s">
        <v>55</v>
      </c>
      <c r="C9">
        <v>1</v>
      </c>
    </row>
    <row r="10" spans="1:3" x14ac:dyDescent="0.25">
      <c r="A10">
        <v>5</v>
      </c>
      <c r="B10" t="s">
        <v>56</v>
      </c>
      <c r="C10">
        <v>0</v>
      </c>
    </row>
    <row r="11" spans="1:3" x14ac:dyDescent="0.25">
      <c r="A11">
        <v>6</v>
      </c>
      <c r="B11" t="s">
        <v>57</v>
      </c>
      <c r="C11">
        <v>1</v>
      </c>
    </row>
    <row r="12" spans="1:3" x14ac:dyDescent="0.25">
      <c r="A12">
        <v>7</v>
      </c>
      <c r="B12" t="s">
        <v>58</v>
      </c>
      <c r="C12">
        <v>1</v>
      </c>
    </row>
    <row r="13" spans="1:3" x14ac:dyDescent="0.25">
      <c r="A13">
        <v>8</v>
      </c>
      <c r="B13" t="s">
        <v>59</v>
      </c>
      <c r="C13">
        <v>1</v>
      </c>
    </row>
    <row r="14" spans="1:3" x14ac:dyDescent="0.25">
      <c r="A14">
        <v>9</v>
      </c>
      <c r="B14" t="s">
        <v>60</v>
      </c>
      <c r="C1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4" sqref="C14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9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0.25</v>
      </c>
      <c r="E4">
        <f>MAX(F:F)</f>
        <v>0.25</v>
      </c>
      <c r="G4">
        <f>MAX(H:H)</f>
        <v>0.25</v>
      </c>
    </row>
    <row r="5" spans="1:9" x14ac:dyDescent="0.25">
      <c r="B5" t="s">
        <v>19</v>
      </c>
      <c r="C5">
        <f>AVERAGE(D:D)</f>
        <v>8.3333333333333329E-2</v>
      </c>
      <c r="E5">
        <f>AVERAGE(F:F)</f>
        <v>8.3333333333333329E-2</v>
      </c>
      <c r="G5">
        <f>AVERAGE(H:H)</f>
        <v>8.3333333333333329E-2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52</v>
      </c>
      <c r="C8">
        <v>3</v>
      </c>
      <c r="D8">
        <f>(C8-1)/($C$1-1)</f>
        <v>0.25</v>
      </c>
      <c r="E8">
        <v>3</v>
      </c>
      <c r="F8">
        <f>(E8-1)/($C$1-1)</f>
        <v>0.25</v>
      </c>
      <c r="G8">
        <v>3</v>
      </c>
      <c r="H8">
        <f>(G8-1)/($C$1-1)</f>
        <v>0.25</v>
      </c>
      <c r="I8" s="6" t="s">
        <v>61</v>
      </c>
    </row>
    <row r="9" spans="1:9" x14ac:dyDescent="0.25">
      <c r="A9">
        <v>2</v>
      </c>
      <c r="B9" t="s">
        <v>53</v>
      </c>
      <c r="C9">
        <v>3</v>
      </c>
      <c r="D9">
        <f t="shared" ref="D9:F16" si="0">(C9-1)/($C$1-1)</f>
        <v>0.25</v>
      </c>
      <c r="E9">
        <v>3</v>
      </c>
      <c r="F9">
        <f t="shared" si="0"/>
        <v>0.25</v>
      </c>
      <c r="G9">
        <v>3</v>
      </c>
      <c r="H9">
        <f t="shared" ref="H9" si="1">(G9-1)/($C$1-1)</f>
        <v>0.25</v>
      </c>
      <c r="I9" s="7" t="s">
        <v>62</v>
      </c>
    </row>
    <row r="10" spans="1:9" x14ac:dyDescent="0.25">
      <c r="A10">
        <v>3</v>
      </c>
      <c r="B10" t="s">
        <v>54</v>
      </c>
      <c r="C10">
        <v>1</v>
      </c>
      <c r="D10">
        <f t="shared" si="0"/>
        <v>0</v>
      </c>
      <c r="E10">
        <v>1</v>
      </c>
      <c r="F10">
        <f t="shared" si="0"/>
        <v>0</v>
      </c>
      <c r="G10">
        <v>1</v>
      </c>
      <c r="H10">
        <f t="shared" ref="H10" si="2">(G10-1)/($C$1-1)</f>
        <v>0</v>
      </c>
      <c r="I10" s="7" t="s">
        <v>24</v>
      </c>
    </row>
    <row r="11" spans="1:9" x14ac:dyDescent="0.25">
      <c r="A11">
        <v>4</v>
      </c>
      <c r="B11" t="s">
        <v>55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56</v>
      </c>
      <c r="C12">
        <v>1</v>
      </c>
      <c r="D12">
        <f t="shared" si="0"/>
        <v>0</v>
      </c>
      <c r="E12">
        <v>1</v>
      </c>
      <c r="F12">
        <f t="shared" si="0"/>
        <v>0</v>
      </c>
      <c r="G12">
        <v>1</v>
      </c>
      <c r="H12">
        <f t="shared" ref="H12" si="4">(G12-1)/($C$1-1)</f>
        <v>0</v>
      </c>
      <c r="I12" s="7" t="s">
        <v>24</v>
      </c>
    </row>
    <row r="13" spans="1:9" x14ac:dyDescent="0.25">
      <c r="A13">
        <v>6</v>
      </c>
      <c r="B13" t="s">
        <v>57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58</v>
      </c>
      <c r="C14">
        <v>3</v>
      </c>
      <c r="D14">
        <f t="shared" si="0"/>
        <v>0.25</v>
      </c>
      <c r="E14">
        <v>3</v>
      </c>
      <c r="F14">
        <f t="shared" si="0"/>
        <v>0.25</v>
      </c>
      <c r="G14">
        <v>3</v>
      </c>
      <c r="H14">
        <f t="shared" ref="H14" si="6">(G14-1)/($C$1-1)</f>
        <v>0.25</v>
      </c>
      <c r="I14" s="7" t="s">
        <v>63</v>
      </c>
    </row>
    <row r="15" spans="1:9" x14ac:dyDescent="0.25">
      <c r="A15">
        <v>8</v>
      </c>
      <c r="B15" t="s">
        <v>59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60</v>
      </c>
      <c r="C16">
        <v>1</v>
      </c>
      <c r="D16">
        <f t="shared" si="0"/>
        <v>0</v>
      </c>
      <c r="E16">
        <v>1</v>
      </c>
      <c r="F16">
        <f t="shared" si="0"/>
        <v>0</v>
      </c>
      <c r="G16">
        <v>1</v>
      </c>
      <c r="H16">
        <f t="shared" ref="H16" si="8">(G16-1)/($C$1-1)</f>
        <v>0</v>
      </c>
      <c r="I16" s="7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6" sqref="B6:B20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1:3" x14ac:dyDescent="0.25">
      <c r="B1" s="1" t="s">
        <v>13</v>
      </c>
      <c r="C1">
        <v>15</v>
      </c>
    </row>
    <row r="3" spans="1:3" x14ac:dyDescent="0.25">
      <c r="B3" t="s">
        <v>27</v>
      </c>
      <c r="C3">
        <f>SUM(C6:C103)/C1</f>
        <v>0.53333333333333333</v>
      </c>
    </row>
    <row r="5" spans="1:3" x14ac:dyDescent="0.25">
      <c r="B5" s="4" t="s">
        <v>22</v>
      </c>
      <c r="C5" s="4" t="s">
        <v>26</v>
      </c>
    </row>
    <row r="6" spans="1:3" x14ac:dyDescent="0.25">
      <c r="A6">
        <v>1</v>
      </c>
      <c r="B6" t="s">
        <v>65</v>
      </c>
      <c r="C6">
        <v>1</v>
      </c>
    </row>
    <row r="7" spans="1:3" x14ac:dyDescent="0.25">
      <c r="A7">
        <v>2</v>
      </c>
      <c r="B7" t="s">
        <v>66</v>
      </c>
      <c r="C7">
        <v>0</v>
      </c>
    </row>
    <row r="8" spans="1:3" x14ac:dyDescent="0.25">
      <c r="A8">
        <v>3</v>
      </c>
      <c r="B8" t="s">
        <v>67</v>
      </c>
      <c r="C8">
        <v>0</v>
      </c>
    </row>
    <row r="9" spans="1:3" x14ac:dyDescent="0.25">
      <c r="A9">
        <v>4</v>
      </c>
      <c r="B9" t="s">
        <v>68</v>
      </c>
      <c r="C9">
        <v>1</v>
      </c>
    </row>
    <row r="10" spans="1:3" x14ac:dyDescent="0.25">
      <c r="A10">
        <v>5</v>
      </c>
      <c r="B10" t="s">
        <v>69</v>
      </c>
      <c r="C10">
        <v>1</v>
      </c>
    </row>
    <row r="11" spans="1:3" x14ac:dyDescent="0.25">
      <c r="A11">
        <v>6</v>
      </c>
      <c r="B11" t="s">
        <v>70</v>
      </c>
      <c r="C11">
        <v>1</v>
      </c>
    </row>
    <row r="12" spans="1:3" x14ac:dyDescent="0.25">
      <c r="A12">
        <v>7</v>
      </c>
      <c r="B12" t="s">
        <v>71</v>
      </c>
      <c r="C12">
        <v>1</v>
      </c>
    </row>
    <row r="13" spans="1:3" x14ac:dyDescent="0.25">
      <c r="A13">
        <v>8</v>
      </c>
      <c r="B13" t="s">
        <v>72</v>
      </c>
      <c r="C13">
        <v>1</v>
      </c>
    </row>
    <row r="14" spans="1:3" x14ac:dyDescent="0.25">
      <c r="A14">
        <v>9</v>
      </c>
      <c r="B14" t="s">
        <v>73</v>
      </c>
      <c r="C14">
        <v>0</v>
      </c>
    </row>
    <row r="15" spans="1:3" x14ac:dyDescent="0.25">
      <c r="A15">
        <v>10</v>
      </c>
      <c r="B15" t="s">
        <v>74</v>
      </c>
      <c r="C15">
        <v>0</v>
      </c>
    </row>
    <row r="16" spans="1:3" x14ac:dyDescent="0.25">
      <c r="A16">
        <v>11</v>
      </c>
      <c r="B16" t="s">
        <v>75</v>
      </c>
      <c r="C16">
        <v>0</v>
      </c>
    </row>
    <row r="17" spans="1:3" x14ac:dyDescent="0.25">
      <c r="A17">
        <v>12</v>
      </c>
      <c r="B17" t="s">
        <v>76</v>
      </c>
      <c r="C17">
        <v>0</v>
      </c>
    </row>
    <row r="18" spans="1:3" x14ac:dyDescent="0.25">
      <c r="A18">
        <v>13</v>
      </c>
      <c r="B18" t="s">
        <v>77</v>
      </c>
      <c r="C18">
        <v>0</v>
      </c>
    </row>
    <row r="19" spans="1:3" x14ac:dyDescent="0.25">
      <c r="A19">
        <v>14</v>
      </c>
      <c r="B19" t="s">
        <v>78</v>
      </c>
      <c r="C19">
        <v>1</v>
      </c>
    </row>
    <row r="20" spans="1:3" x14ac:dyDescent="0.25">
      <c r="A20">
        <v>15</v>
      </c>
      <c r="B20" t="s">
        <v>79</v>
      </c>
      <c r="C20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B8" sqref="B8:B22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ht="14.25" customHeight="1" x14ac:dyDescent="0.25">
      <c r="B1" s="2" t="s">
        <v>21</v>
      </c>
      <c r="C1">
        <v>15</v>
      </c>
    </row>
    <row r="3" spans="1:9" x14ac:dyDescent="0.25">
      <c r="B3" t="s">
        <v>18</v>
      </c>
      <c r="C3">
        <f>MIN(D:D)</f>
        <v>0</v>
      </c>
      <c r="E3">
        <f>MIN(F:F)</f>
        <v>0</v>
      </c>
      <c r="G3">
        <f>MIN(H:H)</f>
        <v>0</v>
      </c>
    </row>
    <row r="4" spans="1:9" x14ac:dyDescent="0.25">
      <c r="B4" t="s">
        <v>20</v>
      </c>
      <c r="C4">
        <f>MAX(D:D)</f>
        <v>0.2857142857142857</v>
      </c>
      <c r="E4">
        <f>MAX(F:F)</f>
        <v>0.5</v>
      </c>
      <c r="G4">
        <f>MAX(H:H)</f>
        <v>0.5714285714285714</v>
      </c>
    </row>
    <row r="5" spans="1:9" x14ac:dyDescent="0.25">
      <c r="B5" t="s">
        <v>19</v>
      </c>
      <c r="C5">
        <f>AVERAGE(D:D)</f>
        <v>0.17142857142857137</v>
      </c>
      <c r="E5">
        <f>AVERAGE(F:F)</f>
        <v>0.28571428571428564</v>
      </c>
      <c r="G5">
        <f>AVERAGE(H:H)</f>
        <v>0.35238095238095229</v>
      </c>
    </row>
    <row r="7" spans="1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65</v>
      </c>
      <c r="C8">
        <v>1</v>
      </c>
      <c r="D8">
        <f>(C8-1)/($C$1-1)</f>
        <v>0</v>
      </c>
      <c r="E8">
        <v>1</v>
      </c>
      <c r="F8">
        <f>(E8-1)/($C$1-1)</f>
        <v>0</v>
      </c>
      <c r="G8">
        <v>1</v>
      </c>
      <c r="H8">
        <f>(G8-1)/($C$1-1)</f>
        <v>0</v>
      </c>
      <c r="I8" s="7" t="s">
        <v>24</v>
      </c>
    </row>
    <row r="9" spans="1:9" x14ac:dyDescent="0.25">
      <c r="A9">
        <v>2</v>
      </c>
      <c r="B9" t="s">
        <v>66</v>
      </c>
      <c r="C9">
        <v>4</v>
      </c>
      <c r="D9">
        <f t="shared" ref="D9:F22" si="0">(C9-1)/($C$1-1)</f>
        <v>0.21428571428571427</v>
      </c>
      <c r="E9">
        <v>4</v>
      </c>
      <c r="F9">
        <f t="shared" si="0"/>
        <v>0.21428571428571427</v>
      </c>
      <c r="G9">
        <v>4</v>
      </c>
      <c r="H9">
        <f t="shared" ref="H9" si="1">(G9-1)/($C$1-1)</f>
        <v>0.21428571428571427</v>
      </c>
      <c r="I9" s="7" t="s">
        <v>80</v>
      </c>
    </row>
    <row r="10" spans="1:9" x14ac:dyDescent="0.25">
      <c r="A10">
        <v>3</v>
      </c>
      <c r="B10" t="s">
        <v>67</v>
      </c>
      <c r="C10">
        <v>4</v>
      </c>
      <c r="D10">
        <f t="shared" si="0"/>
        <v>0.21428571428571427</v>
      </c>
      <c r="E10">
        <v>4</v>
      </c>
      <c r="F10">
        <f t="shared" si="0"/>
        <v>0.21428571428571427</v>
      </c>
      <c r="G10">
        <v>4</v>
      </c>
      <c r="H10">
        <f t="shared" ref="H10" si="2">(G10-1)/($C$1-1)</f>
        <v>0.21428571428571427</v>
      </c>
      <c r="I10" s="7" t="s">
        <v>81</v>
      </c>
    </row>
    <row r="11" spans="1:9" x14ac:dyDescent="0.25">
      <c r="A11">
        <v>4</v>
      </c>
      <c r="B11" t="s">
        <v>68</v>
      </c>
      <c r="C11">
        <v>3</v>
      </c>
      <c r="D11">
        <f t="shared" si="0"/>
        <v>0.14285714285714285</v>
      </c>
      <c r="E11">
        <v>4</v>
      </c>
      <c r="F11">
        <f t="shared" si="0"/>
        <v>0.21428571428571427</v>
      </c>
      <c r="G11">
        <v>4</v>
      </c>
      <c r="H11">
        <f t="shared" ref="H11" si="3">(G11-1)/($C$1-1)</f>
        <v>0.21428571428571427</v>
      </c>
      <c r="I11" s="7" t="s">
        <v>82</v>
      </c>
    </row>
    <row r="12" spans="1:9" x14ac:dyDescent="0.25">
      <c r="A12">
        <v>5</v>
      </c>
      <c r="B12" t="s">
        <v>69</v>
      </c>
      <c r="C12">
        <v>3</v>
      </c>
      <c r="D12">
        <f t="shared" si="0"/>
        <v>0.14285714285714285</v>
      </c>
      <c r="E12">
        <v>4</v>
      </c>
      <c r="F12">
        <f t="shared" si="0"/>
        <v>0.21428571428571427</v>
      </c>
      <c r="G12">
        <v>4</v>
      </c>
      <c r="H12">
        <f t="shared" ref="H12" si="4">(G12-1)/($C$1-1)</f>
        <v>0.21428571428571427</v>
      </c>
      <c r="I12" s="7" t="s">
        <v>82</v>
      </c>
    </row>
    <row r="13" spans="1:9" x14ac:dyDescent="0.25">
      <c r="A13">
        <v>6</v>
      </c>
      <c r="B13" t="s">
        <v>70</v>
      </c>
      <c r="C13">
        <v>3</v>
      </c>
      <c r="D13">
        <f t="shared" si="0"/>
        <v>0.14285714285714285</v>
      </c>
      <c r="E13">
        <v>7</v>
      </c>
      <c r="F13">
        <f t="shared" si="0"/>
        <v>0.42857142857142855</v>
      </c>
      <c r="G13">
        <v>9</v>
      </c>
      <c r="H13">
        <f t="shared" ref="H13" si="5">(G13-1)/($C$1-1)</f>
        <v>0.5714285714285714</v>
      </c>
      <c r="I13" s="7" t="s">
        <v>83</v>
      </c>
    </row>
    <row r="14" spans="1:9" x14ac:dyDescent="0.25">
      <c r="A14">
        <v>7</v>
      </c>
      <c r="B14" t="s">
        <v>71</v>
      </c>
      <c r="C14">
        <v>2</v>
      </c>
      <c r="D14">
        <f t="shared" si="0"/>
        <v>7.1428571428571425E-2</v>
      </c>
      <c r="E14">
        <v>4</v>
      </c>
      <c r="F14">
        <f t="shared" si="0"/>
        <v>0.21428571428571427</v>
      </c>
      <c r="G14">
        <v>5</v>
      </c>
      <c r="H14">
        <f t="shared" ref="H14" si="6">(G14-1)/($C$1-1)</f>
        <v>0.2857142857142857</v>
      </c>
      <c r="I14" s="7" t="s">
        <v>84</v>
      </c>
    </row>
    <row r="15" spans="1:9" x14ac:dyDescent="0.25">
      <c r="A15">
        <v>8</v>
      </c>
      <c r="B15" t="s">
        <v>72</v>
      </c>
      <c r="C15">
        <v>4</v>
      </c>
      <c r="D15">
        <f t="shared" si="0"/>
        <v>0.21428571428571427</v>
      </c>
      <c r="E15">
        <v>7</v>
      </c>
      <c r="F15">
        <f t="shared" si="0"/>
        <v>0.42857142857142855</v>
      </c>
      <c r="G15">
        <v>9</v>
      </c>
      <c r="H15">
        <f t="shared" ref="H15" si="7">(G15-1)/($C$1-1)</f>
        <v>0.5714285714285714</v>
      </c>
      <c r="I15" s="7" t="s">
        <v>85</v>
      </c>
    </row>
    <row r="16" spans="1:9" x14ac:dyDescent="0.25">
      <c r="A16">
        <v>9</v>
      </c>
      <c r="B16" t="s">
        <v>73</v>
      </c>
      <c r="C16">
        <v>5</v>
      </c>
      <c r="D16">
        <f t="shared" si="0"/>
        <v>0.2857142857142857</v>
      </c>
      <c r="E16">
        <v>7</v>
      </c>
      <c r="F16">
        <f t="shared" si="0"/>
        <v>0.42857142857142855</v>
      </c>
      <c r="G16">
        <v>8</v>
      </c>
      <c r="H16">
        <f t="shared" ref="H16" si="8">(G16-1)/($C$1-1)</f>
        <v>0.5</v>
      </c>
      <c r="I16" s="7" t="s">
        <v>86</v>
      </c>
    </row>
    <row r="17" spans="1:9" x14ac:dyDescent="0.25">
      <c r="A17">
        <v>10</v>
      </c>
      <c r="B17" t="s">
        <v>74</v>
      </c>
      <c r="C17">
        <v>5</v>
      </c>
      <c r="D17">
        <f t="shared" si="0"/>
        <v>0.2857142857142857</v>
      </c>
      <c r="E17">
        <v>7</v>
      </c>
      <c r="F17">
        <f t="shared" si="0"/>
        <v>0.42857142857142855</v>
      </c>
      <c r="G17">
        <v>8</v>
      </c>
      <c r="H17">
        <f t="shared" ref="H17" si="9">(G17-1)/($C$1-1)</f>
        <v>0.5</v>
      </c>
      <c r="I17" s="7" t="s">
        <v>87</v>
      </c>
    </row>
    <row r="18" spans="1:9" x14ac:dyDescent="0.25">
      <c r="A18">
        <v>11</v>
      </c>
      <c r="B18" t="s">
        <v>75</v>
      </c>
      <c r="C18">
        <v>4</v>
      </c>
      <c r="D18">
        <f t="shared" si="0"/>
        <v>0.21428571428571427</v>
      </c>
      <c r="E18">
        <v>5</v>
      </c>
      <c r="F18">
        <f t="shared" si="0"/>
        <v>0.2857142857142857</v>
      </c>
      <c r="G18">
        <v>7</v>
      </c>
      <c r="H18">
        <f t="shared" ref="H18" si="10">(G18-1)/($C$1-1)</f>
        <v>0.42857142857142855</v>
      </c>
      <c r="I18" s="7" t="s">
        <v>88</v>
      </c>
    </row>
    <row r="19" spans="1:9" x14ac:dyDescent="0.25">
      <c r="A19">
        <v>12</v>
      </c>
      <c r="B19" t="s">
        <v>76</v>
      </c>
      <c r="C19">
        <v>4</v>
      </c>
      <c r="D19">
        <f t="shared" si="0"/>
        <v>0.21428571428571427</v>
      </c>
      <c r="E19">
        <v>5</v>
      </c>
      <c r="F19">
        <f t="shared" si="0"/>
        <v>0.2857142857142857</v>
      </c>
      <c r="G19">
        <v>7</v>
      </c>
      <c r="H19">
        <f t="shared" ref="H19" si="11">(G19-1)/($C$1-1)</f>
        <v>0.42857142857142855</v>
      </c>
      <c r="I19" s="7" t="s">
        <v>89</v>
      </c>
    </row>
    <row r="20" spans="1:9" x14ac:dyDescent="0.25">
      <c r="A20">
        <v>13</v>
      </c>
      <c r="B20" t="s">
        <v>77</v>
      </c>
      <c r="C20">
        <v>3</v>
      </c>
      <c r="D20">
        <f t="shared" si="0"/>
        <v>0.14285714285714285</v>
      </c>
      <c r="E20">
        <v>7</v>
      </c>
      <c r="F20">
        <f t="shared" si="0"/>
        <v>0.42857142857142855</v>
      </c>
      <c r="G20">
        <v>9</v>
      </c>
      <c r="H20">
        <f t="shared" ref="H20" si="12">(G20-1)/($C$1-1)</f>
        <v>0.5714285714285714</v>
      </c>
      <c r="I20" s="7" t="s">
        <v>83</v>
      </c>
    </row>
    <row r="21" spans="1:9" x14ac:dyDescent="0.25">
      <c r="A21">
        <v>14</v>
      </c>
      <c r="B21" t="s">
        <v>78</v>
      </c>
      <c r="C21">
        <v>1</v>
      </c>
      <c r="D21">
        <f t="shared" si="0"/>
        <v>0</v>
      </c>
      <c r="E21">
        <v>1</v>
      </c>
      <c r="F21">
        <f t="shared" si="0"/>
        <v>0</v>
      </c>
      <c r="G21">
        <v>1</v>
      </c>
      <c r="H21">
        <f t="shared" ref="H21" si="13">(G21-1)/($C$1-1)</f>
        <v>0</v>
      </c>
      <c r="I21" s="7" t="s">
        <v>24</v>
      </c>
    </row>
    <row r="22" spans="1:9" x14ac:dyDescent="0.25">
      <c r="A22">
        <v>15</v>
      </c>
      <c r="B22" t="s">
        <v>79</v>
      </c>
      <c r="C22">
        <v>5</v>
      </c>
      <c r="D22">
        <f t="shared" si="0"/>
        <v>0.2857142857142857</v>
      </c>
      <c r="E22">
        <v>8</v>
      </c>
      <c r="F22">
        <f t="shared" si="0"/>
        <v>0.5</v>
      </c>
      <c r="G22">
        <v>9</v>
      </c>
      <c r="H22">
        <f t="shared" ref="H22" si="14">(G22-1)/($C$1-1)</f>
        <v>0.5714285714285714</v>
      </c>
      <c r="I22" s="7" t="s">
        <v>90</v>
      </c>
    </row>
    <row r="23" spans="1:9" x14ac:dyDescent="0.25">
      <c r="I23" s="7"/>
    </row>
    <row r="24" spans="1:9" x14ac:dyDescent="0.25">
      <c r="I24" s="7"/>
    </row>
    <row r="25" spans="1:9" x14ac:dyDescent="0.25">
      <c r="I25" s="7"/>
    </row>
    <row r="26" spans="1:9" x14ac:dyDescent="0.25">
      <c r="I26" s="7"/>
    </row>
    <row r="27" spans="1:9" x14ac:dyDescent="0.25"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  <row r="64" spans="9:9" x14ac:dyDescent="0.25">
      <c r="I64" s="7"/>
    </row>
    <row r="65" spans="9:9" x14ac:dyDescent="0.25">
      <c r="I65" s="7"/>
    </row>
    <row r="66" spans="9:9" x14ac:dyDescent="0.25">
      <c r="I66" s="7"/>
    </row>
    <row r="67" spans="9:9" x14ac:dyDescent="0.25">
      <c r="I67" s="7"/>
    </row>
    <row r="68" spans="9:9" x14ac:dyDescent="0.25">
      <c r="I68" s="7"/>
    </row>
    <row r="69" spans="9:9" x14ac:dyDescent="0.25">
      <c r="I69" s="7"/>
    </row>
    <row r="70" spans="9:9" x14ac:dyDescent="0.25">
      <c r="I70" s="7"/>
    </row>
    <row r="71" spans="9:9" x14ac:dyDescent="0.25">
      <c r="I71" s="7"/>
    </row>
    <row r="72" spans="9:9" x14ac:dyDescent="0.25">
      <c r="I72" s="7"/>
    </row>
    <row r="73" spans="9:9" x14ac:dyDescent="0.25">
      <c r="I73" s="7"/>
    </row>
    <row r="74" spans="9:9" x14ac:dyDescent="0.25">
      <c r="I74" s="7"/>
    </row>
    <row r="75" spans="9:9" x14ac:dyDescent="0.25">
      <c r="I75" s="7"/>
    </row>
    <row r="76" spans="9:9" x14ac:dyDescent="0.25">
      <c r="I76" s="7"/>
    </row>
    <row r="77" spans="9:9" x14ac:dyDescent="0.25">
      <c r="I77" s="7"/>
    </row>
    <row r="78" spans="9:9" x14ac:dyDescent="0.25">
      <c r="I78" s="7"/>
    </row>
    <row r="79" spans="9:9" x14ac:dyDescent="0.25">
      <c r="I79" s="7"/>
    </row>
    <row r="80" spans="9:9" x14ac:dyDescent="0.25">
      <c r="I80" s="7"/>
    </row>
    <row r="81" spans="9:9" x14ac:dyDescent="0.25">
      <c r="I81" s="7"/>
    </row>
    <row r="82" spans="9:9" x14ac:dyDescent="0.25">
      <c r="I82" s="7"/>
    </row>
    <row r="83" spans="9:9" x14ac:dyDescent="0.25">
      <c r="I83" s="7"/>
    </row>
    <row r="84" spans="9:9" x14ac:dyDescent="0.25">
      <c r="I84" s="7"/>
    </row>
    <row r="85" spans="9:9" x14ac:dyDescent="0.25">
      <c r="I85" s="7"/>
    </row>
    <row r="86" spans="9:9" x14ac:dyDescent="0.25">
      <c r="I86" s="7"/>
    </row>
    <row r="87" spans="9:9" x14ac:dyDescent="0.25">
      <c r="I87" s="7"/>
    </row>
    <row r="88" spans="9:9" x14ac:dyDescent="0.25">
      <c r="I88" s="7"/>
    </row>
    <row r="89" spans="9:9" x14ac:dyDescent="0.25">
      <c r="I89" s="7"/>
    </row>
    <row r="90" spans="9:9" x14ac:dyDescent="0.25">
      <c r="I90" s="7"/>
    </row>
    <row r="91" spans="9:9" x14ac:dyDescent="0.25">
      <c r="I91" s="7"/>
    </row>
    <row r="92" spans="9:9" x14ac:dyDescent="0.25">
      <c r="I92" s="7"/>
    </row>
    <row r="93" spans="9:9" x14ac:dyDescent="0.25">
      <c r="I93" s="7"/>
    </row>
    <row r="94" spans="9:9" x14ac:dyDescent="0.25">
      <c r="I94" s="7"/>
    </row>
    <row r="95" spans="9:9" x14ac:dyDescent="0.25">
      <c r="I95" s="7"/>
    </row>
    <row r="96" spans="9:9" x14ac:dyDescent="0.25">
      <c r="I96" s="7"/>
    </row>
    <row r="97" spans="9:9" x14ac:dyDescent="0.25">
      <c r="I97" s="7"/>
    </row>
    <row r="98" spans="9:9" x14ac:dyDescent="0.25">
      <c r="I98" s="7"/>
    </row>
    <row r="99" spans="9:9" x14ac:dyDescent="0.25">
      <c r="I99" s="7"/>
    </row>
    <row r="100" spans="9:9" x14ac:dyDescent="0.25">
      <c r="I100" s="7"/>
    </row>
    <row r="101" spans="9:9" x14ac:dyDescent="0.25">
      <c r="I101" s="7"/>
    </row>
    <row r="102" spans="9:9" x14ac:dyDescent="0.25">
      <c r="I102" s="7"/>
    </row>
    <row r="103" spans="9:9" x14ac:dyDescent="0.25">
      <c r="I103" s="7"/>
    </row>
    <row r="104" spans="9:9" x14ac:dyDescent="0.25">
      <c r="I104" s="7"/>
    </row>
    <row r="105" spans="9:9" x14ac:dyDescent="0.25">
      <c r="I10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Y11" sqref="Y11"/>
    </sheetView>
  </sheetViews>
  <sheetFormatPr defaultRowHeight="15" x14ac:dyDescent="0.25"/>
  <cols>
    <col min="2" max="2" width="3.28515625" customWidth="1"/>
    <col min="3" max="7" width="3.7109375" customWidth="1"/>
    <col min="8" max="10" width="3.140625" customWidth="1"/>
    <col min="11" max="12" width="2.5703125" customWidth="1"/>
    <col min="13" max="13" width="3.5703125" customWidth="1"/>
    <col min="14" max="15" width="2.5703125" customWidth="1"/>
    <col min="16" max="16" width="8.140625" customWidth="1"/>
    <col min="17" max="17" width="3.28515625" customWidth="1"/>
    <col min="18" max="100" width="3" customWidth="1"/>
  </cols>
  <sheetData>
    <row r="1" spans="1:17" x14ac:dyDescent="0.25">
      <c r="A1" s="11" t="s">
        <v>99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4" spans="1:17" x14ac:dyDescent="0.25"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78</v>
      </c>
      <c r="Q4" t="s">
        <v>79</v>
      </c>
    </row>
    <row r="5" spans="1:17" x14ac:dyDescent="0.25">
      <c r="B5" t="s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B6" t="s">
        <v>29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25">
      <c r="B7" t="s">
        <v>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B8" t="s">
        <v>31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B9" t="s">
        <v>32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</row>
    <row r="10" spans="1:17" x14ac:dyDescent="0.25">
      <c r="B10" t="s">
        <v>33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x14ac:dyDescent="0.25">
      <c r="B11" t="s">
        <v>34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</row>
  </sheetData>
  <mergeCells count="1">
    <mergeCell ref="A1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6" sqref="E16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1:9" ht="14.25" customHeight="1" x14ac:dyDescent="0.25">
      <c r="B1" s="2" t="s">
        <v>21</v>
      </c>
      <c r="C1">
        <v>15</v>
      </c>
    </row>
    <row r="3" spans="1:9" x14ac:dyDescent="0.25">
      <c r="B3" t="s">
        <v>27</v>
      </c>
      <c r="C3">
        <f>SUM(C6:C103)/C1</f>
        <v>0.93333333333333335</v>
      </c>
    </row>
    <row r="5" spans="1:9" x14ac:dyDescent="0.25">
      <c r="B5" s="4" t="s">
        <v>22</v>
      </c>
      <c r="C5" s="4" t="s">
        <v>35</v>
      </c>
    </row>
    <row r="6" spans="1:9" x14ac:dyDescent="0.25">
      <c r="A6">
        <v>1</v>
      </c>
      <c r="B6" t="s">
        <v>65</v>
      </c>
      <c r="C6">
        <v>1</v>
      </c>
      <c r="I6" s="6"/>
    </row>
    <row r="7" spans="1:9" x14ac:dyDescent="0.25">
      <c r="A7">
        <v>2</v>
      </c>
      <c r="B7" t="s">
        <v>66</v>
      </c>
      <c r="C7">
        <v>1</v>
      </c>
      <c r="I7" s="6"/>
    </row>
    <row r="8" spans="1:9" x14ac:dyDescent="0.25">
      <c r="A8">
        <v>3</v>
      </c>
      <c r="B8" t="s">
        <v>67</v>
      </c>
      <c r="C8">
        <v>1</v>
      </c>
      <c r="I8" s="6"/>
    </row>
    <row r="9" spans="1:9" x14ac:dyDescent="0.25">
      <c r="A9">
        <v>4</v>
      </c>
      <c r="B9" t="s">
        <v>68</v>
      </c>
      <c r="C9">
        <v>1</v>
      </c>
      <c r="I9" s="6"/>
    </row>
    <row r="10" spans="1:9" x14ac:dyDescent="0.25">
      <c r="A10">
        <v>5</v>
      </c>
      <c r="B10" t="s">
        <v>69</v>
      </c>
      <c r="C10">
        <v>1</v>
      </c>
      <c r="I10" s="6"/>
    </row>
    <row r="11" spans="1:9" x14ac:dyDescent="0.25">
      <c r="A11">
        <v>6</v>
      </c>
      <c r="B11" t="s">
        <v>70</v>
      </c>
      <c r="C11">
        <v>1</v>
      </c>
      <c r="I11" s="6"/>
    </row>
    <row r="12" spans="1:9" x14ac:dyDescent="0.25">
      <c r="A12">
        <v>7</v>
      </c>
      <c r="B12" t="s">
        <v>71</v>
      </c>
      <c r="C12">
        <v>1</v>
      </c>
      <c r="I12" s="6"/>
    </row>
    <row r="13" spans="1:9" x14ac:dyDescent="0.25">
      <c r="A13">
        <v>8</v>
      </c>
      <c r="B13" t="s">
        <v>72</v>
      </c>
      <c r="C13">
        <v>1</v>
      </c>
      <c r="I13" s="6"/>
    </row>
    <row r="14" spans="1:9" x14ac:dyDescent="0.25">
      <c r="A14">
        <v>9</v>
      </c>
      <c r="B14" t="s">
        <v>73</v>
      </c>
      <c r="C14">
        <v>1</v>
      </c>
      <c r="I14" s="6"/>
    </row>
    <row r="15" spans="1:9" x14ac:dyDescent="0.25">
      <c r="A15">
        <v>10</v>
      </c>
      <c r="B15" t="s">
        <v>74</v>
      </c>
      <c r="C15">
        <v>1</v>
      </c>
      <c r="I15" s="6"/>
    </row>
    <row r="16" spans="1:9" x14ac:dyDescent="0.25">
      <c r="A16">
        <v>11</v>
      </c>
      <c r="B16" t="s">
        <v>75</v>
      </c>
      <c r="C16">
        <v>1</v>
      </c>
      <c r="I16" s="6"/>
    </row>
    <row r="17" spans="1:9" x14ac:dyDescent="0.25">
      <c r="A17">
        <v>12</v>
      </c>
      <c r="B17" t="s">
        <v>76</v>
      </c>
      <c r="C17">
        <v>1</v>
      </c>
      <c r="I17" s="6"/>
    </row>
    <row r="18" spans="1:9" x14ac:dyDescent="0.25">
      <c r="A18">
        <v>13</v>
      </c>
      <c r="B18" t="s">
        <v>77</v>
      </c>
      <c r="C18">
        <v>1</v>
      </c>
      <c r="I18" s="6"/>
    </row>
    <row r="19" spans="1:9" x14ac:dyDescent="0.25">
      <c r="A19">
        <v>14</v>
      </c>
      <c r="B19" t="s">
        <v>78</v>
      </c>
      <c r="C19">
        <v>0</v>
      </c>
      <c r="I19" s="6"/>
    </row>
    <row r="20" spans="1:9" x14ac:dyDescent="0.25">
      <c r="A20">
        <v>15</v>
      </c>
      <c r="B20" t="s">
        <v>79</v>
      </c>
      <c r="C20">
        <v>1</v>
      </c>
      <c r="I20" s="6"/>
    </row>
    <row r="21" spans="1:9" x14ac:dyDescent="0.25">
      <c r="I21" s="6"/>
    </row>
    <row r="22" spans="1:9" x14ac:dyDescent="0.25">
      <c r="I22" s="6"/>
    </row>
    <row r="23" spans="1:9" x14ac:dyDescent="0.25">
      <c r="I23" s="6"/>
    </row>
    <row r="24" spans="1:9" x14ac:dyDescent="0.25">
      <c r="I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opLeftCell="C1" workbookViewId="0">
      <selection activeCell="E17" sqref="E17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39</v>
      </c>
      <c r="C1">
        <v>48</v>
      </c>
    </row>
    <row r="3" spans="2:6" x14ac:dyDescent="0.25">
      <c r="B3" s="8" t="s">
        <v>40</v>
      </c>
      <c r="E3" s="8" t="s">
        <v>41</v>
      </c>
    </row>
    <row r="4" spans="2:6" x14ac:dyDescent="0.25">
      <c r="B4" s="8" t="s">
        <v>42</v>
      </c>
      <c r="C4">
        <f>MIN(C9:C31)</f>
        <v>0</v>
      </c>
      <c r="E4" s="8" t="s">
        <v>42</v>
      </c>
      <c r="F4">
        <f>MIN(F9:F31)</f>
        <v>0</v>
      </c>
    </row>
    <row r="5" spans="2:6" x14ac:dyDescent="0.25">
      <c r="B5" s="8" t="s">
        <v>43</v>
      </c>
      <c r="C5">
        <f>MAX(C9:C31)</f>
        <v>0</v>
      </c>
      <c r="E5" s="8" t="s">
        <v>43</v>
      </c>
      <c r="F5">
        <f>MAX(F9:F31)</f>
        <v>0</v>
      </c>
    </row>
    <row r="6" spans="2:6" x14ac:dyDescent="0.25">
      <c r="B6" s="8" t="s">
        <v>44</v>
      </c>
      <c r="C6">
        <f>AVERAGE(C9:C31)</f>
        <v>0</v>
      </c>
      <c r="E6" s="8" t="s">
        <v>44</v>
      </c>
      <c r="F6">
        <f>AVERAGE(F9:F31)</f>
        <v>0</v>
      </c>
    </row>
    <row r="8" spans="2:6" x14ac:dyDescent="0.25">
      <c r="B8" s="4" t="s">
        <v>36</v>
      </c>
      <c r="C8" s="4" t="s">
        <v>37</v>
      </c>
      <c r="E8" s="4" t="s">
        <v>38</v>
      </c>
      <c r="F8" s="4" t="s">
        <v>37</v>
      </c>
    </row>
    <row r="9" spans="2:6" x14ac:dyDescent="0.25">
      <c r="B9" t="s">
        <v>101</v>
      </c>
      <c r="C9">
        <f t="shared" ref="C9:C31" si="0">(LEN(B9) - LEN(SUBSTITUTE(B9," or ",""))) / LEN(" or ") + (LEN(B9) - LEN(SUBSTITUTE(B9," and ",""))) / LEN(" and ")</f>
        <v>0</v>
      </c>
      <c r="E9" t="s">
        <v>51</v>
      </c>
      <c r="F9">
        <f t="shared" ref="F9:F31" si="1">(LEN(E9) - LEN(SUBSTITUTE(E9," or ",""))) / LEN(" or ") + (LEN(E9) - LEN(SUBSTITUTE(E9," and ",""))) / LEN(" and ")</f>
        <v>0</v>
      </c>
    </row>
    <row r="10" spans="2:6" x14ac:dyDescent="0.25">
      <c r="B10" t="s">
        <v>102</v>
      </c>
      <c r="C10">
        <f t="shared" si="0"/>
        <v>0</v>
      </c>
      <c r="E10" t="s">
        <v>101</v>
      </c>
      <c r="F10">
        <f t="shared" si="1"/>
        <v>0</v>
      </c>
    </row>
    <row r="11" spans="2:6" x14ac:dyDescent="0.25">
      <c r="B11" t="s">
        <v>103</v>
      </c>
      <c r="C11">
        <f t="shared" si="0"/>
        <v>0</v>
      </c>
      <c r="E11" t="s">
        <v>102</v>
      </c>
      <c r="F11">
        <f t="shared" si="1"/>
        <v>0</v>
      </c>
    </row>
    <row r="12" spans="2:6" x14ac:dyDescent="0.25">
      <c r="B12" t="s">
        <v>104</v>
      </c>
      <c r="C12">
        <f t="shared" si="0"/>
        <v>0</v>
      </c>
      <c r="E12" t="s">
        <v>103</v>
      </c>
      <c r="F12">
        <f t="shared" si="1"/>
        <v>0</v>
      </c>
    </row>
    <row r="13" spans="2:6" x14ac:dyDescent="0.25">
      <c r="B13" t="s">
        <v>105</v>
      </c>
      <c r="C13">
        <f t="shared" si="0"/>
        <v>0</v>
      </c>
      <c r="E13" t="s">
        <v>104</v>
      </c>
      <c r="F13">
        <f t="shared" si="1"/>
        <v>0</v>
      </c>
    </row>
    <row r="14" spans="2:6" x14ac:dyDescent="0.25">
      <c r="B14" t="s">
        <v>106</v>
      </c>
      <c r="C14">
        <f t="shared" si="0"/>
        <v>0</v>
      </c>
      <c r="E14" t="s">
        <v>105</v>
      </c>
      <c r="F14">
        <f t="shared" si="1"/>
        <v>0</v>
      </c>
    </row>
    <row r="15" spans="2:6" x14ac:dyDescent="0.25">
      <c r="B15" t="s">
        <v>107</v>
      </c>
      <c r="C15">
        <f t="shared" si="0"/>
        <v>0</v>
      </c>
      <c r="E15" t="s">
        <v>106</v>
      </c>
      <c r="F15">
        <f t="shared" si="1"/>
        <v>0</v>
      </c>
    </row>
    <row r="16" spans="2:6" x14ac:dyDescent="0.25">
      <c r="B16" t="s">
        <v>108</v>
      </c>
      <c r="C16">
        <f t="shared" si="0"/>
        <v>0</v>
      </c>
      <c r="E16" t="s">
        <v>107</v>
      </c>
      <c r="F16">
        <f t="shared" si="1"/>
        <v>0</v>
      </c>
    </row>
    <row r="17" spans="2:6" x14ac:dyDescent="0.25">
      <c r="B17" t="s">
        <v>109</v>
      </c>
      <c r="C17">
        <f t="shared" si="0"/>
        <v>0</v>
      </c>
      <c r="E17" t="s">
        <v>108</v>
      </c>
      <c r="F17">
        <f t="shared" si="1"/>
        <v>0</v>
      </c>
    </row>
    <row r="18" spans="2:6" x14ac:dyDescent="0.25">
      <c r="B18" t="s">
        <v>110</v>
      </c>
      <c r="C18">
        <f t="shared" si="0"/>
        <v>0</v>
      </c>
      <c r="E18" t="s">
        <v>109</v>
      </c>
      <c r="F18">
        <f t="shared" si="1"/>
        <v>0</v>
      </c>
    </row>
    <row r="19" spans="2:6" x14ac:dyDescent="0.25">
      <c r="B19" t="s">
        <v>111</v>
      </c>
      <c r="C19">
        <f t="shared" si="0"/>
        <v>0</v>
      </c>
      <c r="E19" t="s">
        <v>110</v>
      </c>
      <c r="F19">
        <f t="shared" si="1"/>
        <v>0</v>
      </c>
    </row>
    <row r="20" spans="2:6" x14ac:dyDescent="0.25">
      <c r="B20" t="s">
        <v>112</v>
      </c>
      <c r="C20">
        <f t="shared" si="0"/>
        <v>0</v>
      </c>
      <c r="E20" t="s">
        <v>111</v>
      </c>
      <c r="F20">
        <f t="shared" si="1"/>
        <v>0</v>
      </c>
    </row>
    <row r="21" spans="2:6" x14ac:dyDescent="0.25">
      <c r="B21" t="s">
        <v>113</v>
      </c>
      <c r="C21">
        <f t="shared" si="0"/>
        <v>0</v>
      </c>
      <c r="E21" t="s">
        <v>112</v>
      </c>
      <c r="F21">
        <f t="shared" si="1"/>
        <v>0</v>
      </c>
    </row>
    <row r="22" spans="2:6" x14ac:dyDescent="0.25">
      <c r="B22" t="s">
        <v>114</v>
      </c>
      <c r="C22">
        <f t="shared" si="0"/>
        <v>0</v>
      </c>
      <c r="E22" t="s">
        <v>113</v>
      </c>
      <c r="F22">
        <f t="shared" si="1"/>
        <v>0</v>
      </c>
    </row>
    <row r="23" spans="2:6" x14ac:dyDescent="0.25">
      <c r="B23" t="s">
        <v>115</v>
      </c>
      <c r="C23">
        <f t="shared" si="0"/>
        <v>0</v>
      </c>
      <c r="E23" t="s">
        <v>124</v>
      </c>
      <c r="F23">
        <f t="shared" si="1"/>
        <v>0</v>
      </c>
    </row>
    <row r="24" spans="2:6" x14ac:dyDescent="0.25">
      <c r="B24" t="s">
        <v>116</v>
      </c>
      <c r="C24">
        <f t="shared" si="0"/>
        <v>0</v>
      </c>
      <c r="E24" t="s">
        <v>115</v>
      </c>
      <c r="F24">
        <f t="shared" si="1"/>
        <v>0</v>
      </c>
    </row>
    <row r="25" spans="2:6" x14ac:dyDescent="0.25">
      <c r="B25" t="s">
        <v>117</v>
      </c>
      <c r="C25">
        <f t="shared" si="0"/>
        <v>0</v>
      </c>
      <c r="E25" t="s">
        <v>116</v>
      </c>
      <c r="F25">
        <f t="shared" si="1"/>
        <v>0</v>
      </c>
    </row>
    <row r="26" spans="2:6" x14ac:dyDescent="0.25">
      <c r="B26" t="s">
        <v>118</v>
      </c>
      <c r="C26">
        <f t="shared" si="0"/>
        <v>0</v>
      </c>
      <c r="E26" t="s">
        <v>117</v>
      </c>
      <c r="F26">
        <f t="shared" si="1"/>
        <v>0</v>
      </c>
    </row>
    <row r="27" spans="2:6" x14ac:dyDescent="0.25">
      <c r="B27" t="s">
        <v>119</v>
      </c>
      <c r="C27">
        <f t="shared" si="0"/>
        <v>0</v>
      </c>
      <c r="E27" t="s">
        <v>118</v>
      </c>
      <c r="F27">
        <f t="shared" si="1"/>
        <v>0</v>
      </c>
    </row>
    <row r="28" spans="2:6" x14ac:dyDescent="0.25">
      <c r="B28" t="s">
        <v>120</v>
      </c>
      <c r="C28">
        <f t="shared" si="0"/>
        <v>0</v>
      </c>
      <c r="E28" t="s">
        <v>119</v>
      </c>
      <c r="F28">
        <f t="shared" si="1"/>
        <v>0</v>
      </c>
    </row>
    <row r="29" spans="2:6" x14ac:dyDescent="0.25">
      <c r="B29" t="s">
        <v>121</v>
      </c>
      <c r="C29">
        <f t="shared" si="0"/>
        <v>0</v>
      </c>
      <c r="E29" t="s">
        <v>120</v>
      </c>
      <c r="F29">
        <f t="shared" si="1"/>
        <v>0</v>
      </c>
    </row>
    <row r="30" spans="2:6" x14ac:dyDescent="0.25">
      <c r="B30" t="s">
        <v>122</v>
      </c>
      <c r="C30">
        <f t="shared" si="0"/>
        <v>0</v>
      </c>
      <c r="E30" t="s">
        <v>121</v>
      </c>
      <c r="F30">
        <f t="shared" si="1"/>
        <v>0</v>
      </c>
    </row>
    <row r="31" spans="2:6" x14ac:dyDescent="0.25">
      <c r="B31" t="s">
        <v>123</v>
      </c>
      <c r="C31">
        <f t="shared" si="0"/>
        <v>0</v>
      </c>
      <c r="E31" t="s">
        <v>122</v>
      </c>
      <c r="F31">
        <f t="shared" si="1"/>
        <v>0</v>
      </c>
    </row>
    <row r="32" spans="2:6" x14ac:dyDescent="0.25">
      <c r="E32" t="s">
        <v>123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'6'!Finalcif.cif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2019-12-17T12:47:13Z</dcterms:modified>
</cp:coreProperties>
</file>