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goorden\surfdrive\Papers\WODES 2020\GitRepository\WODES2020\"/>
    </mc:Choice>
  </mc:AlternateContent>
  <bookViews>
    <workbookView xWindow="0" yWindow="0" windowWidth="28800" windowHeight="12435"/>
  </bookViews>
  <sheets>
    <sheet name="Summary" sheetId="1" r:id="rId1"/>
    <sheet name="1" sheetId="6" r:id="rId2"/>
    <sheet name="2" sheetId="4" r:id="rId3"/>
    <sheet name="3" sheetId="8" r:id="rId4"/>
    <sheet name="4" sheetId="5" r:id="rId5"/>
    <sheet name="5" sheetId="9" r:id="rId6"/>
    <sheet name="6" sheetId="10" r:id="rId7"/>
    <sheet name="7" sheetId="11" r:id="rId8"/>
    <sheet name="8" sheetId="12" r:id="rId9"/>
    <sheet name="9" sheetId="13" r:id="rId10"/>
  </sheets>
  <definedNames>
    <definedName name="FinalVersion_withoutselfloops_adjusted" localSheetId="6">'6'!$B$4:$BV$9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0" i="5" l="1"/>
  <c r="F42" i="12" l="1"/>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F9" i="12"/>
  <c r="C42" i="12"/>
  <c r="C41" i="12"/>
  <c r="C40" i="12"/>
  <c r="C39" i="12"/>
  <c r="C38" i="12"/>
  <c r="C37" i="12"/>
  <c r="C36" i="12"/>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6" i="12" l="1"/>
  <c r="C3" i="11"/>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F2" i="13" l="1"/>
  <c r="C2" i="13"/>
  <c r="F6" i="12"/>
  <c r="F5" i="12"/>
  <c r="F4" i="12"/>
  <c r="C5" i="12"/>
  <c r="C4" i="12"/>
  <c r="C3" i="8"/>
  <c r="C3" i="6"/>
  <c r="C10" i="1" l="1"/>
  <c r="C6" i="1"/>
  <c r="C4" i="1"/>
  <c r="H16" i="4"/>
  <c r="H15" i="4"/>
  <c r="H14" i="4"/>
  <c r="H13" i="4"/>
  <c r="H12" i="4"/>
  <c r="H11" i="4"/>
  <c r="H10" i="4"/>
  <c r="H9" i="4"/>
  <c r="H8" i="4"/>
  <c r="F16" i="4"/>
  <c r="F15" i="4"/>
  <c r="F14" i="4"/>
  <c r="F13" i="4"/>
  <c r="F12" i="4"/>
  <c r="F11" i="4"/>
  <c r="F10" i="4"/>
  <c r="F9" i="4"/>
  <c r="F8" i="4"/>
  <c r="D9" i="4"/>
  <c r="D10" i="4"/>
  <c r="D11" i="4"/>
  <c r="D12" i="4"/>
  <c r="D13" i="4"/>
  <c r="D14" i="4"/>
  <c r="D15" i="4"/>
  <c r="D16" i="4"/>
  <c r="D8" i="4"/>
  <c r="H25" i="5"/>
  <c r="H24" i="5"/>
  <c r="H23" i="5"/>
  <c r="H22" i="5"/>
  <c r="H21" i="5"/>
  <c r="H20" i="5"/>
  <c r="H19" i="5"/>
  <c r="H18" i="5"/>
  <c r="H17" i="5"/>
  <c r="H16" i="5"/>
  <c r="H15" i="5"/>
  <c r="H14" i="5"/>
  <c r="H13" i="5"/>
  <c r="H12" i="5"/>
  <c r="H11" i="5"/>
  <c r="H10" i="5"/>
  <c r="H9" i="5"/>
  <c r="H8" i="5"/>
  <c r="F25" i="5"/>
  <c r="F24" i="5"/>
  <c r="F23" i="5"/>
  <c r="F22" i="5"/>
  <c r="F21" i="5"/>
  <c r="F20" i="5"/>
  <c r="F19" i="5"/>
  <c r="F18" i="5"/>
  <c r="F17" i="5"/>
  <c r="F16" i="5"/>
  <c r="F15" i="5"/>
  <c r="F14" i="5"/>
  <c r="F13" i="5"/>
  <c r="F12" i="5"/>
  <c r="F11" i="5"/>
  <c r="F10" i="5"/>
  <c r="F9" i="5"/>
  <c r="F8" i="5"/>
  <c r="D9" i="5"/>
  <c r="D10" i="5"/>
  <c r="D11" i="5"/>
  <c r="D12" i="5"/>
  <c r="D13" i="5"/>
  <c r="D14" i="5"/>
  <c r="D15" i="5"/>
  <c r="D16" i="5"/>
  <c r="D17" i="5"/>
  <c r="D18" i="5"/>
  <c r="D19" i="5"/>
  <c r="D20" i="5"/>
  <c r="D21" i="5"/>
  <c r="D22" i="5"/>
  <c r="D23" i="5"/>
  <c r="D24" i="5"/>
  <c r="D25" i="5"/>
  <c r="D26" i="5"/>
  <c r="D8" i="5"/>
  <c r="G3" i="5" l="1"/>
  <c r="G4" i="5"/>
  <c r="G5" i="5"/>
  <c r="C5" i="5"/>
  <c r="C3" i="5"/>
  <c r="C4" i="5"/>
  <c r="E5" i="5"/>
  <c r="E4" i="5"/>
  <c r="E3" i="5"/>
  <c r="G4" i="4"/>
  <c r="G5" i="4"/>
  <c r="G3" i="4"/>
  <c r="E5" i="4"/>
  <c r="E3" i="4"/>
  <c r="E4" i="4"/>
  <c r="C3" i="4"/>
  <c r="C5" i="4"/>
  <c r="C4" i="4"/>
</calcChain>
</file>

<file path=xl/connections.xml><?xml version="1.0" encoding="utf-8"?>
<connections xmlns="http://schemas.openxmlformats.org/spreadsheetml/2006/main">
  <connection id="1" name="FinalVersion_withoutselfloops_adjusted" type="6" refreshedVersion="5" background="1" saveData="1">
    <textPr codePage="437" sourceFile="C:\Users\mgoorden\surfdrive\Shared\2018-2019 Assignment\Group 15\Attachments\CIF_models\FinalVersion_withoutselfloops_adjusted.txt" decimal="," thousands="." comma="1">
      <textFields count="7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<sst xmlns="http://schemas.openxmlformats.org/spreadsheetml/2006/main" count="350" uniqueCount="177">
  <si>
    <t>Group number:</t>
  </si>
  <si>
    <t>Modeling aspect</t>
  </si>
  <si>
    <t>Is each component model an elementary part of the system?</t>
  </si>
  <si>
    <t>How strong is the interdependency between component models?</t>
  </si>
  <si>
    <t>Are requirement models elementary, i.e., can it not be split any further?</t>
  </si>
  <si>
    <t>Are there references in requirements to other requirements?</t>
  </si>
  <si>
    <t>Are there independent subsystems modeled?</t>
  </si>
  <si>
    <t>Are uncontrollable events not unnecessarily blocked in automata-based requirements?</t>
  </si>
  <si>
    <t>What is the length of the guards in the synthesized supervisors, with and without forward reachability analysis?</t>
  </si>
  <si>
    <t>How many component models, requirement models, event declarations, and variable declarations are provided with comments describing their meaning?</t>
  </si>
  <si>
    <t>Are templates used?</t>
  </si>
  <si>
    <t>Are groups used to structure the model?</t>
  </si>
  <si>
    <t>Final qualification</t>
  </si>
  <si>
    <t>Total number of component models</t>
  </si>
  <si>
    <t>Component model name</t>
  </si>
  <si>
    <t>Level-1</t>
  </si>
  <si>
    <t>Level-2</t>
  </si>
  <si>
    <t>Level-3</t>
  </si>
  <si>
    <t>Min d</t>
  </si>
  <si>
    <t>Avg d</t>
  </si>
  <si>
    <t>Max d</t>
  </si>
  <si>
    <t>Total number of requirement models</t>
  </si>
  <si>
    <t>Requirement model name</t>
  </si>
  <si>
    <t>Has dependency with</t>
  </si>
  <si>
    <t>-</t>
  </si>
  <si>
    <t>Do requirement models introduce new events or variables?</t>
  </si>
  <si>
    <t>Elementary?</t>
  </si>
  <si>
    <t>Relative number of elementary components</t>
  </si>
  <si>
    <t>G1</t>
  </si>
  <si>
    <t>G2</t>
  </si>
  <si>
    <t>G3</t>
  </si>
  <si>
    <t>G4</t>
  </si>
  <si>
    <t>G5</t>
  </si>
  <si>
    <t>Blocking uncontrollable events?</t>
  </si>
  <si>
    <t>Controllable event and guard without forward</t>
  </si>
  <si>
    <t>Bin ops</t>
  </si>
  <si>
    <t>Controllable event and guard with forward</t>
  </si>
  <si>
    <t>Total number of controllable events</t>
  </si>
  <si>
    <t>Without forward</t>
  </si>
  <si>
    <t>With forward</t>
  </si>
  <si>
    <t>min</t>
  </si>
  <si>
    <t>max</t>
  </si>
  <si>
    <t>avg</t>
  </si>
  <si>
    <t>Component models</t>
  </si>
  <si>
    <t>Comments</t>
  </si>
  <si>
    <t>Requirement models</t>
  </si>
  <si>
    <t>Events</t>
  </si>
  <si>
    <t>Variables</t>
  </si>
  <si>
    <t>Relative commented</t>
  </si>
  <si>
    <t>31</t>
  </si>
  <si>
    <t>ResourceAllocationController</t>
  </si>
  <si>
    <t>PathPlanner</t>
  </si>
  <si>
    <t>InfraredSensor</t>
  </si>
  <si>
    <t>TouchSensor</t>
  </si>
  <si>
    <t>LocationBarcodeCamera</t>
  </si>
  <si>
    <t>ProductStackBarcodeCamera</t>
  </si>
  <si>
    <t>DCMotors</t>
  </si>
  <si>
    <t>Lift</t>
  </si>
  <si>
    <t>Battery</t>
  </si>
  <si>
    <t>2,7,8,9</t>
  </si>
  <si>
    <t>1</t>
  </si>
  <si>
    <t>1,8,9</t>
  </si>
  <si>
    <t>1,7,9</t>
  </si>
  <si>
    <t>1,7,8</t>
  </si>
  <si>
    <t>avg-1=0,19, avg-2=0,28</t>
  </si>
  <si>
    <t>Yes</t>
  </si>
  <si>
    <t>Yes. When all requirements are commented, CIF indicates that 5 events are not used in the remaining plant model. Furthermore, some requirement locations are used in other requirements (see for a complete list the warning messages of CIF to Matrix transformation).</t>
  </si>
  <si>
    <t>M3</t>
  </si>
  <si>
    <t>M5</t>
  </si>
  <si>
    <t>M6E1</t>
  </si>
  <si>
    <t>M8M9</t>
  </si>
  <si>
    <t>BatteryNeedcharge</t>
  </si>
  <si>
    <t>AskPermission</t>
  </si>
  <si>
    <t>Picking</t>
  </si>
  <si>
    <t>StopTaskexecution</t>
  </si>
  <si>
    <t>71</t>
  </si>
  <si>
    <t>70</t>
  </si>
  <si>
    <t>72</t>
  </si>
  <si>
    <t>32</t>
  </si>
  <si>
    <t>6,31</t>
  </si>
  <si>
    <t>32,33,34,35,36,37,38,39,40,41,42,43,44,45,46,47,48,49,50,51,52,53,54,55,56,57,72</t>
  </si>
  <si>
    <t>31,63,64</t>
  </si>
  <si>
    <t>avg-1=0,002, avg-2=0,014, avg-3=0,030</t>
  </si>
  <si>
    <t>The DMM (and the clustered DSM) reveils no independent subsystems. This DMM is generated by removing references in requirements to other requirements.</t>
  </si>
  <si>
    <t>No</t>
  </si>
  <si>
    <t xml:space="preserve">    edge askcharge when true;</t>
  </si>
  <si>
    <t xml:space="preserve">    edge askpicking when true;</t>
  </si>
  <si>
    <t xml:space="preserve">    edge askpickup when true;</t>
  </si>
  <si>
    <t xml:space="preserve">    edge askstore when true;</t>
  </si>
  <si>
    <t xml:space="preserve">    edge charged when true;</t>
  </si>
  <si>
    <t xml:space="preserve">    edge clock when true;</t>
  </si>
  <si>
    <t xml:space="preserve">    edge counterclock when true;</t>
  </si>
  <si>
    <t xml:space="preserve">    edge down when true;</t>
  </si>
  <si>
    <t xml:space="preserve">    edge finishcalculating when true;</t>
  </si>
  <si>
    <t xml:space="preserve">    edge finishcollision when true;</t>
  </si>
  <si>
    <t xml:space="preserve">    edge finishdanger when true;</t>
  </si>
  <si>
    <t xml:space="preserve">    edge finishpathexecuting when Lift.StopDown or Lift.StopTop or (not M8M9.WaitClock and not M8M9.TimeOut or Picking.PickingOke);</t>
  </si>
  <si>
    <t xml:space="preserve">    edge forward when true;</t>
  </si>
  <si>
    <t xml:space="preserve">    edge gocharge when true;</t>
  </si>
  <si>
    <t xml:space="preserve">    edge gopicking when true;</t>
  </si>
  <si>
    <t xml:space="preserve">    edge gopickup when true;</t>
  </si>
  <si>
    <t xml:space="preserve">    edge gostore when true;</t>
  </si>
  <si>
    <t xml:space="preserve">    edge helptimeup when true;</t>
  </si>
  <si>
    <t xml:space="preserve">    edge nocharge when true;</t>
  </si>
  <si>
    <t xml:space="preserve">    edge nopicking when (not Lift.Raise and not Lift.Wait or not M8M9.WaitCounterclock) and (not Lift.Raise and not Lift.Wait or not M8M9.WaitClock) and ((not Lift.Raise and not Lift.Wait or (not M8M9.TimeOut or not PathPlanner.Idle)) and (not Lift.Lower or not M8M9.WaitCounterclock)) and ((not Lift.Lower or not M8M9.WaitClock) and (not Lift.Lower or (not M8M9.TimeOut or not PathPlanner.Idle)) and ((not Lift.StopTop or not M8M9.WaitLower) and (not Lift.StopTop or not M8M9.WaitRaise)));</t>
  </si>
  <si>
    <t xml:space="preserve">    edge nopickup when true;</t>
  </si>
  <si>
    <t xml:space="preserve">    edge stopcalculating when Lift.StopDown or Lift.StopTop or (not M8M9.WaitClock and not M8M9.TimeOut or Picking.PickingOke);</t>
  </si>
  <si>
    <t xml:space="preserve">    edge stopcollision when true;</t>
  </si>
  <si>
    <t xml:space="preserve">    edge stopdanger when Lift.StopDown or Lift.StopTop or (not PathPlanner.Idle or Picking.PickingOke);</t>
  </si>
  <si>
    <t xml:space="preserve">    edge stopforward when true;</t>
  </si>
  <si>
    <t xml:space="preserve">    edge stoppathexecuting when Lift.StopDown or Lift.StopTop or (not M8M9.WaitClock and not M8M9.TimeOut or Picking.PickingOke);</t>
  </si>
  <si>
    <t xml:space="preserve">    edge stoprotate when true;</t>
  </si>
  <si>
    <t xml:space="preserve">    edge stoptaskexecuting when true;</t>
  </si>
  <si>
    <t xml:space="preserve">    edge switchdown when true;</t>
  </si>
  <si>
    <t xml:space="preserve">    edge switchtop when (not M8M9.WaitLower or Picking.PickingOke) and (not M8M9.WaitRaise or Picking.PickingOke);</t>
  </si>
  <si>
    <t xml:space="preserve">    edge up when true;</t>
  </si>
  <si>
    <t xml:space="preserve">    edge waitinglift when true;</t>
  </si>
  <si>
    <t xml:space="preserve">    edge waitingrotate when Lift.StopDown or (Lift.StopTop or Picking.PickingOke);</t>
  </si>
  <si>
    <t xml:space="preserve">    edge yespicking when true;</t>
  </si>
  <si>
    <t xml:space="preserve">    edge finishpathexecuting when true;</t>
  </si>
  <si>
    <t xml:space="preserve">    edge nopicking when (Battery.Needcharge or (not Lift.StopTop or not M8M9.WaitRaise)) and (not Battery.Needcharge or not Lift.StopTop or (not DCMotors.Idle or not M8M9.WaitRaise));</t>
  </si>
  <si>
    <t xml:space="preserve">    edge stopcalculating when true;</t>
  </si>
  <si>
    <t xml:space="preserve">    edge stopdanger when true;</t>
  </si>
  <si>
    <t xml:space="preserve">    edge stoppathexecuting when true;</t>
  </si>
  <si>
    <t xml:space="preserve">    edge switchtop when M8M9.Idle or M8M9.WaitCounterclock or (M8M9.WaitLower or Picking.PickingOke);</t>
  </si>
  <si>
    <t xml:space="preserve">    edge waitingrotate when true;</t>
  </si>
  <si>
    <t>1,18 , 0,26</t>
  </si>
  <si>
    <t xml:space="preserve"> askpickup;</t>
  </si>
  <si>
    <t xml:space="preserve"> askstore;</t>
  </si>
  <si>
    <t xml:space="preserve"> askcharge;</t>
  </si>
  <si>
    <t xml:space="preserve"> askpicking;</t>
  </si>
  <si>
    <t xml:space="preserve"> gopickup;</t>
  </si>
  <si>
    <t xml:space="preserve"> nopickup;</t>
  </si>
  <si>
    <t xml:space="preserve"> gostore;</t>
  </si>
  <si>
    <t xml:space="preserve"> gocharge;</t>
  </si>
  <si>
    <t xml:space="preserve"> nocharge;</t>
  </si>
  <si>
    <t xml:space="preserve"> gopicking;</t>
  </si>
  <si>
    <t xml:space="preserve"> nopicking;</t>
  </si>
  <si>
    <t xml:space="preserve"> stoptaskexecuting;</t>
  </si>
  <si>
    <t xml:space="preserve"> finishcalculating;</t>
  </si>
  <si>
    <t xml:space="preserve"> stopcalculating;</t>
  </si>
  <si>
    <t xml:space="preserve"> finishpathexecuting;</t>
  </si>
  <si>
    <t xml:space="preserve"> stoppathexecuting;</t>
  </si>
  <si>
    <t xml:space="preserve"> stopforward;</t>
  </si>
  <si>
    <t xml:space="preserve"> stoprotate;</t>
  </si>
  <si>
    <t xml:space="preserve"> forward;</t>
  </si>
  <si>
    <t xml:space="preserve"> stopdanger;</t>
  </si>
  <si>
    <t xml:space="preserve"> stopcollision;</t>
  </si>
  <si>
    <t xml:space="preserve"> clock;</t>
  </si>
  <si>
    <t xml:space="preserve"> counterclock;</t>
  </si>
  <si>
    <t xml:space="preserve"> up;</t>
  </si>
  <si>
    <t xml:space="preserve"> down;</t>
  </si>
  <si>
    <t xml:space="preserve"> switchtop;</t>
  </si>
  <si>
    <t xml:space="preserve"> switchdown;</t>
  </si>
  <si>
    <t xml:space="preserve"> charged;</t>
  </si>
  <si>
    <t xml:space="preserve"> finishdanger;</t>
  </si>
  <si>
    <t xml:space="preserve"> finishcollision;</t>
  </si>
  <si>
    <t xml:space="preserve"> waitingrotate;</t>
  </si>
  <si>
    <t xml:space="preserve"> waitinglift;</t>
  </si>
  <si>
    <t xml:space="preserve"> helptimeup;</t>
  </si>
  <si>
    <t xml:space="preserve"> yespicking;</t>
  </si>
  <si>
    <t xml:space="preserve"> see;</t>
  </si>
  <si>
    <t xml:space="preserve"> nosee;</t>
  </si>
  <si>
    <t xml:space="preserve"> touch;</t>
  </si>
  <si>
    <t xml:space="preserve"> notouch;</t>
  </si>
  <si>
    <t xml:space="preserve"> rstore;</t>
  </si>
  <si>
    <t xml:space="preserve"> rdrive;</t>
  </si>
  <si>
    <t xml:space="preserve"> rpicking;</t>
  </si>
  <si>
    <t xml:space="preserve"> rcharge;</t>
  </si>
  <si>
    <t xml:space="preserve"> noreadlocation;</t>
  </si>
  <si>
    <t xml:space="preserve"> read;</t>
  </si>
  <si>
    <t xml:space="preserve"> noreadstack;</t>
  </si>
  <si>
    <t xml:space="preserve"> batterylow;</t>
  </si>
  <si>
    <t xml:space="preserve"> systemstop;</t>
  </si>
  <si>
    <t xml:space="preserve"> systemstart;</t>
  </si>
  <si>
    <t xml:space="preserve"> pickingended;</t>
  </si>
  <si>
    <t>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</si>
</sst>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xf numFmtId="0" fontId="0" fillId="0" borderId="0" xfId="0" applyAlignment="1">
      <alignment horizontal="left"/>
    </xf>
    <xf numFmtId="0" fontId="1" fillId="0" borderId="0" xfId="0" applyFont="1"/>
    <xf numFmtId="0" fontId="0" fillId="0" borderId="0" xfId="0" quotePrefix="1"/>
    <xf numFmtId="49" fontId="0" fillId="0" borderId="0" xfId="0" applyNumberFormat="1"/>
    <xf numFmtId="49" fontId="0" fillId="0" borderId="0" xfId="0" quotePrefix="1" applyNumberFormat="1"/>
    <xf numFmtId="0" fontId="0" fillId="0" borderId="0" xfId="0" applyAlignment="1">
      <alignment horizontal="right"/>
    </xf>
    <xf numFmtId="0" fontId="0" fillId="0" borderId="0" xfId="0" applyAlignment="1">
      <alignment horizontal="right"/>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FinalVersion_withoutselfloops_adjuste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2" sqref="C2"/>
    </sheetView>
  </sheetViews>
  <sheetFormatPr defaultRowHeight="15" x14ac:dyDescent="0.25"/>
  <cols>
    <col min="1" max="1" width="14.5703125" bestFit="1" customWidth="1"/>
    <col min="2" max="2" width="31.7109375" customWidth="1"/>
    <col min="3" max="3" width="17" bestFit="1" customWidth="1"/>
    <col min="4" max="4" width="1.5703125" customWidth="1"/>
  </cols>
  <sheetData>
    <row r="1" spans="1:3" x14ac:dyDescent="0.25">
      <c r="A1" s="9" t="s">
        <v>0</v>
      </c>
      <c r="B1" s="9"/>
      <c r="C1" s="3">
        <v>17</v>
      </c>
    </row>
    <row r="3" spans="1:3" x14ac:dyDescent="0.25">
      <c r="A3" s="10" t="s">
        <v>1</v>
      </c>
      <c r="B3" s="10"/>
      <c r="C3" t="s">
        <v>12</v>
      </c>
    </row>
    <row r="4" spans="1:3" ht="30" x14ac:dyDescent="0.25">
      <c r="A4">
        <v>1</v>
      </c>
      <c r="B4" s="1" t="s">
        <v>2</v>
      </c>
      <c r="C4">
        <f>'1'!C3</f>
        <v>0.66666666666666663</v>
      </c>
    </row>
    <row r="5" spans="1:3" ht="32.25" customHeight="1" x14ac:dyDescent="0.25">
      <c r="A5">
        <v>2</v>
      </c>
      <c r="B5" s="1" t="s">
        <v>3</v>
      </c>
      <c r="C5" t="s">
        <v>64</v>
      </c>
    </row>
    <row r="6" spans="1:3" ht="45" x14ac:dyDescent="0.25">
      <c r="A6">
        <v>3</v>
      </c>
      <c r="B6" s="1" t="s">
        <v>4</v>
      </c>
      <c r="C6">
        <f>'3'!C3</f>
        <v>0.4861111111111111</v>
      </c>
    </row>
    <row r="7" spans="1:3" ht="45" x14ac:dyDescent="0.25">
      <c r="A7">
        <v>4</v>
      </c>
      <c r="B7" s="1" t="s">
        <v>5</v>
      </c>
      <c r="C7" t="s">
        <v>82</v>
      </c>
    </row>
    <row r="8" spans="1:3" ht="27.75" customHeight="1" x14ac:dyDescent="0.25">
      <c r="A8">
        <v>5</v>
      </c>
      <c r="B8" s="1" t="s">
        <v>25</v>
      </c>
      <c r="C8" t="s">
        <v>65</v>
      </c>
    </row>
    <row r="9" spans="1:3" ht="30" x14ac:dyDescent="0.25">
      <c r="A9">
        <v>6</v>
      </c>
      <c r="B9" s="1" t="s">
        <v>6</v>
      </c>
      <c r="C9" t="s">
        <v>84</v>
      </c>
    </row>
    <row r="10" spans="1:3" ht="45" x14ac:dyDescent="0.25">
      <c r="A10">
        <v>7</v>
      </c>
      <c r="B10" s="1" t="s">
        <v>7</v>
      </c>
      <c r="C10">
        <f>'7'!C3</f>
        <v>0</v>
      </c>
    </row>
    <row r="11" spans="1:3" ht="60" x14ac:dyDescent="0.25">
      <c r="A11">
        <v>8</v>
      </c>
      <c r="B11" s="1" t="s">
        <v>8</v>
      </c>
      <c r="C11" t="s">
        <v>126</v>
      </c>
    </row>
    <row r="12" spans="1:3" ht="90" x14ac:dyDescent="0.25">
      <c r="A12">
        <v>9</v>
      </c>
      <c r="B12" s="1" t="s">
        <v>9</v>
      </c>
      <c r="C12" t="s">
        <v>176</v>
      </c>
    </row>
    <row r="13" spans="1:3" x14ac:dyDescent="0.25">
      <c r="A13">
        <v>10</v>
      </c>
      <c r="B13" s="1" t="s">
        <v>10</v>
      </c>
      <c r="C13" t="s">
        <v>84</v>
      </c>
    </row>
    <row r="14" spans="1:3" ht="30" x14ac:dyDescent="0.25">
      <c r="A14">
        <v>11</v>
      </c>
      <c r="B14" s="1" t="s">
        <v>11</v>
      </c>
      <c r="C14" t="s">
        <v>84</v>
      </c>
    </row>
  </sheetData>
  <mergeCells count="2">
    <mergeCell ref="A1:B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6" sqref="B6:B14"/>
    </sheetView>
  </sheetViews>
  <sheetFormatPr defaultRowHeight="15" x14ac:dyDescent="0.25"/>
  <cols>
    <col min="2" max="2" width="41.140625" bestFit="1" customWidth="1"/>
    <col min="3" max="3" width="12.140625" bestFit="1" customWidth="1"/>
  </cols>
  <sheetData>
    <row r="1" spans="1:3" x14ac:dyDescent="0.25">
      <c r="B1" s="1" t="s">
        <v>13</v>
      </c>
      <c r="C1">
        <v>9</v>
      </c>
    </row>
    <row r="3" spans="1:3" x14ac:dyDescent="0.25">
      <c r="B3" t="s">
        <v>27</v>
      </c>
      <c r="C3">
        <f>SUM(C6:C40)/C1</f>
        <v>0.66666666666666663</v>
      </c>
    </row>
    <row r="5" spans="1:3" x14ac:dyDescent="0.25">
      <c r="B5" s="4" t="s">
        <v>14</v>
      </c>
      <c r="C5" s="4" t="s">
        <v>26</v>
      </c>
    </row>
    <row r="6" spans="1:3" x14ac:dyDescent="0.25">
      <c r="A6">
        <v>1</v>
      </c>
      <c r="B6" t="s">
        <v>50</v>
      </c>
      <c r="C6">
        <v>0</v>
      </c>
    </row>
    <row r="7" spans="1:3" x14ac:dyDescent="0.25">
      <c r="A7">
        <v>2</v>
      </c>
      <c r="B7" t="s">
        <v>51</v>
      </c>
      <c r="C7">
        <v>0</v>
      </c>
    </row>
    <row r="8" spans="1:3" x14ac:dyDescent="0.25">
      <c r="A8">
        <v>3</v>
      </c>
      <c r="B8" t="s">
        <v>52</v>
      </c>
      <c r="C8">
        <v>1</v>
      </c>
    </row>
    <row r="9" spans="1:3" x14ac:dyDescent="0.25">
      <c r="A9">
        <v>4</v>
      </c>
      <c r="B9" t="s">
        <v>53</v>
      </c>
      <c r="C9">
        <v>1</v>
      </c>
    </row>
    <row r="10" spans="1:3" x14ac:dyDescent="0.25">
      <c r="A10">
        <v>5</v>
      </c>
      <c r="B10" t="s">
        <v>54</v>
      </c>
      <c r="C10">
        <v>1</v>
      </c>
    </row>
    <row r="11" spans="1:3" x14ac:dyDescent="0.25">
      <c r="A11">
        <v>6</v>
      </c>
      <c r="B11" t="s">
        <v>55</v>
      </c>
      <c r="C11">
        <v>1</v>
      </c>
    </row>
    <row r="12" spans="1:3" x14ac:dyDescent="0.25">
      <c r="A12">
        <v>7</v>
      </c>
      <c r="B12" t="s">
        <v>56</v>
      </c>
      <c r="C12">
        <v>1</v>
      </c>
    </row>
    <row r="13" spans="1:3" x14ac:dyDescent="0.25">
      <c r="A13">
        <v>8</v>
      </c>
      <c r="B13" t="s">
        <v>57</v>
      </c>
      <c r="C13">
        <v>0</v>
      </c>
    </row>
    <row r="14" spans="1:3" x14ac:dyDescent="0.25">
      <c r="A14">
        <v>9</v>
      </c>
      <c r="B14" t="s">
        <v>58</v>
      </c>
      <c r="C14">
        <v>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E17" sqref="E17"/>
    </sheetView>
  </sheetViews>
  <sheetFormatPr defaultRowHeight="15" x14ac:dyDescent="0.25"/>
  <cols>
    <col min="2" max="2" width="35" bestFit="1" customWidth="1"/>
    <col min="4" max="4" width="9.140625" hidden="1" customWidth="1"/>
    <col min="6" max="6" width="9.140625" hidden="1" customWidth="1"/>
    <col min="8" max="8" width="9.140625" hidden="1" customWidth="1"/>
  </cols>
  <sheetData>
    <row r="1" spans="1:9" x14ac:dyDescent="0.25">
      <c r="B1" s="1" t="s">
        <v>13</v>
      </c>
      <c r="C1">
        <v>9</v>
      </c>
    </row>
    <row r="3" spans="1:9" x14ac:dyDescent="0.25">
      <c r="B3" t="s">
        <v>18</v>
      </c>
      <c r="C3">
        <f>MIN(D:D)</f>
        <v>0</v>
      </c>
      <c r="E3">
        <f>MIN(F:F)</f>
        <v>0</v>
      </c>
      <c r="G3">
        <f>MIN(H:H)</f>
        <v>0</v>
      </c>
    </row>
    <row r="4" spans="1:9" x14ac:dyDescent="0.25">
      <c r="B4" t="s">
        <v>20</v>
      </c>
      <c r="C4">
        <f>MAX(D:D)</f>
        <v>0.5</v>
      </c>
      <c r="E4">
        <f>MAX(F:F)</f>
        <v>0.5</v>
      </c>
      <c r="G4">
        <f>MAX(H:H)</f>
        <v>0.5</v>
      </c>
    </row>
    <row r="5" spans="1:9" x14ac:dyDescent="0.25">
      <c r="B5" t="s">
        <v>19</v>
      </c>
      <c r="C5">
        <f>AVERAGE(D:D)</f>
        <v>0.19444444444444445</v>
      </c>
      <c r="E5">
        <f>AVERAGE(F:F)</f>
        <v>0.27777777777777779</v>
      </c>
      <c r="G5">
        <f>AVERAGE(H:H)</f>
        <v>0.27777777777777779</v>
      </c>
    </row>
    <row r="7" spans="1:9" x14ac:dyDescent="0.25">
      <c r="B7" s="4" t="s">
        <v>14</v>
      </c>
      <c r="C7" t="s">
        <v>15</v>
      </c>
      <c r="E7" t="s">
        <v>16</v>
      </c>
      <c r="G7" t="s">
        <v>17</v>
      </c>
      <c r="I7" t="s">
        <v>23</v>
      </c>
    </row>
    <row r="8" spans="1:9" x14ac:dyDescent="0.25">
      <c r="A8">
        <v>1</v>
      </c>
      <c r="B8" t="s">
        <v>50</v>
      </c>
      <c r="C8">
        <v>5</v>
      </c>
      <c r="D8">
        <f>(C8-1)/($C$1-1)</f>
        <v>0.5</v>
      </c>
      <c r="E8">
        <v>5</v>
      </c>
      <c r="F8">
        <f>(E8-1)/($C$1-1)</f>
        <v>0.5</v>
      </c>
      <c r="G8">
        <v>5</v>
      </c>
      <c r="H8">
        <f>(G8-1)/($C$1-1)</f>
        <v>0.5</v>
      </c>
      <c r="I8" s="6" t="s">
        <v>59</v>
      </c>
    </row>
    <row r="9" spans="1:9" x14ac:dyDescent="0.25">
      <c r="A9">
        <v>2</v>
      </c>
      <c r="B9" t="s">
        <v>51</v>
      </c>
      <c r="C9">
        <v>2</v>
      </c>
      <c r="D9">
        <f t="shared" ref="D9:F16" si="0">(C9-1)/($C$1-1)</f>
        <v>0.125</v>
      </c>
      <c r="E9">
        <v>5</v>
      </c>
      <c r="F9">
        <f t="shared" si="0"/>
        <v>0.5</v>
      </c>
      <c r="G9">
        <v>5</v>
      </c>
      <c r="H9">
        <f t="shared" ref="H9" si="1">(G9-1)/($C$1-1)</f>
        <v>0.5</v>
      </c>
      <c r="I9" s="7" t="s">
        <v>60</v>
      </c>
    </row>
    <row r="10" spans="1:9" x14ac:dyDescent="0.25">
      <c r="A10">
        <v>3</v>
      </c>
      <c r="B10" t="s">
        <v>52</v>
      </c>
      <c r="C10">
        <v>1</v>
      </c>
      <c r="D10">
        <f t="shared" si="0"/>
        <v>0</v>
      </c>
      <c r="E10">
        <v>1</v>
      </c>
      <c r="F10">
        <f t="shared" si="0"/>
        <v>0</v>
      </c>
      <c r="G10">
        <v>1</v>
      </c>
      <c r="H10">
        <f t="shared" ref="H10" si="2">(G10-1)/($C$1-1)</f>
        <v>0</v>
      </c>
      <c r="I10" s="7" t="s">
        <v>24</v>
      </c>
    </row>
    <row r="11" spans="1:9" x14ac:dyDescent="0.25">
      <c r="A11">
        <v>4</v>
      </c>
      <c r="B11" t="s">
        <v>53</v>
      </c>
      <c r="C11">
        <v>1</v>
      </c>
      <c r="D11">
        <f t="shared" si="0"/>
        <v>0</v>
      </c>
      <c r="E11">
        <v>1</v>
      </c>
      <c r="F11">
        <f t="shared" si="0"/>
        <v>0</v>
      </c>
      <c r="G11">
        <v>1</v>
      </c>
      <c r="H11">
        <f t="shared" ref="H11" si="3">(G11-1)/($C$1-1)</f>
        <v>0</v>
      </c>
      <c r="I11" s="7" t="s">
        <v>24</v>
      </c>
    </row>
    <row r="12" spans="1:9" x14ac:dyDescent="0.25">
      <c r="A12">
        <v>5</v>
      </c>
      <c r="B12" t="s">
        <v>54</v>
      </c>
      <c r="C12">
        <v>1</v>
      </c>
      <c r="D12">
        <f t="shared" si="0"/>
        <v>0</v>
      </c>
      <c r="E12">
        <v>1</v>
      </c>
      <c r="F12">
        <f t="shared" si="0"/>
        <v>0</v>
      </c>
      <c r="G12">
        <v>1</v>
      </c>
      <c r="H12">
        <f t="shared" ref="H12" si="4">(G12-1)/($C$1-1)</f>
        <v>0</v>
      </c>
      <c r="I12" s="7" t="s">
        <v>24</v>
      </c>
    </row>
    <row r="13" spans="1:9" x14ac:dyDescent="0.25">
      <c r="A13">
        <v>6</v>
      </c>
      <c r="B13" t="s">
        <v>55</v>
      </c>
      <c r="C13">
        <v>1</v>
      </c>
      <c r="D13">
        <f t="shared" si="0"/>
        <v>0</v>
      </c>
      <c r="E13">
        <v>1</v>
      </c>
      <c r="F13">
        <f t="shared" si="0"/>
        <v>0</v>
      </c>
      <c r="G13">
        <v>1</v>
      </c>
      <c r="H13">
        <f t="shared" ref="H13" si="5">(G13-1)/($C$1-1)</f>
        <v>0</v>
      </c>
      <c r="I13" s="7" t="s">
        <v>24</v>
      </c>
    </row>
    <row r="14" spans="1:9" x14ac:dyDescent="0.25">
      <c r="A14">
        <v>7</v>
      </c>
      <c r="B14" t="s">
        <v>56</v>
      </c>
      <c r="C14">
        <v>4</v>
      </c>
      <c r="D14">
        <f t="shared" si="0"/>
        <v>0.375</v>
      </c>
      <c r="E14">
        <v>5</v>
      </c>
      <c r="F14">
        <f t="shared" si="0"/>
        <v>0.5</v>
      </c>
      <c r="G14">
        <v>5</v>
      </c>
      <c r="H14">
        <f t="shared" ref="H14" si="6">(G14-1)/($C$1-1)</f>
        <v>0.5</v>
      </c>
      <c r="I14" s="7" t="s">
        <v>61</v>
      </c>
    </row>
    <row r="15" spans="1:9" x14ac:dyDescent="0.25">
      <c r="A15">
        <v>8</v>
      </c>
      <c r="B15" t="s">
        <v>57</v>
      </c>
      <c r="C15">
        <v>4</v>
      </c>
      <c r="D15">
        <f t="shared" si="0"/>
        <v>0.375</v>
      </c>
      <c r="E15">
        <v>5</v>
      </c>
      <c r="F15">
        <f t="shared" si="0"/>
        <v>0.5</v>
      </c>
      <c r="G15">
        <v>5</v>
      </c>
      <c r="H15">
        <f t="shared" ref="H15" si="7">(G15-1)/($C$1-1)</f>
        <v>0.5</v>
      </c>
      <c r="I15" s="7" t="s">
        <v>62</v>
      </c>
    </row>
    <row r="16" spans="1:9" x14ac:dyDescent="0.25">
      <c r="A16">
        <v>9</v>
      </c>
      <c r="B16" t="s">
        <v>58</v>
      </c>
      <c r="C16">
        <v>4</v>
      </c>
      <c r="D16">
        <f t="shared" si="0"/>
        <v>0.375</v>
      </c>
      <c r="E16">
        <v>5</v>
      </c>
      <c r="F16">
        <f t="shared" si="0"/>
        <v>0.5</v>
      </c>
      <c r="G16">
        <v>5</v>
      </c>
      <c r="H16">
        <f t="shared" ref="H16" si="8">(G16-1)/($C$1-1)</f>
        <v>0.5</v>
      </c>
      <c r="I16" s="7" t="s">
        <v>63</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2" workbookViewId="0">
      <selection activeCell="B6" sqref="B6:B77"/>
    </sheetView>
  </sheetViews>
  <sheetFormatPr defaultRowHeight="15" x14ac:dyDescent="0.25"/>
  <cols>
    <col min="2" max="2" width="41.140625" bestFit="1" customWidth="1"/>
    <col min="3" max="3" width="12.140625" bestFit="1" customWidth="1"/>
  </cols>
  <sheetData>
    <row r="1" spans="1:3" x14ac:dyDescent="0.25">
      <c r="B1" s="1" t="s">
        <v>13</v>
      </c>
      <c r="C1">
        <v>72</v>
      </c>
    </row>
    <row r="3" spans="1:3" x14ac:dyDescent="0.25">
      <c r="B3" t="s">
        <v>27</v>
      </c>
      <c r="C3">
        <f>SUM(C6:C103)/C1</f>
        <v>0.4861111111111111</v>
      </c>
    </row>
    <row r="5" spans="1:3" x14ac:dyDescent="0.25">
      <c r="B5" s="4" t="s">
        <v>22</v>
      </c>
      <c r="C5" s="4" t="s">
        <v>26</v>
      </c>
    </row>
    <row r="6" spans="1:3" x14ac:dyDescent="0.25">
      <c r="A6">
        <v>1</v>
      </c>
      <c r="B6">
        <v>1</v>
      </c>
      <c r="C6">
        <v>0</v>
      </c>
    </row>
    <row r="7" spans="1:3" x14ac:dyDescent="0.25">
      <c r="A7">
        <v>2</v>
      </c>
      <c r="B7">
        <v>2</v>
      </c>
      <c r="C7">
        <v>0</v>
      </c>
    </row>
    <row r="8" spans="1:3" x14ac:dyDescent="0.25">
      <c r="A8">
        <v>3</v>
      </c>
      <c r="B8">
        <v>3</v>
      </c>
      <c r="C8">
        <v>0</v>
      </c>
    </row>
    <row r="9" spans="1:3" x14ac:dyDescent="0.25">
      <c r="A9">
        <v>4</v>
      </c>
      <c r="B9">
        <v>4</v>
      </c>
      <c r="C9">
        <v>0</v>
      </c>
    </row>
    <row r="10" spans="1:3" x14ac:dyDescent="0.25">
      <c r="A10">
        <v>5</v>
      </c>
      <c r="B10">
        <v>5</v>
      </c>
      <c r="C10">
        <v>0</v>
      </c>
    </row>
    <row r="11" spans="1:3" x14ac:dyDescent="0.25">
      <c r="A11">
        <v>6</v>
      </c>
      <c r="B11" t="s">
        <v>67</v>
      </c>
      <c r="C11">
        <v>0</v>
      </c>
    </row>
    <row r="12" spans="1:3" x14ac:dyDescent="0.25">
      <c r="A12">
        <v>7</v>
      </c>
      <c r="B12" t="s">
        <v>68</v>
      </c>
      <c r="C12">
        <v>0</v>
      </c>
    </row>
    <row r="13" spans="1:3" x14ac:dyDescent="0.25">
      <c r="A13">
        <v>8</v>
      </c>
      <c r="B13">
        <v>6</v>
      </c>
      <c r="C13">
        <v>1</v>
      </c>
    </row>
    <row r="14" spans="1:3" x14ac:dyDescent="0.25">
      <c r="A14">
        <v>9</v>
      </c>
      <c r="B14">
        <v>7</v>
      </c>
      <c r="C14">
        <v>1</v>
      </c>
    </row>
    <row r="15" spans="1:3" x14ac:dyDescent="0.25">
      <c r="A15">
        <v>10</v>
      </c>
      <c r="B15">
        <v>8</v>
      </c>
      <c r="C15">
        <v>1</v>
      </c>
    </row>
    <row r="16" spans="1:3" x14ac:dyDescent="0.25">
      <c r="A16">
        <v>11</v>
      </c>
      <c r="B16">
        <v>9</v>
      </c>
      <c r="C16">
        <v>1</v>
      </c>
    </row>
    <row r="17" spans="1:3" x14ac:dyDescent="0.25">
      <c r="A17">
        <v>12</v>
      </c>
      <c r="B17">
        <v>10</v>
      </c>
      <c r="C17">
        <v>1</v>
      </c>
    </row>
    <row r="18" spans="1:3" x14ac:dyDescent="0.25">
      <c r="A18">
        <v>13</v>
      </c>
      <c r="B18">
        <v>11</v>
      </c>
      <c r="C18">
        <v>1</v>
      </c>
    </row>
    <row r="19" spans="1:3" x14ac:dyDescent="0.25">
      <c r="A19">
        <v>14</v>
      </c>
      <c r="B19">
        <v>12</v>
      </c>
      <c r="C19">
        <v>1</v>
      </c>
    </row>
    <row r="20" spans="1:3" x14ac:dyDescent="0.25">
      <c r="A20">
        <v>15</v>
      </c>
      <c r="B20">
        <v>13</v>
      </c>
      <c r="C20">
        <v>1</v>
      </c>
    </row>
    <row r="21" spans="1:3" x14ac:dyDescent="0.25">
      <c r="A21">
        <v>16</v>
      </c>
      <c r="B21">
        <v>14</v>
      </c>
      <c r="C21">
        <v>1</v>
      </c>
    </row>
    <row r="22" spans="1:3" x14ac:dyDescent="0.25">
      <c r="A22">
        <v>17</v>
      </c>
      <c r="B22">
        <v>15</v>
      </c>
      <c r="C22">
        <v>1</v>
      </c>
    </row>
    <row r="23" spans="1:3" x14ac:dyDescent="0.25">
      <c r="A23">
        <v>18</v>
      </c>
      <c r="B23">
        <v>16</v>
      </c>
      <c r="C23">
        <v>1</v>
      </c>
    </row>
    <row r="24" spans="1:3" x14ac:dyDescent="0.25">
      <c r="A24">
        <v>19</v>
      </c>
      <c r="B24">
        <v>17</v>
      </c>
      <c r="C24">
        <v>1</v>
      </c>
    </row>
    <row r="25" spans="1:3" x14ac:dyDescent="0.25">
      <c r="A25">
        <v>20</v>
      </c>
      <c r="B25">
        <v>18</v>
      </c>
      <c r="C25">
        <v>1</v>
      </c>
    </row>
    <row r="26" spans="1:3" x14ac:dyDescent="0.25">
      <c r="A26">
        <v>21</v>
      </c>
      <c r="B26">
        <v>19</v>
      </c>
      <c r="C26">
        <v>1</v>
      </c>
    </row>
    <row r="27" spans="1:3" x14ac:dyDescent="0.25">
      <c r="A27">
        <v>22</v>
      </c>
      <c r="B27">
        <v>20</v>
      </c>
      <c r="C27">
        <v>1</v>
      </c>
    </row>
    <row r="28" spans="1:3" x14ac:dyDescent="0.25">
      <c r="A28">
        <v>23</v>
      </c>
      <c r="B28">
        <v>21</v>
      </c>
      <c r="C28">
        <v>1</v>
      </c>
    </row>
    <row r="29" spans="1:3" x14ac:dyDescent="0.25">
      <c r="A29">
        <v>24</v>
      </c>
      <c r="B29">
        <v>22</v>
      </c>
      <c r="C29">
        <v>1</v>
      </c>
    </row>
    <row r="30" spans="1:3" x14ac:dyDescent="0.25">
      <c r="A30">
        <v>25</v>
      </c>
      <c r="B30">
        <v>23</v>
      </c>
      <c r="C30">
        <v>1</v>
      </c>
    </row>
    <row r="31" spans="1:3" x14ac:dyDescent="0.25">
      <c r="A31">
        <v>26</v>
      </c>
      <c r="B31">
        <v>24</v>
      </c>
      <c r="C31">
        <v>1</v>
      </c>
    </row>
    <row r="32" spans="1:3" x14ac:dyDescent="0.25">
      <c r="A32">
        <v>27</v>
      </c>
      <c r="B32">
        <v>25</v>
      </c>
      <c r="C32">
        <v>1</v>
      </c>
    </row>
    <row r="33" spans="1:3" x14ac:dyDescent="0.25">
      <c r="A33">
        <v>28</v>
      </c>
      <c r="B33">
        <v>26</v>
      </c>
      <c r="C33">
        <v>1</v>
      </c>
    </row>
    <row r="34" spans="1:3" x14ac:dyDescent="0.25">
      <c r="A34">
        <v>29</v>
      </c>
      <c r="B34">
        <v>27</v>
      </c>
      <c r="C34">
        <v>1</v>
      </c>
    </row>
    <row r="35" spans="1:3" x14ac:dyDescent="0.25">
      <c r="A35">
        <v>30</v>
      </c>
      <c r="B35">
        <v>28</v>
      </c>
      <c r="C35">
        <v>1</v>
      </c>
    </row>
    <row r="36" spans="1:3" x14ac:dyDescent="0.25">
      <c r="A36">
        <v>31</v>
      </c>
      <c r="B36" t="s">
        <v>69</v>
      </c>
      <c r="C36">
        <v>1</v>
      </c>
    </row>
    <row r="37" spans="1:3" x14ac:dyDescent="0.25">
      <c r="A37">
        <v>32</v>
      </c>
      <c r="B37" t="s">
        <v>70</v>
      </c>
      <c r="C37">
        <v>0</v>
      </c>
    </row>
    <row r="38" spans="1:3" x14ac:dyDescent="0.25">
      <c r="A38">
        <v>33</v>
      </c>
      <c r="B38">
        <v>29</v>
      </c>
      <c r="C38">
        <v>0</v>
      </c>
    </row>
    <row r="39" spans="1:3" x14ac:dyDescent="0.25">
      <c r="A39">
        <v>34</v>
      </c>
      <c r="B39">
        <v>30</v>
      </c>
      <c r="C39">
        <v>0</v>
      </c>
    </row>
    <row r="40" spans="1:3" x14ac:dyDescent="0.25">
      <c r="A40">
        <v>35</v>
      </c>
      <c r="B40">
        <v>31</v>
      </c>
      <c r="C40">
        <v>0</v>
      </c>
    </row>
    <row r="41" spans="1:3" x14ac:dyDescent="0.25">
      <c r="A41">
        <v>36</v>
      </c>
      <c r="B41">
        <v>32</v>
      </c>
      <c r="C41">
        <v>0</v>
      </c>
    </row>
    <row r="42" spans="1:3" x14ac:dyDescent="0.25">
      <c r="A42">
        <v>37</v>
      </c>
      <c r="B42">
        <v>33</v>
      </c>
      <c r="C42">
        <v>0</v>
      </c>
    </row>
    <row r="43" spans="1:3" x14ac:dyDescent="0.25">
      <c r="A43">
        <v>38</v>
      </c>
      <c r="B43">
        <v>34</v>
      </c>
      <c r="C43">
        <v>0</v>
      </c>
    </row>
    <row r="44" spans="1:3" x14ac:dyDescent="0.25">
      <c r="A44">
        <v>39</v>
      </c>
      <c r="B44">
        <v>35</v>
      </c>
      <c r="C44">
        <v>0</v>
      </c>
    </row>
    <row r="45" spans="1:3" x14ac:dyDescent="0.25">
      <c r="A45">
        <v>40</v>
      </c>
      <c r="B45">
        <v>36</v>
      </c>
      <c r="C45">
        <v>0</v>
      </c>
    </row>
    <row r="46" spans="1:3" x14ac:dyDescent="0.25">
      <c r="A46">
        <v>41</v>
      </c>
      <c r="B46">
        <v>37</v>
      </c>
      <c r="C46">
        <v>0</v>
      </c>
    </row>
    <row r="47" spans="1:3" x14ac:dyDescent="0.25">
      <c r="A47">
        <v>42</v>
      </c>
      <c r="B47">
        <v>38</v>
      </c>
      <c r="C47">
        <v>0</v>
      </c>
    </row>
    <row r="48" spans="1:3" x14ac:dyDescent="0.25">
      <c r="A48">
        <v>43</v>
      </c>
      <c r="B48">
        <v>39</v>
      </c>
      <c r="C48">
        <v>0</v>
      </c>
    </row>
    <row r="49" spans="1:3" x14ac:dyDescent="0.25">
      <c r="A49">
        <v>44</v>
      </c>
      <c r="B49">
        <v>40</v>
      </c>
      <c r="C49">
        <v>0</v>
      </c>
    </row>
    <row r="50" spans="1:3" x14ac:dyDescent="0.25">
      <c r="A50">
        <v>45</v>
      </c>
      <c r="B50">
        <v>41</v>
      </c>
      <c r="C50">
        <v>0</v>
      </c>
    </row>
    <row r="51" spans="1:3" x14ac:dyDescent="0.25">
      <c r="A51">
        <v>46</v>
      </c>
      <c r="B51">
        <v>42</v>
      </c>
      <c r="C51">
        <v>0</v>
      </c>
    </row>
    <row r="52" spans="1:3" x14ac:dyDescent="0.25">
      <c r="A52">
        <v>47</v>
      </c>
      <c r="B52">
        <v>43</v>
      </c>
      <c r="C52">
        <v>0</v>
      </c>
    </row>
    <row r="53" spans="1:3" x14ac:dyDescent="0.25">
      <c r="A53">
        <v>48</v>
      </c>
      <c r="B53">
        <v>44</v>
      </c>
      <c r="C53">
        <v>0</v>
      </c>
    </row>
    <row r="54" spans="1:3" x14ac:dyDescent="0.25">
      <c r="A54">
        <v>49</v>
      </c>
      <c r="B54">
        <v>45</v>
      </c>
      <c r="C54">
        <v>0</v>
      </c>
    </row>
    <row r="55" spans="1:3" x14ac:dyDescent="0.25">
      <c r="A55">
        <v>50</v>
      </c>
      <c r="B55">
        <v>46</v>
      </c>
      <c r="C55">
        <v>0</v>
      </c>
    </row>
    <row r="56" spans="1:3" x14ac:dyDescent="0.25">
      <c r="A56">
        <v>51</v>
      </c>
      <c r="B56">
        <v>47</v>
      </c>
      <c r="C56">
        <v>0</v>
      </c>
    </row>
    <row r="57" spans="1:3" x14ac:dyDescent="0.25">
      <c r="A57">
        <v>52</v>
      </c>
      <c r="B57">
        <v>48</v>
      </c>
      <c r="C57">
        <v>0</v>
      </c>
    </row>
    <row r="58" spans="1:3" x14ac:dyDescent="0.25">
      <c r="A58">
        <v>53</v>
      </c>
      <c r="B58">
        <v>49</v>
      </c>
      <c r="C58">
        <v>0</v>
      </c>
    </row>
    <row r="59" spans="1:3" x14ac:dyDescent="0.25">
      <c r="A59">
        <v>54</v>
      </c>
      <c r="B59">
        <v>50</v>
      </c>
      <c r="C59">
        <v>0</v>
      </c>
    </row>
    <row r="60" spans="1:3" x14ac:dyDescent="0.25">
      <c r="A60">
        <v>55</v>
      </c>
      <c r="B60">
        <v>51</v>
      </c>
      <c r="C60">
        <v>0</v>
      </c>
    </row>
    <row r="61" spans="1:3" x14ac:dyDescent="0.25">
      <c r="A61">
        <v>56</v>
      </c>
      <c r="B61">
        <v>52</v>
      </c>
      <c r="C61">
        <v>0</v>
      </c>
    </row>
    <row r="62" spans="1:3" x14ac:dyDescent="0.25">
      <c r="A62">
        <v>57</v>
      </c>
      <c r="B62">
        <v>53</v>
      </c>
      <c r="C62">
        <v>0</v>
      </c>
    </row>
    <row r="63" spans="1:3" x14ac:dyDescent="0.25">
      <c r="A63">
        <v>58</v>
      </c>
      <c r="B63">
        <v>54</v>
      </c>
      <c r="C63">
        <v>1</v>
      </c>
    </row>
    <row r="64" spans="1:3" x14ac:dyDescent="0.25">
      <c r="A64">
        <v>59</v>
      </c>
      <c r="B64">
        <v>55</v>
      </c>
      <c r="C64">
        <v>1</v>
      </c>
    </row>
    <row r="65" spans="1:3" x14ac:dyDescent="0.25">
      <c r="A65">
        <v>60</v>
      </c>
      <c r="B65">
        <v>56</v>
      </c>
      <c r="C65">
        <v>1</v>
      </c>
    </row>
    <row r="66" spans="1:3" x14ac:dyDescent="0.25">
      <c r="A66">
        <v>61</v>
      </c>
      <c r="B66">
        <v>57</v>
      </c>
      <c r="C66">
        <v>1</v>
      </c>
    </row>
    <row r="67" spans="1:3" x14ac:dyDescent="0.25">
      <c r="A67">
        <v>62</v>
      </c>
      <c r="B67">
        <v>58</v>
      </c>
      <c r="C67">
        <v>1</v>
      </c>
    </row>
    <row r="68" spans="1:3" x14ac:dyDescent="0.25">
      <c r="A68">
        <v>63</v>
      </c>
      <c r="B68" t="s">
        <v>71</v>
      </c>
      <c r="C68">
        <v>0</v>
      </c>
    </row>
    <row r="69" spans="1:3" x14ac:dyDescent="0.25">
      <c r="A69">
        <v>64</v>
      </c>
      <c r="B69">
        <v>59</v>
      </c>
      <c r="C69">
        <v>1</v>
      </c>
    </row>
    <row r="70" spans="1:3" x14ac:dyDescent="0.25">
      <c r="A70">
        <v>65</v>
      </c>
      <c r="B70">
        <v>60</v>
      </c>
      <c r="C70">
        <v>1</v>
      </c>
    </row>
    <row r="71" spans="1:3" x14ac:dyDescent="0.25">
      <c r="A71">
        <v>66</v>
      </c>
      <c r="B71">
        <v>61</v>
      </c>
      <c r="C71">
        <v>1</v>
      </c>
    </row>
    <row r="72" spans="1:3" x14ac:dyDescent="0.25">
      <c r="A72">
        <v>67</v>
      </c>
      <c r="B72">
        <v>62</v>
      </c>
      <c r="C72">
        <v>1</v>
      </c>
    </row>
    <row r="73" spans="1:3" x14ac:dyDescent="0.25">
      <c r="A73">
        <v>68</v>
      </c>
      <c r="B73">
        <v>63</v>
      </c>
      <c r="C73">
        <v>1</v>
      </c>
    </row>
    <row r="74" spans="1:3" x14ac:dyDescent="0.25">
      <c r="A74">
        <v>69</v>
      </c>
      <c r="B74">
        <v>64</v>
      </c>
      <c r="C74">
        <v>0</v>
      </c>
    </row>
    <row r="75" spans="1:3" x14ac:dyDescent="0.25">
      <c r="A75">
        <v>70</v>
      </c>
      <c r="B75" t="s">
        <v>72</v>
      </c>
      <c r="C75">
        <v>0</v>
      </c>
    </row>
    <row r="76" spans="1:3" x14ac:dyDescent="0.25">
      <c r="A76">
        <v>71</v>
      </c>
      <c r="B76" t="s">
        <v>73</v>
      </c>
      <c r="C76">
        <v>0</v>
      </c>
    </row>
    <row r="77" spans="1:3" x14ac:dyDescent="0.25">
      <c r="A77">
        <v>72</v>
      </c>
      <c r="B77" t="s">
        <v>74</v>
      </c>
      <c r="C77">
        <v>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topLeftCell="A44" workbookViewId="0">
      <selection activeCell="B8" sqref="B8:B79"/>
    </sheetView>
  </sheetViews>
  <sheetFormatPr defaultRowHeight="15" x14ac:dyDescent="0.25"/>
  <cols>
    <col min="2" max="2" width="34.7109375" bestFit="1" customWidth="1"/>
    <col min="4" max="4" width="9.140625" hidden="1" customWidth="1"/>
    <col min="6" max="6" width="9.140625" hidden="1" customWidth="1"/>
    <col min="8" max="8" width="9.140625" hidden="1" customWidth="1"/>
  </cols>
  <sheetData>
    <row r="1" spans="1:9" ht="14.25" customHeight="1" x14ac:dyDescent="0.25">
      <c r="B1" s="2" t="s">
        <v>21</v>
      </c>
      <c r="C1">
        <v>72</v>
      </c>
    </row>
    <row r="3" spans="1:9" x14ac:dyDescent="0.25">
      <c r="B3" t="s">
        <v>18</v>
      </c>
      <c r="C3">
        <f>MIN(D:D)</f>
        <v>-1.4084507042253521E-2</v>
      </c>
      <c r="E3">
        <f>MIN(F:F)</f>
        <v>-1.4084507042253521E-2</v>
      </c>
      <c r="G3">
        <f>MIN(H:H)</f>
        <v>-1.4084507042253521E-2</v>
      </c>
    </row>
    <row r="4" spans="1:9" x14ac:dyDescent="0.25">
      <c r="B4" t="s">
        <v>20</v>
      </c>
      <c r="C4">
        <f>MAX(D:D)</f>
        <v>0.38028169014084506</v>
      </c>
      <c r="E4">
        <f>MAX(F:F)</f>
        <v>0.42253521126760563</v>
      </c>
      <c r="G4">
        <f>MAX(H:H)</f>
        <v>0.42253521126760563</v>
      </c>
    </row>
    <row r="5" spans="1:9" x14ac:dyDescent="0.25">
      <c r="B5" t="s">
        <v>19</v>
      </c>
      <c r="C5">
        <f>AVERAGE(D:D)</f>
        <v>2.3474178403755886E-3</v>
      </c>
      <c r="E5">
        <f>AVERAGE(F:F)</f>
        <v>1.4084507042253527E-2</v>
      </c>
      <c r="G5">
        <f>AVERAGE(H:H)</f>
        <v>2.9929577464788734E-2</v>
      </c>
    </row>
    <row r="7" spans="1:9" x14ac:dyDescent="0.25">
      <c r="B7" s="4" t="s">
        <v>22</v>
      </c>
      <c r="C7" t="s">
        <v>15</v>
      </c>
      <c r="E7" t="s">
        <v>16</v>
      </c>
      <c r="G7" t="s">
        <v>17</v>
      </c>
      <c r="I7" t="s">
        <v>23</v>
      </c>
    </row>
    <row r="8" spans="1:9" x14ac:dyDescent="0.25">
      <c r="A8">
        <v>1</v>
      </c>
      <c r="B8">
        <v>1</v>
      </c>
      <c r="C8">
        <v>1</v>
      </c>
      <c r="D8">
        <f>(C8-1)/($C$1-1)</f>
        <v>0</v>
      </c>
      <c r="E8">
        <v>1</v>
      </c>
      <c r="F8">
        <f>(E8-1)/($C$1-1)</f>
        <v>0</v>
      </c>
      <c r="G8">
        <v>1</v>
      </c>
      <c r="H8">
        <f>(G8-1)/($C$1-1)</f>
        <v>0</v>
      </c>
      <c r="I8" s="7" t="s">
        <v>24</v>
      </c>
    </row>
    <row r="9" spans="1:9" x14ac:dyDescent="0.25">
      <c r="A9">
        <v>2</v>
      </c>
      <c r="B9">
        <v>2</v>
      </c>
      <c r="C9">
        <v>1</v>
      </c>
      <c r="D9">
        <f t="shared" ref="D9:H27" si="0">(C9-1)/($C$1-1)</f>
        <v>0</v>
      </c>
      <c r="E9">
        <v>1</v>
      </c>
      <c r="F9">
        <f t="shared" si="0"/>
        <v>0</v>
      </c>
      <c r="G9">
        <v>1</v>
      </c>
      <c r="H9">
        <f t="shared" ref="H9" si="1">(G9-1)/($C$1-1)</f>
        <v>0</v>
      </c>
      <c r="I9" s="7" t="s">
        <v>24</v>
      </c>
    </row>
    <row r="10" spans="1:9" x14ac:dyDescent="0.25">
      <c r="A10">
        <v>3</v>
      </c>
      <c r="B10">
        <v>3</v>
      </c>
      <c r="C10">
        <v>1</v>
      </c>
      <c r="D10">
        <f t="shared" si="0"/>
        <v>0</v>
      </c>
      <c r="E10">
        <v>1</v>
      </c>
      <c r="F10">
        <f t="shared" si="0"/>
        <v>0</v>
      </c>
      <c r="G10">
        <v>1</v>
      </c>
      <c r="H10">
        <f t="shared" ref="H10" si="2">(G10-1)/($C$1-1)</f>
        <v>0</v>
      </c>
      <c r="I10" s="7" t="s">
        <v>24</v>
      </c>
    </row>
    <row r="11" spans="1:9" x14ac:dyDescent="0.25">
      <c r="A11">
        <v>4</v>
      </c>
      <c r="B11">
        <v>4</v>
      </c>
      <c r="C11">
        <v>1</v>
      </c>
      <c r="D11">
        <f t="shared" si="0"/>
        <v>0</v>
      </c>
      <c r="E11">
        <v>1</v>
      </c>
      <c r="F11">
        <f t="shared" si="0"/>
        <v>0</v>
      </c>
      <c r="G11">
        <v>1</v>
      </c>
      <c r="H11">
        <f t="shared" ref="H11" si="3">(G11-1)/($C$1-1)</f>
        <v>0</v>
      </c>
      <c r="I11" s="7" t="s">
        <v>24</v>
      </c>
    </row>
    <row r="12" spans="1:9" x14ac:dyDescent="0.25">
      <c r="A12">
        <v>5</v>
      </c>
      <c r="B12">
        <v>5</v>
      </c>
      <c r="C12">
        <v>1</v>
      </c>
      <c r="D12">
        <f t="shared" si="0"/>
        <v>0</v>
      </c>
      <c r="E12">
        <v>1</v>
      </c>
      <c r="F12">
        <f t="shared" si="0"/>
        <v>0</v>
      </c>
      <c r="G12">
        <v>1</v>
      </c>
      <c r="H12">
        <f t="shared" ref="H12" si="4">(G12-1)/($C$1-1)</f>
        <v>0</v>
      </c>
      <c r="I12" s="7" t="s">
        <v>24</v>
      </c>
    </row>
    <row r="13" spans="1:9" x14ac:dyDescent="0.25">
      <c r="A13">
        <v>6</v>
      </c>
      <c r="B13" t="s">
        <v>67</v>
      </c>
      <c r="C13">
        <v>2</v>
      </c>
      <c r="D13">
        <f t="shared" si="0"/>
        <v>1.4084507042253521E-2</v>
      </c>
      <c r="E13">
        <v>3</v>
      </c>
      <c r="F13">
        <f t="shared" si="0"/>
        <v>2.8169014084507043E-2</v>
      </c>
      <c r="G13">
        <v>29</v>
      </c>
      <c r="H13">
        <f t="shared" ref="H13" si="5">(G13-1)/($C$1-1)</f>
        <v>0.39436619718309857</v>
      </c>
      <c r="I13" s="7" t="s">
        <v>78</v>
      </c>
    </row>
    <row r="14" spans="1:9" x14ac:dyDescent="0.25">
      <c r="A14">
        <v>7</v>
      </c>
      <c r="B14" t="s">
        <v>68</v>
      </c>
      <c r="C14">
        <v>1</v>
      </c>
      <c r="D14">
        <f t="shared" si="0"/>
        <v>0</v>
      </c>
      <c r="E14">
        <v>1</v>
      </c>
      <c r="F14">
        <f t="shared" si="0"/>
        <v>0</v>
      </c>
      <c r="G14">
        <v>1</v>
      </c>
      <c r="H14">
        <f t="shared" ref="H14" si="6">(G14-1)/($C$1-1)</f>
        <v>0</v>
      </c>
      <c r="I14" s="7" t="s">
        <v>24</v>
      </c>
    </row>
    <row r="15" spans="1:9" x14ac:dyDescent="0.25">
      <c r="A15">
        <v>8</v>
      </c>
      <c r="B15">
        <v>6</v>
      </c>
      <c r="C15">
        <v>1</v>
      </c>
      <c r="D15">
        <f t="shared" si="0"/>
        <v>0</v>
      </c>
      <c r="E15">
        <v>1</v>
      </c>
      <c r="F15">
        <f t="shared" si="0"/>
        <v>0</v>
      </c>
      <c r="G15">
        <v>1</v>
      </c>
      <c r="H15">
        <f t="shared" ref="H15" si="7">(G15-1)/($C$1-1)</f>
        <v>0</v>
      </c>
      <c r="I15" s="7" t="s">
        <v>24</v>
      </c>
    </row>
    <row r="16" spans="1:9" x14ac:dyDescent="0.25">
      <c r="A16">
        <v>9</v>
      </c>
      <c r="B16">
        <v>7</v>
      </c>
      <c r="C16">
        <v>1</v>
      </c>
      <c r="D16">
        <f t="shared" si="0"/>
        <v>0</v>
      </c>
      <c r="E16">
        <v>1</v>
      </c>
      <c r="F16">
        <f t="shared" si="0"/>
        <v>0</v>
      </c>
      <c r="G16">
        <v>1</v>
      </c>
      <c r="H16">
        <f t="shared" ref="H16" si="8">(G16-1)/($C$1-1)</f>
        <v>0</v>
      </c>
      <c r="I16" s="7" t="s">
        <v>24</v>
      </c>
    </row>
    <row r="17" spans="1:9" x14ac:dyDescent="0.25">
      <c r="A17">
        <v>10</v>
      </c>
      <c r="B17">
        <v>8</v>
      </c>
      <c r="C17">
        <v>1</v>
      </c>
      <c r="D17">
        <f t="shared" si="0"/>
        <v>0</v>
      </c>
      <c r="E17">
        <v>1</v>
      </c>
      <c r="F17">
        <f t="shared" si="0"/>
        <v>0</v>
      </c>
      <c r="G17">
        <v>1</v>
      </c>
      <c r="H17">
        <f t="shared" ref="H17" si="9">(G17-1)/($C$1-1)</f>
        <v>0</v>
      </c>
      <c r="I17" s="7" t="s">
        <v>24</v>
      </c>
    </row>
    <row r="18" spans="1:9" x14ac:dyDescent="0.25">
      <c r="A18">
        <v>11</v>
      </c>
      <c r="B18">
        <v>9</v>
      </c>
      <c r="C18">
        <v>1</v>
      </c>
      <c r="D18">
        <f t="shared" si="0"/>
        <v>0</v>
      </c>
      <c r="E18">
        <v>1</v>
      </c>
      <c r="F18">
        <f t="shared" si="0"/>
        <v>0</v>
      </c>
      <c r="G18">
        <v>1</v>
      </c>
      <c r="H18">
        <f t="shared" ref="H18" si="10">(G18-1)/($C$1-1)</f>
        <v>0</v>
      </c>
      <c r="I18" s="7" t="s">
        <v>24</v>
      </c>
    </row>
    <row r="19" spans="1:9" x14ac:dyDescent="0.25">
      <c r="A19">
        <v>12</v>
      </c>
      <c r="B19">
        <v>10</v>
      </c>
      <c r="C19">
        <v>1</v>
      </c>
      <c r="D19">
        <f t="shared" si="0"/>
        <v>0</v>
      </c>
      <c r="E19">
        <v>1</v>
      </c>
      <c r="F19">
        <f t="shared" si="0"/>
        <v>0</v>
      </c>
      <c r="G19">
        <v>1</v>
      </c>
      <c r="H19">
        <f t="shared" ref="H19" si="11">(G19-1)/($C$1-1)</f>
        <v>0</v>
      </c>
      <c r="I19" s="7" t="s">
        <v>24</v>
      </c>
    </row>
    <row r="20" spans="1:9" x14ac:dyDescent="0.25">
      <c r="A20">
        <v>13</v>
      </c>
      <c r="B20">
        <v>11</v>
      </c>
      <c r="C20">
        <v>1</v>
      </c>
      <c r="D20">
        <f t="shared" si="0"/>
        <v>0</v>
      </c>
      <c r="E20">
        <v>1</v>
      </c>
      <c r="F20">
        <f t="shared" si="0"/>
        <v>0</v>
      </c>
      <c r="G20">
        <v>1</v>
      </c>
      <c r="H20">
        <f t="shared" ref="H20" si="12">(G20-1)/($C$1-1)</f>
        <v>0</v>
      </c>
      <c r="I20" s="7" t="s">
        <v>24</v>
      </c>
    </row>
    <row r="21" spans="1:9" x14ac:dyDescent="0.25">
      <c r="A21">
        <v>14</v>
      </c>
      <c r="B21">
        <v>12</v>
      </c>
      <c r="C21">
        <v>1</v>
      </c>
      <c r="D21">
        <f t="shared" si="0"/>
        <v>0</v>
      </c>
      <c r="E21">
        <v>1</v>
      </c>
      <c r="F21">
        <f t="shared" si="0"/>
        <v>0</v>
      </c>
      <c r="G21">
        <v>1</v>
      </c>
      <c r="H21">
        <f t="shared" ref="H21" si="13">(G21-1)/($C$1-1)</f>
        <v>0</v>
      </c>
      <c r="I21" s="7" t="s">
        <v>24</v>
      </c>
    </row>
    <row r="22" spans="1:9" x14ac:dyDescent="0.25">
      <c r="A22">
        <v>15</v>
      </c>
      <c r="B22">
        <v>13</v>
      </c>
      <c r="C22">
        <v>1</v>
      </c>
      <c r="D22">
        <f t="shared" si="0"/>
        <v>0</v>
      </c>
      <c r="E22">
        <v>1</v>
      </c>
      <c r="F22">
        <f t="shared" si="0"/>
        <v>0</v>
      </c>
      <c r="G22">
        <v>1</v>
      </c>
      <c r="H22">
        <f t="shared" ref="H22" si="14">(G22-1)/($C$1-1)</f>
        <v>0</v>
      </c>
      <c r="I22" s="7" t="s">
        <v>24</v>
      </c>
    </row>
    <row r="23" spans="1:9" x14ac:dyDescent="0.25">
      <c r="A23">
        <v>16</v>
      </c>
      <c r="B23">
        <v>14</v>
      </c>
      <c r="C23">
        <v>1</v>
      </c>
      <c r="D23">
        <f t="shared" si="0"/>
        <v>0</v>
      </c>
      <c r="E23">
        <v>1</v>
      </c>
      <c r="F23">
        <f t="shared" si="0"/>
        <v>0</v>
      </c>
      <c r="G23">
        <v>1</v>
      </c>
      <c r="H23">
        <f t="shared" ref="H23" si="15">(G23-1)/($C$1-1)</f>
        <v>0</v>
      </c>
      <c r="I23" s="7" t="s">
        <v>24</v>
      </c>
    </row>
    <row r="24" spans="1:9" x14ac:dyDescent="0.25">
      <c r="A24">
        <v>17</v>
      </c>
      <c r="B24">
        <v>15</v>
      </c>
      <c r="C24">
        <v>1</v>
      </c>
      <c r="D24">
        <f t="shared" si="0"/>
        <v>0</v>
      </c>
      <c r="E24">
        <v>1</v>
      </c>
      <c r="F24">
        <f t="shared" si="0"/>
        <v>0</v>
      </c>
      <c r="G24">
        <v>1</v>
      </c>
      <c r="H24">
        <f t="shared" ref="H24" si="16">(G24-1)/($C$1-1)</f>
        <v>0</v>
      </c>
      <c r="I24" s="7" t="s">
        <v>24</v>
      </c>
    </row>
    <row r="25" spans="1:9" x14ac:dyDescent="0.25">
      <c r="A25">
        <v>18</v>
      </c>
      <c r="B25">
        <v>16</v>
      </c>
      <c r="C25">
        <v>1</v>
      </c>
      <c r="D25">
        <f t="shared" si="0"/>
        <v>0</v>
      </c>
      <c r="E25">
        <v>1</v>
      </c>
      <c r="F25">
        <f t="shared" si="0"/>
        <v>0</v>
      </c>
      <c r="G25">
        <v>1</v>
      </c>
      <c r="H25">
        <f t="shared" ref="H25" si="17">(G25-1)/($C$1-1)</f>
        <v>0</v>
      </c>
      <c r="I25" s="7" t="s">
        <v>24</v>
      </c>
    </row>
    <row r="26" spans="1:9" x14ac:dyDescent="0.25">
      <c r="A26">
        <v>19</v>
      </c>
      <c r="B26">
        <v>17</v>
      </c>
      <c r="C26">
        <v>1</v>
      </c>
      <c r="D26">
        <f t="shared" si="0"/>
        <v>0</v>
      </c>
      <c r="E26">
        <v>1</v>
      </c>
      <c r="F26">
        <f t="shared" si="0"/>
        <v>0</v>
      </c>
      <c r="G26">
        <v>1</v>
      </c>
      <c r="H26">
        <f t="shared" si="0"/>
        <v>0</v>
      </c>
      <c r="I26" s="7" t="s">
        <v>24</v>
      </c>
    </row>
    <row r="27" spans="1:9" x14ac:dyDescent="0.25">
      <c r="A27">
        <v>20</v>
      </c>
      <c r="B27">
        <v>18</v>
      </c>
      <c r="C27">
        <v>1</v>
      </c>
      <c r="D27">
        <f t="shared" si="0"/>
        <v>0</v>
      </c>
      <c r="E27">
        <v>1</v>
      </c>
      <c r="F27">
        <f t="shared" si="0"/>
        <v>0</v>
      </c>
      <c r="G27">
        <v>1</v>
      </c>
      <c r="H27">
        <f t="shared" si="0"/>
        <v>0</v>
      </c>
      <c r="I27" s="7" t="s">
        <v>24</v>
      </c>
    </row>
    <row r="28" spans="1:9" x14ac:dyDescent="0.25">
      <c r="A28">
        <v>21</v>
      </c>
      <c r="B28">
        <v>19</v>
      </c>
      <c r="C28">
        <v>1</v>
      </c>
      <c r="D28">
        <f t="shared" ref="D28:D79" si="18">(C28-1)/($C$1-1)</f>
        <v>0</v>
      </c>
      <c r="E28">
        <v>1</v>
      </c>
      <c r="F28">
        <f t="shared" ref="F28:F79" si="19">(E28-1)/($C$1-1)</f>
        <v>0</v>
      </c>
      <c r="G28">
        <v>1</v>
      </c>
      <c r="H28">
        <f t="shared" ref="H28:H79" si="20">(G28-1)/($C$1-1)</f>
        <v>0</v>
      </c>
      <c r="I28" s="7" t="s">
        <v>24</v>
      </c>
    </row>
    <row r="29" spans="1:9" x14ac:dyDescent="0.25">
      <c r="A29">
        <v>22</v>
      </c>
      <c r="B29">
        <v>20</v>
      </c>
      <c r="C29">
        <v>1</v>
      </c>
      <c r="D29">
        <f t="shared" si="18"/>
        <v>0</v>
      </c>
      <c r="E29">
        <v>1</v>
      </c>
      <c r="F29">
        <f t="shared" si="19"/>
        <v>0</v>
      </c>
      <c r="G29">
        <v>1</v>
      </c>
      <c r="H29">
        <f t="shared" si="20"/>
        <v>0</v>
      </c>
      <c r="I29" s="7" t="s">
        <v>24</v>
      </c>
    </row>
    <row r="30" spans="1:9" x14ac:dyDescent="0.25">
      <c r="A30">
        <v>23</v>
      </c>
      <c r="B30">
        <v>21</v>
      </c>
      <c r="C30">
        <v>1</v>
      </c>
      <c r="D30">
        <f t="shared" si="18"/>
        <v>0</v>
      </c>
      <c r="E30">
        <v>1</v>
      </c>
      <c r="F30">
        <f t="shared" si="19"/>
        <v>0</v>
      </c>
      <c r="G30">
        <v>1</v>
      </c>
      <c r="H30">
        <f t="shared" si="20"/>
        <v>0</v>
      </c>
      <c r="I30" s="7" t="s">
        <v>24</v>
      </c>
    </row>
    <row r="31" spans="1:9" x14ac:dyDescent="0.25">
      <c r="A31">
        <v>24</v>
      </c>
      <c r="B31">
        <v>22</v>
      </c>
      <c r="C31">
        <v>1</v>
      </c>
      <c r="D31">
        <f t="shared" si="18"/>
        <v>0</v>
      </c>
      <c r="E31">
        <v>1</v>
      </c>
      <c r="F31">
        <f t="shared" si="19"/>
        <v>0</v>
      </c>
      <c r="G31">
        <v>1</v>
      </c>
      <c r="H31">
        <f t="shared" si="20"/>
        <v>0</v>
      </c>
      <c r="I31" s="7" t="s">
        <v>24</v>
      </c>
    </row>
    <row r="32" spans="1:9" x14ac:dyDescent="0.25">
      <c r="A32">
        <v>25</v>
      </c>
      <c r="B32">
        <v>23</v>
      </c>
      <c r="C32">
        <v>1</v>
      </c>
      <c r="D32">
        <f t="shared" si="18"/>
        <v>0</v>
      </c>
      <c r="E32">
        <v>1</v>
      </c>
      <c r="F32">
        <f t="shared" si="19"/>
        <v>0</v>
      </c>
      <c r="G32">
        <v>1</v>
      </c>
      <c r="H32">
        <f t="shared" si="20"/>
        <v>0</v>
      </c>
      <c r="I32" s="7" t="s">
        <v>24</v>
      </c>
    </row>
    <row r="33" spans="1:10" x14ac:dyDescent="0.25">
      <c r="A33">
        <v>26</v>
      </c>
      <c r="B33">
        <v>24</v>
      </c>
      <c r="C33">
        <v>1</v>
      </c>
      <c r="D33">
        <f t="shared" si="18"/>
        <v>0</v>
      </c>
      <c r="E33">
        <v>1</v>
      </c>
      <c r="F33">
        <f t="shared" si="19"/>
        <v>0</v>
      </c>
      <c r="G33">
        <v>1</v>
      </c>
      <c r="H33">
        <f t="shared" si="20"/>
        <v>0</v>
      </c>
      <c r="I33" s="7" t="s">
        <v>24</v>
      </c>
    </row>
    <row r="34" spans="1:10" x14ac:dyDescent="0.25">
      <c r="A34">
        <v>27</v>
      </c>
      <c r="B34">
        <v>25</v>
      </c>
      <c r="C34">
        <v>1</v>
      </c>
      <c r="D34">
        <f t="shared" si="18"/>
        <v>0</v>
      </c>
      <c r="E34">
        <v>1</v>
      </c>
      <c r="F34">
        <f t="shared" si="19"/>
        <v>0</v>
      </c>
      <c r="G34">
        <v>1</v>
      </c>
      <c r="H34">
        <f t="shared" si="20"/>
        <v>0</v>
      </c>
      <c r="I34" s="7" t="s">
        <v>24</v>
      </c>
    </row>
    <row r="35" spans="1:10" x14ac:dyDescent="0.25">
      <c r="A35">
        <v>28</v>
      </c>
      <c r="B35">
        <v>26</v>
      </c>
      <c r="C35">
        <v>1</v>
      </c>
      <c r="D35">
        <f t="shared" si="18"/>
        <v>0</v>
      </c>
      <c r="E35">
        <v>1</v>
      </c>
      <c r="F35">
        <f t="shared" si="19"/>
        <v>0</v>
      </c>
      <c r="G35">
        <v>1</v>
      </c>
      <c r="H35">
        <f t="shared" si="20"/>
        <v>0</v>
      </c>
      <c r="I35" s="7" t="s">
        <v>24</v>
      </c>
    </row>
    <row r="36" spans="1:10" x14ac:dyDescent="0.25">
      <c r="A36">
        <v>29</v>
      </c>
      <c r="B36">
        <v>27</v>
      </c>
      <c r="C36">
        <v>1</v>
      </c>
      <c r="D36">
        <f t="shared" si="18"/>
        <v>0</v>
      </c>
      <c r="E36">
        <v>1</v>
      </c>
      <c r="F36">
        <f t="shared" si="19"/>
        <v>0</v>
      </c>
      <c r="G36">
        <v>1</v>
      </c>
      <c r="H36">
        <f t="shared" si="20"/>
        <v>0</v>
      </c>
      <c r="I36" s="7" t="s">
        <v>24</v>
      </c>
    </row>
    <row r="37" spans="1:10" x14ac:dyDescent="0.25">
      <c r="A37">
        <v>30</v>
      </c>
      <c r="B37">
        <v>28</v>
      </c>
      <c r="C37">
        <v>1</v>
      </c>
      <c r="D37">
        <f t="shared" si="18"/>
        <v>0</v>
      </c>
      <c r="E37">
        <v>1</v>
      </c>
      <c r="F37">
        <f t="shared" si="19"/>
        <v>0</v>
      </c>
      <c r="G37">
        <v>1</v>
      </c>
      <c r="H37">
        <f t="shared" si="20"/>
        <v>0</v>
      </c>
      <c r="I37" s="7" t="s">
        <v>24</v>
      </c>
    </row>
    <row r="38" spans="1:10" x14ac:dyDescent="0.25">
      <c r="A38">
        <v>31</v>
      </c>
      <c r="B38" t="s">
        <v>69</v>
      </c>
      <c r="C38">
        <v>28</v>
      </c>
      <c r="D38">
        <f t="shared" si="18"/>
        <v>0.38028169014084506</v>
      </c>
      <c r="E38">
        <v>31</v>
      </c>
      <c r="F38">
        <f t="shared" si="19"/>
        <v>0.42253521126760563</v>
      </c>
      <c r="G38">
        <v>31</v>
      </c>
      <c r="H38">
        <f t="shared" si="20"/>
        <v>0.42253521126760563</v>
      </c>
      <c r="I38" s="7" t="s">
        <v>80</v>
      </c>
    </row>
    <row r="39" spans="1:10" x14ac:dyDescent="0.25">
      <c r="A39">
        <v>32</v>
      </c>
      <c r="B39" t="s">
        <v>70</v>
      </c>
      <c r="C39">
        <v>3</v>
      </c>
      <c r="D39">
        <f t="shared" si="18"/>
        <v>2.8169014084507043E-2</v>
      </c>
      <c r="E39">
        <v>29</v>
      </c>
      <c r="F39">
        <f t="shared" si="19"/>
        <v>0.39436619718309857</v>
      </c>
      <c r="G39">
        <v>31</v>
      </c>
      <c r="H39">
        <f t="shared" si="20"/>
        <v>0.42253521126760563</v>
      </c>
      <c r="I39" s="7" t="s">
        <v>79</v>
      </c>
    </row>
    <row r="40" spans="1:10" x14ac:dyDescent="0.25">
      <c r="A40">
        <v>33</v>
      </c>
      <c r="B40">
        <v>29</v>
      </c>
      <c r="D40">
        <f t="shared" si="18"/>
        <v>-1.4084507042253521E-2</v>
      </c>
      <c r="F40">
        <f t="shared" si="19"/>
        <v>-1.4084507042253521E-2</v>
      </c>
      <c r="H40">
        <f t="shared" si="20"/>
        <v>-1.4084507042253521E-2</v>
      </c>
      <c r="I40" s="7" t="s">
        <v>49</v>
      </c>
      <c r="J40">
        <f>(LEN(I38) - LEN(SUBSTITUTE(I38,",",""))) / LEN(",")</f>
        <v>26</v>
      </c>
    </row>
    <row r="41" spans="1:10" x14ac:dyDescent="0.25">
      <c r="A41">
        <v>34</v>
      </c>
      <c r="B41">
        <v>30</v>
      </c>
      <c r="D41">
        <f t="shared" si="18"/>
        <v>-1.4084507042253521E-2</v>
      </c>
      <c r="F41">
        <f t="shared" si="19"/>
        <v>-1.4084507042253521E-2</v>
      </c>
      <c r="H41">
        <f t="shared" si="20"/>
        <v>-1.4084507042253521E-2</v>
      </c>
      <c r="I41" s="7" t="s">
        <v>49</v>
      </c>
    </row>
    <row r="42" spans="1:10" x14ac:dyDescent="0.25">
      <c r="A42">
        <v>35</v>
      </c>
      <c r="B42">
        <v>31</v>
      </c>
      <c r="D42">
        <f t="shared" si="18"/>
        <v>-1.4084507042253521E-2</v>
      </c>
      <c r="F42">
        <f t="shared" si="19"/>
        <v>-1.4084507042253521E-2</v>
      </c>
      <c r="H42">
        <f t="shared" si="20"/>
        <v>-1.4084507042253521E-2</v>
      </c>
      <c r="I42" s="7" t="s">
        <v>49</v>
      </c>
    </row>
    <row r="43" spans="1:10" x14ac:dyDescent="0.25">
      <c r="A43">
        <v>36</v>
      </c>
      <c r="B43">
        <v>32</v>
      </c>
      <c r="D43">
        <f t="shared" si="18"/>
        <v>-1.4084507042253521E-2</v>
      </c>
      <c r="F43">
        <f t="shared" si="19"/>
        <v>-1.4084507042253521E-2</v>
      </c>
      <c r="H43">
        <f t="shared" si="20"/>
        <v>-1.4084507042253521E-2</v>
      </c>
      <c r="I43" s="7" t="s">
        <v>49</v>
      </c>
    </row>
    <row r="44" spans="1:10" x14ac:dyDescent="0.25">
      <c r="A44">
        <v>37</v>
      </c>
      <c r="B44">
        <v>33</v>
      </c>
      <c r="D44">
        <f t="shared" si="18"/>
        <v>-1.4084507042253521E-2</v>
      </c>
      <c r="F44">
        <f t="shared" si="19"/>
        <v>-1.4084507042253521E-2</v>
      </c>
      <c r="H44">
        <f t="shared" si="20"/>
        <v>-1.4084507042253521E-2</v>
      </c>
      <c r="I44" s="7" t="s">
        <v>49</v>
      </c>
    </row>
    <row r="45" spans="1:10" x14ac:dyDescent="0.25">
      <c r="A45">
        <v>38</v>
      </c>
      <c r="B45">
        <v>34</v>
      </c>
      <c r="D45">
        <f t="shared" si="18"/>
        <v>-1.4084507042253521E-2</v>
      </c>
      <c r="F45">
        <f t="shared" si="19"/>
        <v>-1.4084507042253521E-2</v>
      </c>
      <c r="H45">
        <f t="shared" si="20"/>
        <v>-1.4084507042253521E-2</v>
      </c>
      <c r="I45" s="7" t="s">
        <v>49</v>
      </c>
    </row>
    <row r="46" spans="1:10" x14ac:dyDescent="0.25">
      <c r="A46">
        <v>39</v>
      </c>
      <c r="B46">
        <v>35</v>
      </c>
      <c r="D46">
        <f t="shared" si="18"/>
        <v>-1.4084507042253521E-2</v>
      </c>
      <c r="F46">
        <f t="shared" si="19"/>
        <v>-1.4084507042253521E-2</v>
      </c>
      <c r="H46">
        <f t="shared" si="20"/>
        <v>-1.4084507042253521E-2</v>
      </c>
      <c r="I46" s="7" t="s">
        <v>49</v>
      </c>
    </row>
    <row r="47" spans="1:10" x14ac:dyDescent="0.25">
      <c r="A47">
        <v>40</v>
      </c>
      <c r="B47">
        <v>36</v>
      </c>
      <c r="D47">
        <f t="shared" si="18"/>
        <v>-1.4084507042253521E-2</v>
      </c>
      <c r="F47">
        <f t="shared" si="19"/>
        <v>-1.4084507042253521E-2</v>
      </c>
      <c r="H47">
        <f t="shared" si="20"/>
        <v>-1.4084507042253521E-2</v>
      </c>
      <c r="I47" s="7" t="s">
        <v>49</v>
      </c>
    </row>
    <row r="48" spans="1:10" x14ac:dyDescent="0.25">
      <c r="A48">
        <v>41</v>
      </c>
      <c r="B48">
        <v>37</v>
      </c>
      <c r="D48">
        <f t="shared" si="18"/>
        <v>-1.4084507042253521E-2</v>
      </c>
      <c r="F48">
        <f t="shared" si="19"/>
        <v>-1.4084507042253521E-2</v>
      </c>
      <c r="H48">
        <f t="shared" si="20"/>
        <v>-1.4084507042253521E-2</v>
      </c>
      <c r="I48" s="7" t="s">
        <v>49</v>
      </c>
    </row>
    <row r="49" spans="1:9" x14ac:dyDescent="0.25">
      <c r="A49">
        <v>42</v>
      </c>
      <c r="B49">
        <v>38</v>
      </c>
      <c r="D49">
        <f t="shared" si="18"/>
        <v>-1.4084507042253521E-2</v>
      </c>
      <c r="F49">
        <f t="shared" si="19"/>
        <v>-1.4084507042253521E-2</v>
      </c>
      <c r="H49">
        <f t="shared" si="20"/>
        <v>-1.4084507042253521E-2</v>
      </c>
      <c r="I49" s="7" t="s">
        <v>49</v>
      </c>
    </row>
    <row r="50" spans="1:9" x14ac:dyDescent="0.25">
      <c r="A50">
        <v>43</v>
      </c>
      <c r="B50">
        <v>39</v>
      </c>
      <c r="D50">
        <f t="shared" si="18"/>
        <v>-1.4084507042253521E-2</v>
      </c>
      <c r="F50">
        <f t="shared" si="19"/>
        <v>-1.4084507042253521E-2</v>
      </c>
      <c r="H50">
        <f t="shared" si="20"/>
        <v>-1.4084507042253521E-2</v>
      </c>
      <c r="I50" s="7" t="s">
        <v>49</v>
      </c>
    </row>
    <row r="51" spans="1:9" x14ac:dyDescent="0.25">
      <c r="A51">
        <v>44</v>
      </c>
      <c r="B51">
        <v>40</v>
      </c>
      <c r="D51">
        <f t="shared" si="18"/>
        <v>-1.4084507042253521E-2</v>
      </c>
      <c r="F51">
        <f t="shared" si="19"/>
        <v>-1.4084507042253521E-2</v>
      </c>
      <c r="H51">
        <f t="shared" si="20"/>
        <v>-1.4084507042253521E-2</v>
      </c>
      <c r="I51" s="7" t="s">
        <v>49</v>
      </c>
    </row>
    <row r="52" spans="1:9" x14ac:dyDescent="0.25">
      <c r="A52">
        <v>45</v>
      </c>
      <c r="B52">
        <v>41</v>
      </c>
      <c r="D52">
        <f t="shared" si="18"/>
        <v>-1.4084507042253521E-2</v>
      </c>
      <c r="F52">
        <f t="shared" si="19"/>
        <v>-1.4084507042253521E-2</v>
      </c>
      <c r="H52">
        <f t="shared" si="20"/>
        <v>-1.4084507042253521E-2</v>
      </c>
      <c r="I52" s="7" t="s">
        <v>49</v>
      </c>
    </row>
    <row r="53" spans="1:9" x14ac:dyDescent="0.25">
      <c r="A53">
        <v>46</v>
      </c>
      <c r="B53">
        <v>42</v>
      </c>
      <c r="D53">
        <f t="shared" si="18"/>
        <v>-1.4084507042253521E-2</v>
      </c>
      <c r="F53">
        <f t="shared" si="19"/>
        <v>-1.4084507042253521E-2</v>
      </c>
      <c r="H53">
        <f t="shared" si="20"/>
        <v>-1.4084507042253521E-2</v>
      </c>
      <c r="I53" s="7" t="s">
        <v>49</v>
      </c>
    </row>
    <row r="54" spans="1:9" x14ac:dyDescent="0.25">
      <c r="A54">
        <v>47</v>
      </c>
      <c r="B54">
        <v>43</v>
      </c>
      <c r="D54">
        <f t="shared" si="18"/>
        <v>-1.4084507042253521E-2</v>
      </c>
      <c r="F54">
        <f t="shared" si="19"/>
        <v>-1.4084507042253521E-2</v>
      </c>
      <c r="H54">
        <f t="shared" si="20"/>
        <v>-1.4084507042253521E-2</v>
      </c>
      <c r="I54" s="7" t="s">
        <v>49</v>
      </c>
    </row>
    <row r="55" spans="1:9" x14ac:dyDescent="0.25">
      <c r="A55">
        <v>48</v>
      </c>
      <c r="B55">
        <v>44</v>
      </c>
      <c r="D55">
        <f t="shared" si="18"/>
        <v>-1.4084507042253521E-2</v>
      </c>
      <c r="F55">
        <f t="shared" si="19"/>
        <v>-1.4084507042253521E-2</v>
      </c>
      <c r="H55">
        <f t="shared" si="20"/>
        <v>-1.4084507042253521E-2</v>
      </c>
      <c r="I55" s="7" t="s">
        <v>49</v>
      </c>
    </row>
    <row r="56" spans="1:9" x14ac:dyDescent="0.25">
      <c r="A56">
        <v>49</v>
      </c>
      <c r="B56">
        <v>45</v>
      </c>
      <c r="D56">
        <f t="shared" si="18"/>
        <v>-1.4084507042253521E-2</v>
      </c>
      <c r="F56">
        <f t="shared" si="19"/>
        <v>-1.4084507042253521E-2</v>
      </c>
      <c r="H56">
        <f t="shared" si="20"/>
        <v>-1.4084507042253521E-2</v>
      </c>
      <c r="I56" s="7" t="s">
        <v>49</v>
      </c>
    </row>
    <row r="57" spans="1:9" x14ac:dyDescent="0.25">
      <c r="A57">
        <v>50</v>
      </c>
      <c r="B57">
        <v>46</v>
      </c>
      <c r="D57">
        <f t="shared" si="18"/>
        <v>-1.4084507042253521E-2</v>
      </c>
      <c r="F57">
        <f t="shared" si="19"/>
        <v>-1.4084507042253521E-2</v>
      </c>
      <c r="H57">
        <f t="shared" si="20"/>
        <v>-1.4084507042253521E-2</v>
      </c>
      <c r="I57" s="7" t="s">
        <v>49</v>
      </c>
    </row>
    <row r="58" spans="1:9" x14ac:dyDescent="0.25">
      <c r="A58">
        <v>51</v>
      </c>
      <c r="B58">
        <v>47</v>
      </c>
      <c r="D58">
        <f t="shared" si="18"/>
        <v>-1.4084507042253521E-2</v>
      </c>
      <c r="F58">
        <f t="shared" si="19"/>
        <v>-1.4084507042253521E-2</v>
      </c>
      <c r="H58">
        <f t="shared" si="20"/>
        <v>-1.4084507042253521E-2</v>
      </c>
      <c r="I58" s="7" t="s">
        <v>49</v>
      </c>
    </row>
    <row r="59" spans="1:9" x14ac:dyDescent="0.25">
      <c r="A59">
        <v>52</v>
      </c>
      <c r="B59">
        <v>48</v>
      </c>
      <c r="D59">
        <f t="shared" si="18"/>
        <v>-1.4084507042253521E-2</v>
      </c>
      <c r="F59">
        <f t="shared" si="19"/>
        <v>-1.4084507042253521E-2</v>
      </c>
      <c r="H59">
        <f t="shared" si="20"/>
        <v>-1.4084507042253521E-2</v>
      </c>
      <c r="I59" s="7" t="s">
        <v>49</v>
      </c>
    </row>
    <row r="60" spans="1:9" x14ac:dyDescent="0.25">
      <c r="A60">
        <v>53</v>
      </c>
      <c r="B60">
        <v>49</v>
      </c>
      <c r="D60">
        <f t="shared" si="18"/>
        <v>-1.4084507042253521E-2</v>
      </c>
      <c r="F60">
        <f t="shared" si="19"/>
        <v>-1.4084507042253521E-2</v>
      </c>
      <c r="H60">
        <f t="shared" si="20"/>
        <v>-1.4084507042253521E-2</v>
      </c>
      <c r="I60" s="7" t="s">
        <v>49</v>
      </c>
    </row>
    <row r="61" spans="1:9" x14ac:dyDescent="0.25">
      <c r="A61">
        <v>54</v>
      </c>
      <c r="B61">
        <v>50</v>
      </c>
      <c r="D61">
        <f t="shared" si="18"/>
        <v>-1.4084507042253521E-2</v>
      </c>
      <c r="F61">
        <f t="shared" si="19"/>
        <v>-1.4084507042253521E-2</v>
      </c>
      <c r="H61">
        <f t="shared" si="20"/>
        <v>-1.4084507042253521E-2</v>
      </c>
      <c r="I61" s="7" t="s">
        <v>49</v>
      </c>
    </row>
    <row r="62" spans="1:9" x14ac:dyDescent="0.25">
      <c r="A62">
        <v>55</v>
      </c>
      <c r="B62">
        <v>51</v>
      </c>
      <c r="D62">
        <f t="shared" si="18"/>
        <v>-1.4084507042253521E-2</v>
      </c>
      <c r="F62">
        <f t="shared" si="19"/>
        <v>-1.4084507042253521E-2</v>
      </c>
      <c r="H62">
        <f t="shared" si="20"/>
        <v>-1.4084507042253521E-2</v>
      </c>
      <c r="I62" s="7" t="s">
        <v>49</v>
      </c>
    </row>
    <row r="63" spans="1:9" x14ac:dyDescent="0.25">
      <c r="A63">
        <v>56</v>
      </c>
      <c r="B63">
        <v>52</v>
      </c>
      <c r="D63">
        <f t="shared" si="18"/>
        <v>-1.4084507042253521E-2</v>
      </c>
      <c r="F63">
        <f t="shared" si="19"/>
        <v>-1.4084507042253521E-2</v>
      </c>
      <c r="H63">
        <f t="shared" si="20"/>
        <v>-1.4084507042253521E-2</v>
      </c>
      <c r="I63" s="7" t="s">
        <v>49</v>
      </c>
    </row>
    <row r="64" spans="1:9" x14ac:dyDescent="0.25">
      <c r="A64">
        <v>57</v>
      </c>
      <c r="B64">
        <v>53</v>
      </c>
      <c r="D64">
        <f t="shared" si="18"/>
        <v>-1.4084507042253521E-2</v>
      </c>
      <c r="F64">
        <f t="shared" si="19"/>
        <v>-1.4084507042253521E-2</v>
      </c>
      <c r="H64">
        <f t="shared" si="20"/>
        <v>-1.4084507042253521E-2</v>
      </c>
      <c r="I64" s="7" t="s">
        <v>49</v>
      </c>
    </row>
    <row r="65" spans="1:9" x14ac:dyDescent="0.25">
      <c r="A65">
        <v>58</v>
      </c>
      <c r="B65">
        <v>54</v>
      </c>
      <c r="C65">
        <v>1</v>
      </c>
      <c r="D65">
        <f t="shared" si="18"/>
        <v>0</v>
      </c>
      <c r="E65">
        <v>1</v>
      </c>
      <c r="F65">
        <f t="shared" si="19"/>
        <v>0</v>
      </c>
      <c r="G65">
        <v>1</v>
      </c>
      <c r="H65">
        <f t="shared" si="20"/>
        <v>0</v>
      </c>
      <c r="I65" s="7" t="s">
        <v>24</v>
      </c>
    </row>
    <row r="66" spans="1:9" x14ac:dyDescent="0.25">
      <c r="A66">
        <v>59</v>
      </c>
      <c r="B66">
        <v>55</v>
      </c>
      <c r="C66">
        <v>1</v>
      </c>
      <c r="D66">
        <f t="shared" si="18"/>
        <v>0</v>
      </c>
      <c r="E66">
        <v>1</v>
      </c>
      <c r="F66">
        <f t="shared" si="19"/>
        <v>0</v>
      </c>
      <c r="G66">
        <v>1</v>
      </c>
      <c r="H66">
        <f t="shared" si="20"/>
        <v>0</v>
      </c>
      <c r="I66" s="7" t="s">
        <v>24</v>
      </c>
    </row>
    <row r="67" spans="1:9" x14ac:dyDescent="0.25">
      <c r="A67">
        <v>60</v>
      </c>
      <c r="B67">
        <v>56</v>
      </c>
      <c r="C67">
        <v>1</v>
      </c>
      <c r="D67">
        <f t="shared" si="18"/>
        <v>0</v>
      </c>
      <c r="E67">
        <v>1</v>
      </c>
      <c r="F67">
        <f t="shared" si="19"/>
        <v>0</v>
      </c>
      <c r="G67">
        <v>1</v>
      </c>
      <c r="H67">
        <f t="shared" si="20"/>
        <v>0</v>
      </c>
      <c r="I67" s="7" t="s">
        <v>24</v>
      </c>
    </row>
    <row r="68" spans="1:9" x14ac:dyDescent="0.25">
      <c r="A68">
        <v>61</v>
      </c>
      <c r="B68">
        <v>57</v>
      </c>
      <c r="C68">
        <v>1</v>
      </c>
      <c r="D68">
        <f t="shared" si="18"/>
        <v>0</v>
      </c>
      <c r="E68">
        <v>1</v>
      </c>
      <c r="F68">
        <f t="shared" si="19"/>
        <v>0</v>
      </c>
      <c r="G68">
        <v>1</v>
      </c>
      <c r="H68">
        <f t="shared" si="20"/>
        <v>0</v>
      </c>
      <c r="I68" s="7" t="s">
        <v>24</v>
      </c>
    </row>
    <row r="69" spans="1:9" x14ac:dyDescent="0.25">
      <c r="A69">
        <v>62</v>
      </c>
      <c r="B69">
        <v>58</v>
      </c>
      <c r="C69">
        <v>1</v>
      </c>
      <c r="D69">
        <f t="shared" si="18"/>
        <v>0</v>
      </c>
      <c r="E69">
        <v>1</v>
      </c>
      <c r="F69">
        <f t="shared" si="19"/>
        <v>0</v>
      </c>
      <c r="G69">
        <v>1</v>
      </c>
      <c r="H69">
        <f t="shared" si="20"/>
        <v>0</v>
      </c>
      <c r="I69" s="7" t="s">
        <v>24</v>
      </c>
    </row>
    <row r="70" spans="1:9" x14ac:dyDescent="0.25">
      <c r="A70">
        <v>63</v>
      </c>
      <c r="B70" t="s">
        <v>71</v>
      </c>
      <c r="C70">
        <v>2</v>
      </c>
      <c r="D70">
        <f t="shared" si="18"/>
        <v>1.4084507042253521E-2</v>
      </c>
      <c r="E70">
        <v>4</v>
      </c>
      <c r="F70">
        <f t="shared" si="19"/>
        <v>4.2253521126760563E-2</v>
      </c>
      <c r="G70">
        <v>30</v>
      </c>
      <c r="H70">
        <f t="shared" si="20"/>
        <v>0.40845070422535212</v>
      </c>
      <c r="I70" s="7" t="s">
        <v>77</v>
      </c>
    </row>
    <row r="71" spans="1:9" x14ac:dyDescent="0.25">
      <c r="A71">
        <v>64</v>
      </c>
      <c r="B71">
        <v>59</v>
      </c>
      <c r="C71">
        <v>2</v>
      </c>
      <c r="D71">
        <f t="shared" si="18"/>
        <v>1.4084507042253521E-2</v>
      </c>
      <c r="E71">
        <v>4</v>
      </c>
      <c r="F71">
        <f t="shared" si="19"/>
        <v>4.2253521126760563E-2</v>
      </c>
      <c r="G71">
        <v>30</v>
      </c>
      <c r="H71">
        <f t="shared" si="20"/>
        <v>0.40845070422535212</v>
      </c>
      <c r="I71" s="7" t="s">
        <v>77</v>
      </c>
    </row>
    <row r="72" spans="1:9" x14ac:dyDescent="0.25">
      <c r="A72">
        <v>65</v>
      </c>
      <c r="B72">
        <v>60</v>
      </c>
      <c r="C72">
        <v>1</v>
      </c>
      <c r="D72">
        <f t="shared" si="18"/>
        <v>0</v>
      </c>
      <c r="E72">
        <v>1</v>
      </c>
      <c r="F72">
        <f t="shared" si="19"/>
        <v>0</v>
      </c>
      <c r="G72">
        <v>1</v>
      </c>
      <c r="H72">
        <f t="shared" si="20"/>
        <v>0</v>
      </c>
      <c r="I72" s="7" t="s">
        <v>24</v>
      </c>
    </row>
    <row r="73" spans="1:9" x14ac:dyDescent="0.25">
      <c r="A73">
        <v>66</v>
      </c>
      <c r="B73">
        <v>61</v>
      </c>
      <c r="C73">
        <v>1</v>
      </c>
      <c r="D73">
        <f t="shared" si="18"/>
        <v>0</v>
      </c>
      <c r="E73">
        <v>1</v>
      </c>
      <c r="F73">
        <f t="shared" si="19"/>
        <v>0</v>
      </c>
      <c r="G73">
        <v>1</v>
      </c>
      <c r="H73">
        <f t="shared" si="20"/>
        <v>0</v>
      </c>
      <c r="I73" s="7" t="s">
        <v>24</v>
      </c>
    </row>
    <row r="74" spans="1:9" x14ac:dyDescent="0.25">
      <c r="A74">
        <v>67</v>
      </c>
      <c r="B74">
        <v>62</v>
      </c>
      <c r="C74">
        <v>1</v>
      </c>
      <c r="D74">
        <f t="shared" si="18"/>
        <v>0</v>
      </c>
      <c r="E74">
        <v>1</v>
      </c>
      <c r="F74">
        <f t="shared" si="19"/>
        <v>0</v>
      </c>
      <c r="G74">
        <v>1</v>
      </c>
      <c r="H74">
        <f t="shared" si="20"/>
        <v>0</v>
      </c>
      <c r="I74" s="7" t="s">
        <v>24</v>
      </c>
    </row>
    <row r="75" spans="1:9" x14ac:dyDescent="0.25">
      <c r="A75">
        <v>68</v>
      </c>
      <c r="B75">
        <v>63</v>
      </c>
      <c r="C75">
        <v>1</v>
      </c>
      <c r="D75">
        <f t="shared" si="18"/>
        <v>0</v>
      </c>
      <c r="E75">
        <v>1</v>
      </c>
      <c r="F75">
        <f t="shared" si="19"/>
        <v>0</v>
      </c>
      <c r="G75">
        <v>1</v>
      </c>
      <c r="H75">
        <f t="shared" si="20"/>
        <v>0</v>
      </c>
      <c r="I75" s="7" t="s">
        <v>24</v>
      </c>
    </row>
    <row r="76" spans="1:9" x14ac:dyDescent="0.25">
      <c r="A76">
        <v>69</v>
      </c>
      <c r="B76">
        <v>64</v>
      </c>
      <c r="C76">
        <v>1</v>
      </c>
      <c r="D76">
        <f t="shared" si="18"/>
        <v>0</v>
      </c>
      <c r="E76">
        <v>1</v>
      </c>
      <c r="F76">
        <f t="shared" si="19"/>
        <v>0</v>
      </c>
      <c r="G76">
        <v>1</v>
      </c>
      <c r="H76">
        <f t="shared" si="20"/>
        <v>0</v>
      </c>
      <c r="I76" s="7" t="s">
        <v>24</v>
      </c>
    </row>
    <row r="77" spans="1:9" x14ac:dyDescent="0.25">
      <c r="A77">
        <v>70</v>
      </c>
      <c r="B77" t="s">
        <v>72</v>
      </c>
      <c r="C77">
        <v>2</v>
      </c>
      <c r="D77">
        <f t="shared" si="18"/>
        <v>1.4084507042253521E-2</v>
      </c>
      <c r="E77">
        <v>2</v>
      </c>
      <c r="F77">
        <f t="shared" si="19"/>
        <v>1.4084507042253521E-2</v>
      </c>
      <c r="G77">
        <v>2</v>
      </c>
      <c r="H77">
        <f t="shared" si="20"/>
        <v>1.4084507042253521E-2</v>
      </c>
      <c r="I77" s="7" t="s">
        <v>75</v>
      </c>
    </row>
    <row r="78" spans="1:9" x14ac:dyDescent="0.25">
      <c r="A78">
        <v>71</v>
      </c>
      <c r="B78" t="s">
        <v>73</v>
      </c>
      <c r="C78">
        <v>2</v>
      </c>
      <c r="D78">
        <f t="shared" si="18"/>
        <v>1.4084507042253521E-2</v>
      </c>
      <c r="E78">
        <v>2</v>
      </c>
      <c r="F78">
        <f t="shared" si="19"/>
        <v>1.4084507042253521E-2</v>
      </c>
      <c r="G78">
        <v>2</v>
      </c>
      <c r="H78">
        <f t="shared" si="20"/>
        <v>1.4084507042253521E-2</v>
      </c>
      <c r="I78" s="7" t="s">
        <v>76</v>
      </c>
    </row>
    <row r="79" spans="1:9" x14ac:dyDescent="0.25">
      <c r="A79">
        <v>72</v>
      </c>
      <c r="B79" t="s">
        <v>74</v>
      </c>
      <c r="C79">
        <v>4</v>
      </c>
      <c r="D79">
        <f t="shared" si="18"/>
        <v>4.2253521126760563E-2</v>
      </c>
      <c r="E79">
        <v>30</v>
      </c>
      <c r="F79">
        <f t="shared" si="19"/>
        <v>0.40845070422535212</v>
      </c>
      <c r="G79">
        <v>31</v>
      </c>
      <c r="H79">
        <f t="shared" si="20"/>
        <v>0.42253521126760563</v>
      </c>
      <c r="I79" s="7" t="s">
        <v>81</v>
      </c>
    </row>
    <row r="80" spans="1:9" x14ac:dyDescent="0.25">
      <c r="I80" s="7"/>
    </row>
    <row r="81" spans="9:9" x14ac:dyDescent="0.25">
      <c r="I81" s="7"/>
    </row>
    <row r="82" spans="9:9" x14ac:dyDescent="0.25">
      <c r="I82" s="7"/>
    </row>
    <row r="83" spans="9:9" x14ac:dyDescent="0.25">
      <c r="I83" s="7"/>
    </row>
    <row r="84" spans="9:9" x14ac:dyDescent="0.25">
      <c r="I84" s="7"/>
    </row>
    <row r="85" spans="9:9" x14ac:dyDescent="0.25">
      <c r="I85" s="7"/>
    </row>
    <row r="86" spans="9:9" x14ac:dyDescent="0.25">
      <c r="I86" s="7"/>
    </row>
    <row r="87" spans="9:9" x14ac:dyDescent="0.25">
      <c r="I87" s="7"/>
    </row>
    <row r="88" spans="9:9" x14ac:dyDescent="0.25">
      <c r="I88" s="7"/>
    </row>
    <row r="89" spans="9:9" x14ac:dyDescent="0.25">
      <c r="I89" s="7"/>
    </row>
    <row r="90" spans="9:9" x14ac:dyDescent="0.25">
      <c r="I90" s="7"/>
    </row>
    <row r="91" spans="9:9" x14ac:dyDescent="0.25">
      <c r="I91" s="7"/>
    </row>
    <row r="92" spans="9:9" x14ac:dyDescent="0.25">
      <c r="I92" s="7"/>
    </row>
    <row r="93" spans="9:9" x14ac:dyDescent="0.25">
      <c r="I93" s="7"/>
    </row>
    <row r="94" spans="9:9" x14ac:dyDescent="0.25">
      <c r="I94" s="7"/>
    </row>
    <row r="95" spans="9:9" x14ac:dyDescent="0.25">
      <c r="I95" s="7"/>
    </row>
    <row r="96" spans="9:9" x14ac:dyDescent="0.25">
      <c r="I96" s="7"/>
    </row>
    <row r="97" spans="9:9" x14ac:dyDescent="0.25">
      <c r="I97" s="7"/>
    </row>
    <row r="98" spans="9:9" x14ac:dyDescent="0.25">
      <c r="I98" s="7"/>
    </row>
    <row r="99" spans="9:9" x14ac:dyDescent="0.25">
      <c r="I99" s="7"/>
    </row>
    <row r="100" spans="9:9" x14ac:dyDescent="0.25">
      <c r="I100" s="7"/>
    </row>
    <row r="101" spans="9:9" x14ac:dyDescent="0.25">
      <c r="I101" s="7"/>
    </row>
    <row r="102" spans="9:9" x14ac:dyDescent="0.25">
      <c r="I102" s="7"/>
    </row>
    <row r="103" spans="9:9" x14ac:dyDescent="0.25">
      <c r="I103" s="7"/>
    </row>
    <row r="104" spans="9:9" x14ac:dyDescent="0.25">
      <c r="I104" s="7"/>
    </row>
    <row r="105" spans="9:9" x14ac:dyDescent="0.25">
      <c r="I10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 x14ac:dyDescent="0.25"/>
  <sheetData>
    <row r="1" spans="1:1" x14ac:dyDescent="0.25">
      <c r="A1"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9"/>
  <sheetViews>
    <sheetView workbookViewId="0">
      <selection activeCell="X4" sqref="X4"/>
    </sheetView>
  </sheetViews>
  <sheetFormatPr defaultRowHeight="15" x14ac:dyDescent="0.25"/>
  <cols>
    <col min="2" max="2" width="3.28515625" customWidth="1"/>
    <col min="3" max="10" width="2.7109375" customWidth="1"/>
    <col min="11" max="19" width="2" customWidth="1"/>
    <col min="20" max="100" width="3" customWidth="1"/>
  </cols>
  <sheetData>
    <row r="1" spans="1:74" x14ac:dyDescent="0.25">
      <c r="A1" s="11" t="s">
        <v>83</v>
      </c>
      <c r="B1" s="11"/>
      <c r="C1" s="11"/>
      <c r="D1" s="11"/>
      <c r="E1" s="11"/>
      <c r="F1" s="11"/>
      <c r="G1" s="11"/>
      <c r="H1" s="11"/>
      <c r="I1" s="11"/>
      <c r="J1" s="11"/>
      <c r="K1" s="11"/>
      <c r="L1" s="11"/>
      <c r="M1" s="11"/>
      <c r="N1" s="11"/>
      <c r="O1" s="11"/>
      <c r="P1" s="11"/>
      <c r="Q1" s="11"/>
    </row>
    <row r="2" spans="1:74" x14ac:dyDescent="0.25">
      <c r="A2" s="11"/>
      <c r="B2" s="11"/>
      <c r="C2" s="11"/>
      <c r="D2" s="11"/>
      <c r="E2" s="11"/>
      <c r="F2" s="11"/>
      <c r="G2" s="11"/>
      <c r="H2" s="11"/>
      <c r="I2" s="11"/>
      <c r="J2" s="11"/>
      <c r="K2" s="11"/>
      <c r="L2" s="11"/>
      <c r="M2" s="11"/>
      <c r="N2" s="11"/>
      <c r="O2" s="11"/>
      <c r="P2" s="11"/>
      <c r="Q2" s="11"/>
    </row>
    <row r="4" spans="1:74" x14ac:dyDescent="0.25">
      <c r="C4" t="s">
        <v>67</v>
      </c>
      <c r="D4" t="s">
        <v>68</v>
      </c>
      <c r="E4" t="s">
        <v>69</v>
      </c>
      <c r="F4" t="s">
        <v>70</v>
      </c>
      <c r="G4" t="s">
        <v>71</v>
      </c>
      <c r="H4" t="s">
        <v>72</v>
      </c>
      <c r="I4" t="s">
        <v>73</v>
      </c>
      <c r="J4" t="s">
        <v>74</v>
      </c>
      <c r="K4">
        <v>1</v>
      </c>
      <c r="L4">
        <v>2</v>
      </c>
      <c r="M4">
        <v>3</v>
      </c>
      <c r="N4">
        <v>4</v>
      </c>
      <c r="O4">
        <v>5</v>
      </c>
      <c r="P4">
        <v>6</v>
      </c>
      <c r="Q4">
        <v>7</v>
      </c>
      <c r="R4">
        <v>8</v>
      </c>
      <c r="S4">
        <v>9</v>
      </c>
      <c r="T4">
        <v>10</v>
      </c>
      <c r="U4">
        <v>11</v>
      </c>
      <c r="V4">
        <v>12</v>
      </c>
      <c r="W4">
        <v>13</v>
      </c>
      <c r="X4">
        <v>14</v>
      </c>
      <c r="Y4">
        <v>15</v>
      </c>
      <c r="Z4">
        <v>16</v>
      </c>
      <c r="AA4">
        <v>17</v>
      </c>
      <c r="AB4">
        <v>18</v>
      </c>
      <c r="AC4">
        <v>19</v>
      </c>
      <c r="AD4">
        <v>20</v>
      </c>
      <c r="AE4">
        <v>21</v>
      </c>
      <c r="AF4">
        <v>22</v>
      </c>
      <c r="AG4">
        <v>23</v>
      </c>
      <c r="AH4">
        <v>24</v>
      </c>
      <c r="AI4">
        <v>25</v>
      </c>
      <c r="AJ4">
        <v>26</v>
      </c>
      <c r="AK4">
        <v>27</v>
      </c>
      <c r="AL4">
        <v>28</v>
      </c>
      <c r="AM4">
        <v>29</v>
      </c>
      <c r="AN4">
        <v>30</v>
      </c>
      <c r="AO4">
        <v>31</v>
      </c>
      <c r="AP4">
        <v>32</v>
      </c>
      <c r="AQ4">
        <v>33</v>
      </c>
      <c r="AR4">
        <v>34</v>
      </c>
      <c r="AS4">
        <v>35</v>
      </c>
      <c r="AT4">
        <v>36</v>
      </c>
      <c r="AU4">
        <v>37</v>
      </c>
      <c r="AV4">
        <v>38</v>
      </c>
      <c r="AW4">
        <v>39</v>
      </c>
      <c r="AX4">
        <v>40</v>
      </c>
      <c r="AY4">
        <v>41</v>
      </c>
      <c r="AZ4">
        <v>42</v>
      </c>
      <c r="BA4">
        <v>43</v>
      </c>
      <c r="BB4">
        <v>44</v>
      </c>
      <c r="BC4">
        <v>45</v>
      </c>
      <c r="BD4">
        <v>46</v>
      </c>
      <c r="BE4">
        <v>47</v>
      </c>
      <c r="BF4">
        <v>48</v>
      </c>
      <c r="BG4">
        <v>49</v>
      </c>
      <c r="BH4">
        <v>50</v>
      </c>
      <c r="BI4">
        <v>51</v>
      </c>
      <c r="BJ4">
        <v>52</v>
      </c>
      <c r="BK4">
        <v>53</v>
      </c>
      <c r="BL4">
        <v>54</v>
      </c>
      <c r="BM4">
        <v>55</v>
      </c>
      <c r="BN4">
        <v>56</v>
      </c>
      <c r="BO4">
        <v>57</v>
      </c>
      <c r="BP4">
        <v>58</v>
      </c>
      <c r="BQ4">
        <v>59</v>
      </c>
      <c r="BR4">
        <v>60</v>
      </c>
      <c r="BS4">
        <v>61</v>
      </c>
      <c r="BT4">
        <v>62</v>
      </c>
      <c r="BU4">
        <v>63</v>
      </c>
      <c r="BV4">
        <v>64</v>
      </c>
    </row>
    <row r="5" spans="1:74" x14ac:dyDescent="0.25">
      <c r="B5" t="s">
        <v>28</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0</v>
      </c>
      <c r="AL5">
        <v>0</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row>
    <row r="6" spans="1:74" x14ac:dyDescent="0.25">
      <c r="B6" t="s">
        <v>29</v>
      </c>
      <c r="C6">
        <v>1</v>
      </c>
      <c r="D6">
        <v>0</v>
      </c>
      <c r="E6">
        <v>0</v>
      </c>
      <c r="F6">
        <v>1</v>
      </c>
      <c r="G6">
        <v>0</v>
      </c>
      <c r="H6">
        <v>0</v>
      </c>
      <c r="I6">
        <v>0</v>
      </c>
      <c r="J6">
        <v>0</v>
      </c>
      <c r="K6">
        <v>0</v>
      </c>
      <c r="L6">
        <v>0</v>
      </c>
      <c r="M6">
        <v>1</v>
      </c>
      <c r="N6">
        <v>1</v>
      </c>
      <c r="O6">
        <v>1</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row>
    <row r="7" spans="1:74" x14ac:dyDescent="0.25">
      <c r="B7" t="s">
        <v>30</v>
      </c>
      <c r="C7">
        <v>0</v>
      </c>
      <c r="D7">
        <v>1</v>
      </c>
      <c r="E7">
        <v>0</v>
      </c>
      <c r="F7">
        <v>1</v>
      </c>
      <c r="G7">
        <v>0</v>
      </c>
      <c r="H7">
        <v>0</v>
      </c>
      <c r="I7">
        <v>0</v>
      </c>
      <c r="J7">
        <v>0</v>
      </c>
      <c r="K7">
        <v>0</v>
      </c>
      <c r="L7">
        <v>0</v>
      </c>
      <c r="M7">
        <v>0</v>
      </c>
      <c r="N7">
        <v>0</v>
      </c>
      <c r="O7">
        <v>0</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row>
    <row r="8" spans="1:74" x14ac:dyDescent="0.25">
      <c r="B8" t="s">
        <v>31</v>
      </c>
      <c r="C8">
        <v>0</v>
      </c>
      <c r="D8">
        <v>0</v>
      </c>
      <c r="E8">
        <v>0</v>
      </c>
      <c r="F8">
        <v>0</v>
      </c>
      <c r="G8">
        <v>0</v>
      </c>
      <c r="H8">
        <v>0</v>
      </c>
      <c r="I8">
        <v>0</v>
      </c>
      <c r="J8">
        <v>0</v>
      </c>
      <c r="K8">
        <v>1</v>
      </c>
      <c r="L8">
        <v>1</v>
      </c>
      <c r="M8">
        <v>1</v>
      </c>
      <c r="N8">
        <v>1</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row>
    <row r="9" spans="1:74" x14ac:dyDescent="0.25">
      <c r="B9" t="s">
        <v>32</v>
      </c>
      <c r="C9">
        <v>0</v>
      </c>
      <c r="D9">
        <v>0</v>
      </c>
      <c r="E9">
        <v>0</v>
      </c>
      <c r="F9">
        <v>1</v>
      </c>
      <c r="G9">
        <v>0</v>
      </c>
      <c r="H9">
        <v>1</v>
      </c>
      <c r="I9">
        <v>0</v>
      </c>
      <c r="J9">
        <v>1</v>
      </c>
      <c r="K9">
        <v>1</v>
      </c>
      <c r="L9">
        <v>1</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row>
  </sheetData>
  <mergeCells count="1">
    <mergeCell ref="A1: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C2" sqref="C2"/>
    </sheetView>
  </sheetViews>
  <sheetFormatPr defaultRowHeight="15" x14ac:dyDescent="0.25"/>
  <cols>
    <col min="2" max="2" width="34.7109375" bestFit="1" customWidth="1"/>
    <col min="4" max="4" width="9.140625" customWidth="1"/>
    <col min="6" max="6" width="9.140625" customWidth="1"/>
    <col min="8" max="8" width="9.140625" customWidth="1"/>
  </cols>
  <sheetData>
    <row r="1" spans="1:9" ht="14.25" customHeight="1" x14ac:dyDescent="0.25">
      <c r="B1" s="2" t="s">
        <v>21</v>
      </c>
      <c r="C1">
        <v>72</v>
      </c>
    </row>
    <row r="3" spans="1:9" x14ac:dyDescent="0.25">
      <c r="B3" t="s">
        <v>27</v>
      </c>
      <c r="C3">
        <f>SUM(C6:C103)/C1</f>
        <v>0</v>
      </c>
    </row>
    <row r="5" spans="1:9" x14ac:dyDescent="0.25">
      <c r="B5" s="4" t="s">
        <v>22</v>
      </c>
      <c r="C5" s="4" t="s">
        <v>33</v>
      </c>
    </row>
    <row r="6" spans="1:9" x14ac:dyDescent="0.25">
      <c r="A6">
        <v>1</v>
      </c>
      <c r="B6">
        <v>1</v>
      </c>
      <c r="C6">
        <v>0</v>
      </c>
      <c r="I6" s="6"/>
    </row>
    <row r="7" spans="1:9" x14ac:dyDescent="0.25">
      <c r="A7">
        <v>2</v>
      </c>
      <c r="B7">
        <v>2</v>
      </c>
      <c r="C7">
        <v>0</v>
      </c>
      <c r="I7" s="6"/>
    </row>
    <row r="8" spans="1:9" x14ac:dyDescent="0.25">
      <c r="A8">
        <v>3</v>
      </c>
      <c r="B8">
        <v>3</v>
      </c>
      <c r="C8">
        <v>0</v>
      </c>
      <c r="I8" s="6"/>
    </row>
    <row r="9" spans="1:9" x14ac:dyDescent="0.25">
      <c r="A9">
        <v>4</v>
      </c>
      <c r="B9">
        <v>4</v>
      </c>
      <c r="C9">
        <v>0</v>
      </c>
      <c r="I9" s="6"/>
    </row>
    <row r="10" spans="1:9" x14ac:dyDescent="0.25">
      <c r="A10">
        <v>5</v>
      </c>
      <c r="B10">
        <v>5</v>
      </c>
      <c r="C10">
        <v>0</v>
      </c>
      <c r="I10" s="6"/>
    </row>
    <row r="11" spans="1:9" x14ac:dyDescent="0.25">
      <c r="A11">
        <v>6</v>
      </c>
      <c r="B11" t="s">
        <v>67</v>
      </c>
      <c r="C11">
        <v>0</v>
      </c>
      <c r="I11" s="6"/>
    </row>
    <row r="12" spans="1:9" x14ac:dyDescent="0.25">
      <c r="A12">
        <v>7</v>
      </c>
      <c r="B12" t="s">
        <v>68</v>
      </c>
      <c r="C12">
        <v>0</v>
      </c>
      <c r="I12" s="6"/>
    </row>
    <row r="13" spans="1:9" x14ac:dyDescent="0.25">
      <c r="A13">
        <v>8</v>
      </c>
      <c r="B13">
        <v>6</v>
      </c>
      <c r="C13">
        <v>0</v>
      </c>
      <c r="I13" s="6"/>
    </row>
    <row r="14" spans="1:9" x14ac:dyDescent="0.25">
      <c r="A14">
        <v>9</v>
      </c>
      <c r="B14">
        <v>7</v>
      </c>
      <c r="C14">
        <v>0</v>
      </c>
      <c r="I14" s="6"/>
    </row>
    <row r="15" spans="1:9" x14ac:dyDescent="0.25">
      <c r="A15">
        <v>10</v>
      </c>
      <c r="B15">
        <v>8</v>
      </c>
      <c r="C15">
        <v>0</v>
      </c>
      <c r="I15" s="6"/>
    </row>
    <row r="16" spans="1:9" x14ac:dyDescent="0.25">
      <c r="A16">
        <v>11</v>
      </c>
      <c r="B16">
        <v>9</v>
      </c>
      <c r="C16">
        <v>0</v>
      </c>
      <c r="I16" s="6"/>
    </row>
    <row r="17" spans="1:9" x14ac:dyDescent="0.25">
      <c r="A17">
        <v>12</v>
      </c>
      <c r="B17">
        <v>10</v>
      </c>
      <c r="C17">
        <v>0</v>
      </c>
      <c r="I17" s="6"/>
    </row>
    <row r="18" spans="1:9" x14ac:dyDescent="0.25">
      <c r="A18">
        <v>13</v>
      </c>
      <c r="B18">
        <v>11</v>
      </c>
      <c r="C18">
        <v>0</v>
      </c>
      <c r="I18" s="6"/>
    </row>
    <row r="19" spans="1:9" x14ac:dyDescent="0.25">
      <c r="A19">
        <v>14</v>
      </c>
      <c r="B19">
        <v>12</v>
      </c>
      <c r="C19">
        <v>0</v>
      </c>
      <c r="I19" s="6"/>
    </row>
    <row r="20" spans="1:9" x14ac:dyDescent="0.25">
      <c r="A20">
        <v>15</v>
      </c>
      <c r="B20">
        <v>13</v>
      </c>
      <c r="C20">
        <v>0</v>
      </c>
      <c r="I20" s="6"/>
    </row>
    <row r="21" spans="1:9" x14ac:dyDescent="0.25">
      <c r="A21">
        <v>16</v>
      </c>
      <c r="B21">
        <v>14</v>
      </c>
      <c r="C21">
        <v>0</v>
      </c>
      <c r="I21" s="6"/>
    </row>
    <row r="22" spans="1:9" x14ac:dyDescent="0.25">
      <c r="A22">
        <v>17</v>
      </c>
      <c r="B22">
        <v>15</v>
      </c>
      <c r="C22">
        <v>0</v>
      </c>
      <c r="I22" s="6"/>
    </row>
    <row r="23" spans="1:9" x14ac:dyDescent="0.25">
      <c r="A23">
        <v>18</v>
      </c>
      <c r="B23">
        <v>16</v>
      </c>
      <c r="C23">
        <v>0</v>
      </c>
      <c r="I23" s="6"/>
    </row>
    <row r="24" spans="1:9" x14ac:dyDescent="0.25">
      <c r="A24">
        <v>19</v>
      </c>
      <c r="B24">
        <v>17</v>
      </c>
      <c r="C24">
        <v>0</v>
      </c>
      <c r="I24" s="6"/>
    </row>
    <row r="25" spans="1:9" x14ac:dyDescent="0.25">
      <c r="A25">
        <v>20</v>
      </c>
      <c r="B25">
        <v>18</v>
      </c>
      <c r="C25">
        <v>0</v>
      </c>
    </row>
    <row r="26" spans="1:9" x14ac:dyDescent="0.25">
      <c r="A26">
        <v>21</v>
      </c>
      <c r="B26">
        <v>19</v>
      </c>
      <c r="C26">
        <v>0</v>
      </c>
    </row>
    <row r="27" spans="1:9" x14ac:dyDescent="0.25">
      <c r="A27">
        <v>22</v>
      </c>
      <c r="B27">
        <v>20</v>
      </c>
      <c r="C27">
        <v>0</v>
      </c>
    </row>
    <row r="28" spans="1:9" x14ac:dyDescent="0.25">
      <c r="A28">
        <v>23</v>
      </c>
      <c r="B28">
        <v>21</v>
      </c>
      <c r="C28">
        <v>0</v>
      </c>
    </row>
    <row r="29" spans="1:9" x14ac:dyDescent="0.25">
      <c r="A29">
        <v>24</v>
      </c>
      <c r="B29">
        <v>22</v>
      </c>
      <c r="C29">
        <v>0</v>
      </c>
    </row>
    <row r="30" spans="1:9" x14ac:dyDescent="0.25">
      <c r="A30">
        <v>25</v>
      </c>
      <c r="B30">
        <v>23</v>
      </c>
      <c r="C30">
        <v>0</v>
      </c>
    </row>
    <row r="31" spans="1:9" x14ac:dyDescent="0.25">
      <c r="A31">
        <v>26</v>
      </c>
      <c r="B31">
        <v>24</v>
      </c>
      <c r="C31">
        <v>0</v>
      </c>
    </row>
    <row r="32" spans="1:9" x14ac:dyDescent="0.25">
      <c r="A32">
        <v>27</v>
      </c>
      <c r="B32">
        <v>25</v>
      </c>
      <c r="C32">
        <v>0</v>
      </c>
    </row>
    <row r="33" spans="1:3" x14ac:dyDescent="0.25">
      <c r="A33">
        <v>28</v>
      </c>
      <c r="B33">
        <v>26</v>
      </c>
      <c r="C33">
        <v>0</v>
      </c>
    </row>
    <row r="34" spans="1:3" x14ac:dyDescent="0.25">
      <c r="A34">
        <v>29</v>
      </c>
      <c r="B34">
        <v>27</v>
      </c>
      <c r="C34">
        <v>0</v>
      </c>
    </row>
    <row r="35" spans="1:3" x14ac:dyDescent="0.25">
      <c r="A35">
        <v>30</v>
      </c>
      <c r="B35">
        <v>28</v>
      </c>
      <c r="C35">
        <v>0</v>
      </c>
    </row>
    <row r="36" spans="1:3" x14ac:dyDescent="0.25">
      <c r="A36">
        <v>31</v>
      </c>
      <c r="B36" t="s">
        <v>69</v>
      </c>
      <c r="C36">
        <v>0</v>
      </c>
    </row>
    <row r="37" spans="1:3" x14ac:dyDescent="0.25">
      <c r="A37">
        <v>32</v>
      </c>
      <c r="B37" t="s">
        <v>70</v>
      </c>
      <c r="C37">
        <v>0</v>
      </c>
    </row>
    <row r="38" spans="1:3" x14ac:dyDescent="0.25">
      <c r="A38">
        <v>33</v>
      </c>
      <c r="B38">
        <v>29</v>
      </c>
      <c r="C38">
        <v>0</v>
      </c>
    </row>
    <row r="39" spans="1:3" x14ac:dyDescent="0.25">
      <c r="A39">
        <v>34</v>
      </c>
      <c r="B39">
        <v>30</v>
      </c>
      <c r="C39">
        <v>0</v>
      </c>
    </row>
    <row r="40" spans="1:3" x14ac:dyDescent="0.25">
      <c r="A40">
        <v>35</v>
      </c>
      <c r="B40">
        <v>31</v>
      </c>
      <c r="C40">
        <v>0</v>
      </c>
    </row>
    <row r="41" spans="1:3" x14ac:dyDescent="0.25">
      <c r="A41">
        <v>36</v>
      </c>
      <c r="B41">
        <v>32</v>
      </c>
      <c r="C41">
        <v>0</v>
      </c>
    </row>
    <row r="42" spans="1:3" x14ac:dyDescent="0.25">
      <c r="A42">
        <v>37</v>
      </c>
      <c r="B42">
        <v>33</v>
      </c>
      <c r="C42">
        <v>0</v>
      </c>
    </row>
    <row r="43" spans="1:3" x14ac:dyDescent="0.25">
      <c r="A43">
        <v>38</v>
      </c>
      <c r="B43">
        <v>34</v>
      </c>
      <c r="C43">
        <v>0</v>
      </c>
    </row>
    <row r="44" spans="1:3" x14ac:dyDescent="0.25">
      <c r="A44">
        <v>39</v>
      </c>
      <c r="B44">
        <v>35</v>
      </c>
      <c r="C44">
        <v>0</v>
      </c>
    </row>
    <row r="45" spans="1:3" x14ac:dyDescent="0.25">
      <c r="A45">
        <v>40</v>
      </c>
      <c r="B45">
        <v>36</v>
      </c>
      <c r="C45">
        <v>0</v>
      </c>
    </row>
    <row r="46" spans="1:3" x14ac:dyDescent="0.25">
      <c r="A46">
        <v>41</v>
      </c>
      <c r="B46">
        <v>37</v>
      </c>
      <c r="C46">
        <v>0</v>
      </c>
    </row>
    <row r="47" spans="1:3" x14ac:dyDescent="0.25">
      <c r="A47">
        <v>42</v>
      </c>
      <c r="B47">
        <v>38</v>
      </c>
      <c r="C47">
        <v>0</v>
      </c>
    </row>
    <row r="48" spans="1:3" x14ac:dyDescent="0.25">
      <c r="A48">
        <v>43</v>
      </c>
      <c r="B48">
        <v>39</v>
      </c>
      <c r="C48">
        <v>0</v>
      </c>
    </row>
    <row r="49" spans="1:3" x14ac:dyDescent="0.25">
      <c r="A49">
        <v>44</v>
      </c>
      <c r="B49">
        <v>40</v>
      </c>
      <c r="C49">
        <v>0</v>
      </c>
    </row>
    <row r="50" spans="1:3" x14ac:dyDescent="0.25">
      <c r="A50">
        <v>45</v>
      </c>
      <c r="B50">
        <v>41</v>
      </c>
      <c r="C50">
        <v>0</v>
      </c>
    </row>
    <row r="51" spans="1:3" x14ac:dyDescent="0.25">
      <c r="A51">
        <v>46</v>
      </c>
      <c r="B51">
        <v>42</v>
      </c>
      <c r="C51">
        <v>0</v>
      </c>
    </row>
    <row r="52" spans="1:3" x14ac:dyDescent="0.25">
      <c r="A52">
        <v>47</v>
      </c>
      <c r="B52">
        <v>43</v>
      </c>
      <c r="C52">
        <v>0</v>
      </c>
    </row>
    <row r="53" spans="1:3" x14ac:dyDescent="0.25">
      <c r="A53">
        <v>48</v>
      </c>
      <c r="B53">
        <v>44</v>
      </c>
      <c r="C53">
        <v>0</v>
      </c>
    </row>
    <row r="54" spans="1:3" x14ac:dyDescent="0.25">
      <c r="A54">
        <v>49</v>
      </c>
      <c r="B54">
        <v>45</v>
      </c>
      <c r="C54">
        <v>0</v>
      </c>
    </row>
    <row r="55" spans="1:3" x14ac:dyDescent="0.25">
      <c r="A55">
        <v>50</v>
      </c>
      <c r="B55">
        <v>46</v>
      </c>
      <c r="C55">
        <v>0</v>
      </c>
    </row>
    <row r="56" spans="1:3" x14ac:dyDescent="0.25">
      <c r="A56">
        <v>51</v>
      </c>
      <c r="B56">
        <v>47</v>
      </c>
      <c r="C56">
        <v>0</v>
      </c>
    </row>
    <row r="57" spans="1:3" x14ac:dyDescent="0.25">
      <c r="A57">
        <v>52</v>
      </c>
      <c r="B57">
        <v>48</v>
      </c>
      <c r="C57">
        <v>0</v>
      </c>
    </row>
    <row r="58" spans="1:3" x14ac:dyDescent="0.25">
      <c r="A58">
        <v>53</v>
      </c>
      <c r="B58">
        <v>49</v>
      </c>
      <c r="C58">
        <v>0</v>
      </c>
    </row>
    <row r="59" spans="1:3" x14ac:dyDescent="0.25">
      <c r="A59">
        <v>54</v>
      </c>
      <c r="B59">
        <v>50</v>
      </c>
      <c r="C59">
        <v>0</v>
      </c>
    </row>
    <row r="60" spans="1:3" x14ac:dyDescent="0.25">
      <c r="A60">
        <v>55</v>
      </c>
      <c r="B60">
        <v>51</v>
      </c>
      <c r="C60">
        <v>0</v>
      </c>
    </row>
    <row r="61" spans="1:3" x14ac:dyDescent="0.25">
      <c r="A61">
        <v>56</v>
      </c>
      <c r="B61">
        <v>52</v>
      </c>
      <c r="C61">
        <v>0</v>
      </c>
    </row>
    <row r="62" spans="1:3" x14ac:dyDescent="0.25">
      <c r="A62">
        <v>57</v>
      </c>
      <c r="B62">
        <v>53</v>
      </c>
      <c r="C62">
        <v>0</v>
      </c>
    </row>
    <row r="63" spans="1:3" x14ac:dyDescent="0.25">
      <c r="A63">
        <v>58</v>
      </c>
      <c r="B63">
        <v>54</v>
      </c>
      <c r="C63">
        <v>0</v>
      </c>
    </row>
    <row r="64" spans="1:3" x14ac:dyDescent="0.25">
      <c r="A64">
        <v>59</v>
      </c>
      <c r="B64">
        <v>55</v>
      </c>
      <c r="C64">
        <v>0</v>
      </c>
    </row>
    <row r="65" spans="1:3" x14ac:dyDescent="0.25">
      <c r="A65">
        <v>60</v>
      </c>
      <c r="B65">
        <v>56</v>
      </c>
      <c r="C65">
        <v>0</v>
      </c>
    </row>
    <row r="66" spans="1:3" x14ac:dyDescent="0.25">
      <c r="A66">
        <v>61</v>
      </c>
      <c r="B66">
        <v>57</v>
      </c>
      <c r="C66">
        <v>0</v>
      </c>
    </row>
    <row r="67" spans="1:3" x14ac:dyDescent="0.25">
      <c r="A67">
        <v>62</v>
      </c>
      <c r="B67">
        <v>58</v>
      </c>
      <c r="C67">
        <v>0</v>
      </c>
    </row>
    <row r="68" spans="1:3" x14ac:dyDescent="0.25">
      <c r="A68">
        <v>63</v>
      </c>
      <c r="B68" t="s">
        <v>71</v>
      </c>
      <c r="C68">
        <v>0</v>
      </c>
    </row>
    <row r="69" spans="1:3" x14ac:dyDescent="0.25">
      <c r="A69">
        <v>64</v>
      </c>
      <c r="B69">
        <v>59</v>
      </c>
      <c r="C69">
        <v>0</v>
      </c>
    </row>
    <row r="70" spans="1:3" x14ac:dyDescent="0.25">
      <c r="A70">
        <v>65</v>
      </c>
      <c r="B70">
        <v>60</v>
      </c>
      <c r="C70">
        <v>0</v>
      </c>
    </row>
    <row r="71" spans="1:3" x14ac:dyDescent="0.25">
      <c r="A71">
        <v>66</v>
      </c>
      <c r="B71">
        <v>61</v>
      </c>
      <c r="C71">
        <v>0</v>
      </c>
    </row>
    <row r="72" spans="1:3" x14ac:dyDescent="0.25">
      <c r="A72">
        <v>67</v>
      </c>
      <c r="B72">
        <v>62</v>
      </c>
      <c r="C72">
        <v>0</v>
      </c>
    </row>
    <row r="73" spans="1:3" x14ac:dyDescent="0.25">
      <c r="A73">
        <v>68</v>
      </c>
      <c r="B73">
        <v>63</v>
      </c>
      <c r="C73">
        <v>0</v>
      </c>
    </row>
    <row r="74" spans="1:3" x14ac:dyDescent="0.25">
      <c r="A74">
        <v>69</v>
      </c>
      <c r="B74">
        <v>64</v>
      </c>
      <c r="C74">
        <v>0</v>
      </c>
    </row>
    <row r="75" spans="1:3" x14ac:dyDescent="0.25">
      <c r="A75">
        <v>70</v>
      </c>
      <c r="B75" t="s">
        <v>72</v>
      </c>
      <c r="C75">
        <v>0</v>
      </c>
    </row>
    <row r="76" spans="1:3" x14ac:dyDescent="0.25">
      <c r="A76">
        <v>71</v>
      </c>
      <c r="B76" t="s">
        <v>73</v>
      </c>
      <c r="C76">
        <v>0</v>
      </c>
    </row>
    <row r="77" spans="1:3" x14ac:dyDescent="0.25">
      <c r="A77">
        <v>72</v>
      </c>
      <c r="B77" t="s">
        <v>74</v>
      </c>
      <c r="C7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2"/>
  <sheetViews>
    <sheetView topLeftCell="C1" workbookViewId="0">
      <selection activeCell="D21" sqref="D21"/>
    </sheetView>
  </sheetViews>
  <sheetFormatPr defaultRowHeight="15" x14ac:dyDescent="0.25"/>
  <cols>
    <col min="2" max="2" width="54.85546875" bestFit="1" customWidth="1"/>
    <col min="5" max="5" width="48.28515625" bestFit="1" customWidth="1"/>
  </cols>
  <sheetData>
    <row r="1" spans="2:6" x14ac:dyDescent="0.25">
      <c r="B1" t="s">
        <v>37</v>
      </c>
      <c r="C1">
        <v>34</v>
      </c>
    </row>
    <row r="3" spans="2:6" x14ac:dyDescent="0.25">
      <c r="B3" s="8" t="s">
        <v>38</v>
      </c>
      <c r="E3" s="8" t="s">
        <v>39</v>
      </c>
    </row>
    <row r="4" spans="2:6" x14ac:dyDescent="0.25">
      <c r="B4" s="8" t="s">
        <v>40</v>
      </c>
      <c r="C4">
        <f>MIN(C9:C56)</f>
        <v>0</v>
      </c>
      <c r="E4" s="8" t="s">
        <v>40</v>
      </c>
      <c r="F4">
        <f>MIN(F9:F56)</f>
        <v>0</v>
      </c>
    </row>
    <row r="5" spans="2:6" x14ac:dyDescent="0.25">
      <c r="B5" s="8" t="s">
        <v>41</v>
      </c>
      <c r="C5">
        <f>MAX(C9:C56)</f>
        <v>20</v>
      </c>
      <c r="E5" s="8" t="s">
        <v>41</v>
      </c>
      <c r="F5">
        <f>MAX(F9:F56)</f>
        <v>6</v>
      </c>
    </row>
    <row r="6" spans="2:6" x14ac:dyDescent="0.25">
      <c r="B6" s="8" t="s">
        <v>42</v>
      </c>
      <c r="C6">
        <f>AVERAGE(C9:C56)</f>
        <v>1.1764705882352942</v>
      </c>
      <c r="E6" s="8" t="s">
        <v>42</v>
      </c>
      <c r="F6">
        <f>AVERAGE(F9:F56)</f>
        <v>0.26470588235294118</v>
      </c>
    </row>
    <row r="8" spans="2:6" x14ac:dyDescent="0.25">
      <c r="B8" s="4" t="s">
        <v>34</v>
      </c>
      <c r="C8" s="4" t="s">
        <v>35</v>
      </c>
      <c r="E8" s="4" t="s">
        <v>36</v>
      </c>
      <c r="F8" s="4" t="s">
        <v>35</v>
      </c>
    </row>
    <row r="9" spans="2:6" x14ac:dyDescent="0.25">
      <c r="B9" t="s">
        <v>85</v>
      </c>
      <c r="C9">
        <f t="shared" ref="C9:C42" si="0">(LEN(B9) - LEN(SUBSTITUTE(B9," or ",""))) / LEN(" or ") + (LEN(B9) - LEN(SUBSTITUTE(B9," and ",""))) / LEN(" and ")</f>
        <v>0</v>
      </c>
      <c r="E9" t="s">
        <v>85</v>
      </c>
      <c r="F9">
        <f t="shared" ref="F9:F42" si="1">(LEN(E9) - LEN(SUBSTITUTE(E9," or ",""))) / LEN(" or ") + (LEN(E9) - LEN(SUBSTITUTE(E9," and ",""))) / LEN(" and ")</f>
        <v>0</v>
      </c>
    </row>
    <row r="10" spans="2:6" x14ac:dyDescent="0.25">
      <c r="B10" t="s">
        <v>86</v>
      </c>
      <c r="C10">
        <f t="shared" si="0"/>
        <v>0</v>
      </c>
      <c r="E10" t="s">
        <v>86</v>
      </c>
      <c r="F10">
        <f t="shared" si="1"/>
        <v>0</v>
      </c>
    </row>
    <row r="11" spans="2:6" x14ac:dyDescent="0.25">
      <c r="B11" t="s">
        <v>87</v>
      </c>
      <c r="C11">
        <f t="shared" si="0"/>
        <v>0</v>
      </c>
      <c r="E11" t="s">
        <v>87</v>
      </c>
      <c r="F11">
        <f t="shared" si="1"/>
        <v>0</v>
      </c>
    </row>
    <row r="12" spans="2:6" x14ac:dyDescent="0.25">
      <c r="B12" t="s">
        <v>88</v>
      </c>
      <c r="C12">
        <f t="shared" si="0"/>
        <v>0</v>
      </c>
      <c r="E12" t="s">
        <v>88</v>
      </c>
      <c r="F12">
        <f t="shared" si="1"/>
        <v>0</v>
      </c>
    </row>
    <row r="13" spans="2:6" x14ac:dyDescent="0.25">
      <c r="B13" t="s">
        <v>89</v>
      </c>
      <c r="C13">
        <f t="shared" si="0"/>
        <v>0</v>
      </c>
      <c r="E13" t="s">
        <v>89</v>
      </c>
      <c r="F13">
        <f t="shared" si="1"/>
        <v>0</v>
      </c>
    </row>
    <row r="14" spans="2:6" x14ac:dyDescent="0.25">
      <c r="B14" t="s">
        <v>90</v>
      </c>
      <c r="C14">
        <f t="shared" si="0"/>
        <v>0</v>
      </c>
      <c r="E14" t="s">
        <v>90</v>
      </c>
      <c r="F14">
        <f t="shared" si="1"/>
        <v>0</v>
      </c>
    </row>
    <row r="15" spans="2:6" x14ac:dyDescent="0.25">
      <c r="B15" t="s">
        <v>91</v>
      </c>
      <c r="C15">
        <f t="shared" si="0"/>
        <v>0</v>
      </c>
      <c r="E15" t="s">
        <v>91</v>
      </c>
      <c r="F15">
        <f t="shared" si="1"/>
        <v>0</v>
      </c>
    </row>
    <row r="16" spans="2:6" x14ac:dyDescent="0.25">
      <c r="B16" t="s">
        <v>92</v>
      </c>
      <c r="C16">
        <f t="shared" si="0"/>
        <v>0</v>
      </c>
      <c r="E16" t="s">
        <v>92</v>
      </c>
      <c r="F16">
        <f t="shared" si="1"/>
        <v>0</v>
      </c>
    </row>
    <row r="17" spans="2:6" x14ac:dyDescent="0.25">
      <c r="B17" t="s">
        <v>93</v>
      </c>
      <c r="C17">
        <f t="shared" si="0"/>
        <v>0</v>
      </c>
      <c r="E17" t="s">
        <v>93</v>
      </c>
      <c r="F17">
        <f t="shared" si="1"/>
        <v>0</v>
      </c>
    </row>
    <row r="18" spans="2:6" x14ac:dyDescent="0.25">
      <c r="B18" t="s">
        <v>94</v>
      </c>
      <c r="C18">
        <f t="shared" si="0"/>
        <v>0</v>
      </c>
      <c r="E18" t="s">
        <v>94</v>
      </c>
      <c r="F18">
        <f t="shared" si="1"/>
        <v>0</v>
      </c>
    </row>
    <row r="19" spans="2:6" x14ac:dyDescent="0.25">
      <c r="B19" t="s">
        <v>95</v>
      </c>
      <c r="C19">
        <f t="shared" si="0"/>
        <v>0</v>
      </c>
      <c r="E19" t="s">
        <v>95</v>
      </c>
      <c r="F19">
        <f t="shared" si="1"/>
        <v>0</v>
      </c>
    </row>
    <row r="20" spans="2:6" x14ac:dyDescent="0.25">
      <c r="B20" t="s">
        <v>96</v>
      </c>
      <c r="C20">
        <f t="shared" si="0"/>
        <v>4</v>
      </c>
      <c r="E20" t="s">
        <v>119</v>
      </c>
      <c r="F20">
        <f t="shared" si="1"/>
        <v>0</v>
      </c>
    </row>
    <row r="21" spans="2:6" x14ac:dyDescent="0.25">
      <c r="B21" t="s">
        <v>97</v>
      </c>
      <c r="C21">
        <f t="shared" si="0"/>
        <v>0</v>
      </c>
      <c r="E21" t="s">
        <v>97</v>
      </c>
      <c r="F21">
        <f t="shared" si="1"/>
        <v>0</v>
      </c>
    </row>
    <row r="22" spans="2:6" x14ac:dyDescent="0.25">
      <c r="B22" t="s">
        <v>98</v>
      </c>
      <c r="C22">
        <f t="shared" si="0"/>
        <v>0</v>
      </c>
      <c r="E22" t="s">
        <v>98</v>
      </c>
      <c r="F22">
        <f t="shared" si="1"/>
        <v>0</v>
      </c>
    </row>
    <row r="23" spans="2:6" x14ac:dyDescent="0.25">
      <c r="B23" t="s">
        <v>99</v>
      </c>
      <c r="C23">
        <f t="shared" si="0"/>
        <v>0</v>
      </c>
      <c r="E23" t="s">
        <v>99</v>
      </c>
      <c r="F23">
        <f t="shared" si="1"/>
        <v>0</v>
      </c>
    </row>
    <row r="24" spans="2:6" x14ac:dyDescent="0.25">
      <c r="B24" t="s">
        <v>100</v>
      </c>
      <c r="C24">
        <f t="shared" si="0"/>
        <v>0</v>
      </c>
      <c r="E24" t="s">
        <v>100</v>
      </c>
      <c r="F24">
        <f t="shared" si="1"/>
        <v>0</v>
      </c>
    </row>
    <row r="25" spans="2:6" x14ac:dyDescent="0.25">
      <c r="B25" t="s">
        <v>101</v>
      </c>
      <c r="C25">
        <f t="shared" si="0"/>
        <v>0</v>
      </c>
      <c r="E25" t="s">
        <v>101</v>
      </c>
      <c r="F25">
        <f t="shared" si="1"/>
        <v>0</v>
      </c>
    </row>
    <row r="26" spans="2:6" x14ac:dyDescent="0.25">
      <c r="B26" t="s">
        <v>102</v>
      </c>
      <c r="C26">
        <f t="shared" si="0"/>
        <v>0</v>
      </c>
      <c r="E26" t="s">
        <v>102</v>
      </c>
      <c r="F26">
        <f t="shared" si="1"/>
        <v>0</v>
      </c>
    </row>
    <row r="27" spans="2:6" x14ac:dyDescent="0.25">
      <c r="B27" t="s">
        <v>103</v>
      </c>
      <c r="C27">
        <f t="shared" si="0"/>
        <v>0</v>
      </c>
      <c r="E27" t="s">
        <v>103</v>
      </c>
      <c r="F27">
        <f t="shared" si="1"/>
        <v>0</v>
      </c>
    </row>
    <row r="28" spans="2:6" x14ac:dyDescent="0.25">
      <c r="B28" t="s">
        <v>104</v>
      </c>
      <c r="C28">
        <f t="shared" si="0"/>
        <v>20</v>
      </c>
      <c r="E28" t="s">
        <v>120</v>
      </c>
      <c r="F28">
        <f t="shared" si="1"/>
        <v>6</v>
      </c>
    </row>
    <row r="29" spans="2:6" x14ac:dyDescent="0.25">
      <c r="B29" t="s">
        <v>105</v>
      </c>
      <c r="C29">
        <f t="shared" si="0"/>
        <v>0</v>
      </c>
      <c r="E29" t="s">
        <v>105</v>
      </c>
      <c r="F29">
        <f t="shared" si="1"/>
        <v>0</v>
      </c>
    </row>
    <row r="30" spans="2:6" x14ac:dyDescent="0.25">
      <c r="B30" t="s">
        <v>106</v>
      </c>
      <c r="C30">
        <f t="shared" si="0"/>
        <v>4</v>
      </c>
      <c r="E30" t="s">
        <v>121</v>
      </c>
      <c r="F30">
        <f t="shared" si="1"/>
        <v>0</v>
      </c>
    </row>
    <row r="31" spans="2:6" x14ac:dyDescent="0.25">
      <c r="B31" t="s">
        <v>107</v>
      </c>
      <c r="C31">
        <f t="shared" si="0"/>
        <v>0</v>
      </c>
      <c r="E31" t="s">
        <v>107</v>
      </c>
      <c r="F31">
        <f t="shared" si="1"/>
        <v>0</v>
      </c>
    </row>
    <row r="32" spans="2:6" x14ac:dyDescent="0.25">
      <c r="B32" t="s">
        <v>108</v>
      </c>
      <c r="C32">
        <f t="shared" si="0"/>
        <v>3</v>
      </c>
      <c r="E32" t="s">
        <v>122</v>
      </c>
      <c r="F32">
        <f t="shared" si="1"/>
        <v>0</v>
      </c>
    </row>
    <row r="33" spans="2:6" x14ac:dyDescent="0.25">
      <c r="B33" t="s">
        <v>109</v>
      </c>
      <c r="C33">
        <f t="shared" si="0"/>
        <v>0</v>
      </c>
      <c r="E33" t="s">
        <v>109</v>
      </c>
      <c r="F33">
        <f t="shared" si="1"/>
        <v>0</v>
      </c>
    </row>
    <row r="34" spans="2:6" x14ac:dyDescent="0.25">
      <c r="B34" t="s">
        <v>110</v>
      </c>
      <c r="C34">
        <f t="shared" si="0"/>
        <v>4</v>
      </c>
      <c r="E34" t="s">
        <v>123</v>
      </c>
      <c r="F34">
        <f t="shared" si="1"/>
        <v>0</v>
      </c>
    </row>
    <row r="35" spans="2:6" x14ac:dyDescent="0.25">
      <c r="B35" t="s">
        <v>111</v>
      </c>
      <c r="C35">
        <f t="shared" si="0"/>
        <v>0</v>
      </c>
      <c r="E35" t="s">
        <v>111</v>
      </c>
      <c r="F35">
        <f t="shared" si="1"/>
        <v>0</v>
      </c>
    </row>
    <row r="36" spans="2:6" x14ac:dyDescent="0.25">
      <c r="B36" t="s">
        <v>112</v>
      </c>
      <c r="C36">
        <f t="shared" si="0"/>
        <v>0</v>
      </c>
      <c r="E36" t="s">
        <v>112</v>
      </c>
      <c r="F36">
        <f t="shared" si="1"/>
        <v>0</v>
      </c>
    </row>
    <row r="37" spans="2:6" x14ac:dyDescent="0.25">
      <c r="B37" t="s">
        <v>113</v>
      </c>
      <c r="C37">
        <f t="shared" si="0"/>
        <v>0</v>
      </c>
      <c r="E37" t="s">
        <v>113</v>
      </c>
      <c r="F37">
        <f t="shared" si="1"/>
        <v>0</v>
      </c>
    </row>
    <row r="38" spans="2:6" x14ac:dyDescent="0.25">
      <c r="B38" t="s">
        <v>114</v>
      </c>
      <c r="C38">
        <f t="shared" si="0"/>
        <v>3</v>
      </c>
      <c r="E38" t="s">
        <v>124</v>
      </c>
      <c r="F38">
        <f t="shared" si="1"/>
        <v>3</v>
      </c>
    </row>
    <row r="39" spans="2:6" x14ac:dyDescent="0.25">
      <c r="B39" t="s">
        <v>115</v>
      </c>
      <c r="C39">
        <f t="shared" si="0"/>
        <v>0</v>
      </c>
      <c r="E39" t="s">
        <v>115</v>
      </c>
      <c r="F39">
        <f t="shared" si="1"/>
        <v>0</v>
      </c>
    </row>
    <row r="40" spans="2:6" x14ac:dyDescent="0.25">
      <c r="B40" t="s">
        <v>116</v>
      </c>
      <c r="C40">
        <f t="shared" si="0"/>
        <v>0</v>
      </c>
      <c r="E40" t="s">
        <v>116</v>
      </c>
      <c r="F40">
        <f t="shared" si="1"/>
        <v>0</v>
      </c>
    </row>
    <row r="41" spans="2:6" x14ac:dyDescent="0.25">
      <c r="B41" t="s">
        <v>117</v>
      </c>
      <c r="C41">
        <f t="shared" si="0"/>
        <v>2</v>
      </c>
      <c r="E41" t="s">
        <v>125</v>
      </c>
      <c r="F41">
        <f t="shared" si="1"/>
        <v>0</v>
      </c>
    </row>
    <row r="42" spans="2:6" x14ac:dyDescent="0.25">
      <c r="B42" t="s">
        <v>118</v>
      </c>
      <c r="C42">
        <f t="shared" si="0"/>
        <v>0</v>
      </c>
      <c r="E42" t="s">
        <v>118</v>
      </c>
      <c r="F42">
        <f t="shared" si="1"/>
        <v>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76"/>
  <sheetViews>
    <sheetView workbookViewId="0"/>
  </sheetViews>
  <sheetFormatPr defaultRowHeight="15" x14ac:dyDescent="0.25"/>
  <cols>
    <col min="2" max="2" width="35" bestFit="1" customWidth="1"/>
    <col min="3" max="3" width="10.5703125" bestFit="1" customWidth="1"/>
    <col min="5" max="5" width="27.85546875" bestFit="1" customWidth="1"/>
    <col min="6" max="6" width="10.5703125" bestFit="1" customWidth="1"/>
    <col min="8" max="8" width="32" bestFit="1" customWidth="1"/>
    <col min="9" max="9" width="10.5703125" bestFit="1" customWidth="1"/>
    <col min="11" max="11" width="19.7109375" bestFit="1" customWidth="1"/>
    <col min="12" max="12" width="10.5703125" bestFit="1" customWidth="1"/>
  </cols>
  <sheetData>
    <row r="2" spans="2:12" x14ac:dyDescent="0.25">
      <c r="B2" t="s">
        <v>48</v>
      </c>
      <c r="C2">
        <f>AVERAGE(C5:C39)</f>
        <v>0</v>
      </c>
      <c r="E2" t="s">
        <v>48</v>
      </c>
      <c r="F2">
        <f>AVERAGE(F5:F102)</f>
        <v>0</v>
      </c>
      <c r="H2" t="s">
        <v>48</v>
      </c>
      <c r="I2">
        <v>0</v>
      </c>
      <c r="K2" t="s">
        <v>48</v>
      </c>
      <c r="L2" s="5" t="s">
        <v>24</v>
      </c>
    </row>
    <row r="4" spans="2:12" x14ac:dyDescent="0.25">
      <c r="B4" s="4" t="s">
        <v>43</v>
      </c>
      <c r="C4" s="4" t="s">
        <v>44</v>
      </c>
      <c r="E4" s="4" t="s">
        <v>45</v>
      </c>
      <c r="F4" s="4" t="s">
        <v>44</v>
      </c>
      <c r="G4" s="4"/>
      <c r="H4" s="4" t="s">
        <v>46</v>
      </c>
      <c r="I4" s="4" t="s">
        <v>44</v>
      </c>
      <c r="J4" s="4"/>
      <c r="K4" s="4" t="s">
        <v>47</v>
      </c>
      <c r="L4" s="4" t="s">
        <v>44</v>
      </c>
    </row>
    <row r="5" spans="2:12" x14ac:dyDescent="0.25">
      <c r="B5" t="s">
        <v>50</v>
      </c>
      <c r="C5">
        <v>0</v>
      </c>
      <c r="E5">
        <v>1</v>
      </c>
      <c r="F5">
        <v>0</v>
      </c>
      <c r="H5" t="s">
        <v>127</v>
      </c>
      <c r="I5">
        <v>0</v>
      </c>
      <c r="K5" s="5"/>
    </row>
    <row r="6" spans="2:12" x14ac:dyDescent="0.25">
      <c r="B6" t="s">
        <v>51</v>
      </c>
      <c r="C6">
        <v>0</v>
      </c>
      <c r="E6">
        <v>2</v>
      </c>
      <c r="F6">
        <v>0</v>
      </c>
      <c r="H6" t="s">
        <v>128</v>
      </c>
      <c r="I6">
        <v>0</v>
      </c>
    </row>
    <row r="7" spans="2:12" x14ac:dyDescent="0.25">
      <c r="B7" t="s">
        <v>52</v>
      </c>
      <c r="C7">
        <v>0</v>
      </c>
      <c r="E7">
        <v>3</v>
      </c>
      <c r="F7">
        <v>0</v>
      </c>
      <c r="H7" t="s">
        <v>129</v>
      </c>
      <c r="I7">
        <v>0</v>
      </c>
    </row>
    <row r="8" spans="2:12" x14ac:dyDescent="0.25">
      <c r="B8" t="s">
        <v>53</v>
      </c>
      <c r="C8">
        <v>0</v>
      </c>
      <c r="E8">
        <v>4</v>
      </c>
      <c r="F8">
        <v>0</v>
      </c>
      <c r="H8" t="s">
        <v>130</v>
      </c>
      <c r="I8">
        <v>0</v>
      </c>
    </row>
    <row r="9" spans="2:12" x14ac:dyDescent="0.25">
      <c r="B9" t="s">
        <v>54</v>
      </c>
      <c r="C9">
        <v>0</v>
      </c>
      <c r="E9">
        <v>5</v>
      </c>
      <c r="F9">
        <v>0</v>
      </c>
      <c r="H9" t="s">
        <v>131</v>
      </c>
      <c r="I9">
        <v>0</v>
      </c>
    </row>
    <row r="10" spans="2:12" x14ac:dyDescent="0.25">
      <c r="B10" t="s">
        <v>55</v>
      </c>
      <c r="C10">
        <v>0</v>
      </c>
      <c r="E10" t="s">
        <v>67</v>
      </c>
      <c r="F10">
        <v>0</v>
      </c>
      <c r="H10" t="s">
        <v>132</v>
      </c>
      <c r="I10">
        <v>0</v>
      </c>
    </row>
    <row r="11" spans="2:12" x14ac:dyDescent="0.25">
      <c r="B11" t="s">
        <v>56</v>
      </c>
      <c r="C11">
        <v>0</v>
      </c>
      <c r="E11" t="s">
        <v>68</v>
      </c>
      <c r="F11">
        <v>0</v>
      </c>
      <c r="H11" t="s">
        <v>133</v>
      </c>
      <c r="I11">
        <v>0</v>
      </c>
    </row>
    <row r="12" spans="2:12" x14ac:dyDescent="0.25">
      <c r="B12" t="s">
        <v>57</v>
      </c>
      <c r="C12">
        <v>0</v>
      </c>
      <c r="E12">
        <v>6</v>
      </c>
      <c r="F12">
        <v>0</v>
      </c>
      <c r="H12" t="s">
        <v>134</v>
      </c>
      <c r="I12">
        <v>0</v>
      </c>
    </row>
    <row r="13" spans="2:12" x14ac:dyDescent="0.25">
      <c r="B13" t="s">
        <v>58</v>
      </c>
      <c r="C13">
        <v>0</v>
      </c>
      <c r="E13">
        <v>7</v>
      </c>
      <c r="F13">
        <v>0</v>
      </c>
      <c r="H13" t="s">
        <v>135</v>
      </c>
      <c r="I13">
        <v>0</v>
      </c>
    </row>
    <row r="14" spans="2:12" x14ac:dyDescent="0.25">
      <c r="E14">
        <v>8</v>
      </c>
      <c r="F14">
        <v>0</v>
      </c>
      <c r="H14" t="s">
        <v>136</v>
      </c>
      <c r="I14">
        <v>0</v>
      </c>
    </row>
    <row r="15" spans="2:12" x14ac:dyDescent="0.25">
      <c r="E15">
        <v>9</v>
      </c>
      <c r="F15">
        <v>0</v>
      </c>
      <c r="H15" t="s">
        <v>137</v>
      </c>
      <c r="I15">
        <v>0</v>
      </c>
    </row>
    <row r="16" spans="2:12" x14ac:dyDescent="0.25">
      <c r="E16">
        <v>10</v>
      </c>
      <c r="F16">
        <v>0</v>
      </c>
      <c r="H16" t="s">
        <v>138</v>
      </c>
      <c r="I16">
        <v>0</v>
      </c>
    </row>
    <row r="17" spans="5:9" x14ac:dyDescent="0.25">
      <c r="E17">
        <v>11</v>
      </c>
      <c r="F17">
        <v>0</v>
      </c>
      <c r="H17" t="s">
        <v>139</v>
      </c>
      <c r="I17">
        <v>0</v>
      </c>
    </row>
    <row r="18" spans="5:9" x14ac:dyDescent="0.25">
      <c r="E18">
        <v>12</v>
      </c>
      <c r="F18">
        <v>0</v>
      </c>
      <c r="H18" t="s">
        <v>140</v>
      </c>
      <c r="I18">
        <v>0</v>
      </c>
    </row>
    <row r="19" spans="5:9" x14ac:dyDescent="0.25">
      <c r="E19">
        <v>13</v>
      </c>
      <c r="F19">
        <v>0</v>
      </c>
      <c r="H19" t="s">
        <v>141</v>
      </c>
      <c r="I19">
        <v>0</v>
      </c>
    </row>
    <row r="20" spans="5:9" x14ac:dyDescent="0.25">
      <c r="E20">
        <v>14</v>
      </c>
      <c r="F20">
        <v>0</v>
      </c>
      <c r="H20" t="s">
        <v>142</v>
      </c>
      <c r="I20">
        <v>0</v>
      </c>
    </row>
    <row r="21" spans="5:9" x14ac:dyDescent="0.25">
      <c r="E21">
        <v>15</v>
      </c>
      <c r="F21">
        <v>0</v>
      </c>
      <c r="H21" t="s">
        <v>143</v>
      </c>
      <c r="I21">
        <v>0</v>
      </c>
    </row>
    <row r="22" spans="5:9" x14ac:dyDescent="0.25">
      <c r="E22">
        <v>16</v>
      </c>
      <c r="F22">
        <v>0</v>
      </c>
      <c r="H22" t="s">
        <v>144</v>
      </c>
      <c r="I22">
        <v>0</v>
      </c>
    </row>
    <row r="23" spans="5:9" x14ac:dyDescent="0.25">
      <c r="E23">
        <v>17</v>
      </c>
      <c r="F23">
        <v>0</v>
      </c>
      <c r="H23" t="s">
        <v>145</v>
      </c>
      <c r="I23">
        <v>0</v>
      </c>
    </row>
    <row r="24" spans="5:9" x14ac:dyDescent="0.25">
      <c r="E24">
        <v>18</v>
      </c>
      <c r="F24">
        <v>0</v>
      </c>
      <c r="H24" t="s">
        <v>146</v>
      </c>
      <c r="I24">
        <v>0</v>
      </c>
    </row>
    <row r="25" spans="5:9" x14ac:dyDescent="0.25">
      <c r="E25">
        <v>19</v>
      </c>
      <c r="F25">
        <v>0</v>
      </c>
      <c r="H25" t="s">
        <v>147</v>
      </c>
      <c r="I25">
        <v>0</v>
      </c>
    </row>
    <row r="26" spans="5:9" x14ac:dyDescent="0.25">
      <c r="E26">
        <v>20</v>
      </c>
      <c r="F26">
        <v>0</v>
      </c>
      <c r="H26" t="s">
        <v>148</v>
      </c>
      <c r="I26">
        <v>0</v>
      </c>
    </row>
    <row r="27" spans="5:9" x14ac:dyDescent="0.25">
      <c r="E27">
        <v>21</v>
      </c>
      <c r="F27">
        <v>0</v>
      </c>
      <c r="H27" t="s">
        <v>149</v>
      </c>
      <c r="I27">
        <v>0</v>
      </c>
    </row>
    <row r="28" spans="5:9" x14ac:dyDescent="0.25">
      <c r="E28">
        <v>22</v>
      </c>
      <c r="F28">
        <v>0</v>
      </c>
      <c r="H28" t="s">
        <v>150</v>
      </c>
      <c r="I28">
        <v>0</v>
      </c>
    </row>
    <row r="29" spans="5:9" x14ac:dyDescent="0.25">
      <c r="E29">
        <v>23</v>
      </c>
      <c r="F29">
        <v>0</v>
      </c>
      <c r="H29" t="s">
        <v>151</v>
      </c>
      <c r="I29">
        <v>0</v>
      </c>
    </row>
    <row r="30" spans="5:9" x14ac:dyDescent="0.25">
      <c r="E30">
        <v>24</v>
      </c>
      <c r="F30">
        <v>0</v>
      </c>
      <c r="H30" t="s">
        <v>152</v>
      </c>
      <c r="I30">
        <v>0</v>
      </c>
    </row>
    <row r="31" spans="5:9" x14ac:dyDescent="0.25">
      <c r="E31">
        <v>25</v>
      </c>
      <c r="F31">
        <v>0</v>
      </c>
      <c r="H31" t="s">
        <v>153</v>
      </c>
      <c r="I31">
        <v>0</v>
      </c>
    </row>
    <row r="32" spans="5:9" x14ac:dyDescent="0.25">
      <c r="E32">
        <v>26</v>
      </c>
      <c r="F32">
        <v>0</v>
      </c>
      <c r="H32" t="s">
        <v>154</v>
      </c>
      <c r="I32">
        <v>0</v>
      </c>
    </row>
    <row r="33" spans="5:9" x14ac:dyDescent="0.25">
      <c r="E33">
        <v>27</v>
      </c>
      <c r="F33">
        <v>0</v>
      </c>
      <c r="H33" t="s">
        <v>155</v>
      </c>
      <c r="I33">
        <v>0</v>
      </c>
    </row>
    <row r="34" spans="5:9" x14ac:dyDescent="0.25">
      <c r="E34">
        <v>28</v>
      </c>
      <c r="F34">
        <v>0</v>
      </c>
      <c r="H34" t="s">
        <v>156</v>
      </c>
      <c r="I34">
        <v>0</v>
      </c>
    </row>
    <row r="35" spans="5:9" x14ac:dyDescent="0.25">
      <c r="E35" t="s">
        <v>69</v>
      </c>
      <c r="F35">
        <v>0</v>
      </c>
      <c r="H35" t="s">
        <v>157</v>
      </c>
      <c r="I35">
        <v>0</v>
      </c>
    </row>
    <row r="36" spans="5:9" x14ac:dyDescent="0.25">
      <c r="E36" t="s">
        <v>70</v>
      </c>
      <c r="F36">
        <v>0</v>
      </c>
      <c r="H36" t="s">
        <v>158</v>
      </c>
      <c r="I36">
        <v>0</v>
      </c>
    </row>
    <row r="37" spans="5:9" x14ac:dyDescent="0.25">
      <c r="E37">
        <v>29</v>
      </c>
      <c r="F37">
        <v>0</v>
      </c>
      <c r="H37" t="s">
        <v>159</v>
      </c>
      <c r="I37">
        <v>0</v>
      </c>
    </row>
    <row r="38" spans="5:9" x14ac:dyDescent="0.25">
      <c r="E38">
        <v>30</v>
      </c>
      <c r="F38">
        <v>0</v>
      </c>
      <c r="H38" t="s">
        <v>160</v>
      </c>
      <c r="I38">
        <v>0</v>
      </c>
    </row>
    <row r="39" spans="5:9" x14ac:dyDescent="0.25">
      <c r="E39">
        <v>31</v>
      </c>
      <c r="F39">
        <v>0</v>
      </c>
      <c r="H39" t="s">
        <v>161</v>
      </c>
      <c r="I39">
        <v>0</v>
      </c>
    </row>
    <row r="40" spans="5:9" x14ac:dyDescent="0.25">
      <c r="E40">
        <v>32</v>
      </c>
      <c r="F40">
        <v>0</v>
      </c>
      <c r="H40" t="s">
        <v>162</v>
      </c>
      <c r="I40">
        <v>0</v>
      </c>
    </row>
    <row r="41" spans="5:9" x14ac:dyDescent="0.25">
      <c r="E41">
        <v>33</v>
      </c>
      <c r="F41">
        <v>0</v>
      </c>
      <c r="H41" t="s">
        <v>163</v>
      </c>
      <c r="I41">
        <v>0</v>
      </c>
    </row>
    <row r="42" spans="5:9" x14ac:dyDescent="0.25">
      <c r="E42">
        <v>34</v>
      </c>
      <c r="F42">
        <v>0</v>
      </c>
      <c r="H42" t="s">
        <v>164</v>
      </c>
      <c r="I42">
        <v>0</v>
      </c>
    </row>
    <row r="43" spans="5:9" x14ac:dyDescent="0.25">
      <c r="E43">
        <v>35</v>
      </c>
      <c r="F43">
        <v>0</v>
      </c>
      <c r="H43" t="s">
        <v>165</v>
      </c>
      <c r="I43">
        <v>0</v>
      </c>
    </row>
    <row r="44" spans="5:9" x14ac:dyDescent="0.25">
      <c r="E44">
        <v>36</v>
      </c>
      <c r="F44">
        <v>0</v>
      </c>
      <c r="H44" t="s">
        <v>166</v>
      </c>
      <c r="I44">
        <v>0</v>
      </c>
    </row>
    <row r="45" spans="5:9" x14ac:dyDescent="0.25">
      <c r="E45">
        <v>37</v>
      </c>
      <c r="F45">
        <v>0</v>
      </c>
      <c r="H45" t="s">
        <v>167</v>
      </c>
      <c r="I45">
        <v>0</v>
      </c>
    </row>
    <row r="46" spans="5:9" x14ac:dyDescent="0.25">
      <c r="E46">
        <v>38</v>
      </c>
      <c r="F46">
        <v>0</v>
      </c>
      <c r="H46" t="s">
        <v>168</v>
      </c>
      <c r="I46">
        <v>0</v>
      </c>
    </row>
    <row r="47" spans="5:9" x14ac:dyDescent="0.25">
      <c r="E47">
        <v>39</v>
      </c>
      <c r="F47">
        <v>0</v>
      </c>
      <c r="H47" t="s">
        <v>169</v>
      </c>
      <c r="I47">
        <v>0</v>
      </c>
    </row>
    <row r="48" spans="5:9" x14ac:dyDescent="0.25">
      <c r="E48">
        <v>40</v>
      </c>
      <c r="F48">
        <v>0</v>
      </c>
      <c r="H48" t="s">
        <v>170</v>
      </c>
      <c r="I48">
        <v>0</v>
      </c>
    </row>
    <row r="49" spans="5:9" x14ac:dyDescent="0.25">
      <c r="E49">
        <v>41</v>
      </c>
      <c r="F49">
        <v>0</v>
      </c>
      <c r="H49" t="s">
        <v>171</v>
      </c>
      <c r="I49">
        <v>0</v>
      </c>
    </row>
    <row r="50" spans="5:9" x14ac:dyDescent="0.25">
      <c r="E50">
        <v>42</v>
      </c>
      <c r="F50">
        <v>0</v>
      </c>
      <c r="H50" t="s">
        <v>172</v>
      </c>
      <c r="I50">
        <v>0</v>
      </c>
    </row>
    <row r="51" spans="5:9" x14ac:dyDescent="0.25">
      <c r="E51">
        <v>43</v>
      </c>
      <c r="F51">
        <v>0</v>
      </c>
      <c r="H51" t="s">
        <v>173</v>
      </c>
      <c r="I51">
        <v>0</v>
      </c>
    </row>
    <row r="52" spans="5:9" x14ac:dyDescent="0.25">
      <c r="E52">
        <v>44</v>
      </c>
      <c r="F52">
        <v>0</v>
      </c>
      <c r="H52" t="s">
        <v>174</v>
      </c>
      <c r="I52">
        <v>0</v>
      </c>
    </row>
    <row r="53" spans="5:9" x14ac:dyDescent="0.25">
      <c r="E53">
        <v>45</v>
      </c>
      <c r="F53">
        <v>0</v>
      </c>
      <c r="H53" t="s">
        <v>175</v>
      </c>
      <c r="I53">
        <v>0</v>
      </c>
    </row>
    <row r="54" spans="5:9" x14ac:dyDescent="0.25">
      <c r="E54">
        <v>46</v>
      </c>
      <c r="F54">
        <v>0</v>
      </c>
    </row>
    <row r="55" spans="5:9" x14ac:dyDescent="0.25">
      <c r="E55">
        <v>47</v>
      </c>
      <c r="F55">
        <v>0</v>
      </c>
    </row>
    <row r="56" spans="5:9" x14ac:dyDescent="0.25">
      <c r="E56">
        <v>48</v>
      </c>
      <c r="F56">
        <v>0</v>
      </c>
    </row>
    <row r="57" spans="5:9" x14ac:dyDescent="0.25">
      <c r="E57">
        <v>49</v>
      </c>
      <c r="F57">
        <v>0</v>
      </c>
    </row>
    <row r="58" spans="5:9" x14ac:dyDescent="0.25">
      <c r="E58">
        <v>50</v>
      </c>
      <c r="F58">
        <v>0</v>
      </c>
    </row>
    <row r="59" spans="5:9" x14ac:dyDescent="0.25">
      <c r="E59">
        <v>51</v>
      </c>
      <c r="F59">
        <v>0</v>
      </c>
    </row>
    <row r="60" spans="5:9" x14ac:dyDescent="0.25">
      <c r="E60">
        <v>52</v>
      </c>
      <c r="F60">
        <v>0</v>
      </c>
    </row>
    <row r="61" spans="5:9" x14ac:dyDescent="0.25">
      <c r="E61">
        <v>53</v>
      </c>
      <c r="F61">
        <v>0</v>
      </c>
    </row>
    <row r="62" spans="5:9" x14ac:dyDescent="0.25">
      <c r="E62">
        <v>54</v>
      </c>
      <c r="F62">
        <v>0</v>
      </c>
    </row>
    <row r="63" spans="5:9" x14ac:dyDescent="0.25">
      <c r="E63">
        <v>55</v>
      </c>
      <c r="F63">
        <v>0</v>
      </c>
    </row>
    <row r="64" spans="5:9" x14ac:dyDescent="0.25">
      <c r="E64">
        <v>56</v>
      </c>
      <c r="F64">
        <v>0</v>
      </c>
    </row>
    <row r="65" spans="5:6" x14ac:dyDescent="0.25">
      <c r="E65">
        <v>57</v>
      </c>
      <c r="F65">
        <v>0</v>
      </c>
    </row>
    <row r="66" spans="5:6" x14ac:dyDescent="0.25">
      <c r="E66">
        <v>58</v>
      </c>
      <c r="F66">
        <v>0</v>
      </c>
    </row>
    <row r="67" spans="5:6" x14ac:dyDescent="0.25">
      <c r="E67" t="s">
        <v>71</v>
      </c>
      <c r="F67">
        <v>0</v>
      </c>
    </row>
    <row r="68" spans="5:6" x14ac:dyDescent="0.25">
      <c r="E68">
        <v>59</v>
      </c>
      <c r="F68">
        <v>0</v>
      </c>
    </row>
    <row r="69" spans="5:6" x14ac:dyDescent="0.25">
      <c r="E69">
        <v>60</v>
      </c>
      <c r="F69">
        <v>0</v>
      </c>
    </row>
    <row r="70" spans="5:6" x14ac:dyDescent="0.25">
      <c r="E70">
        <v>61</v>
      </c>
      <c r="F70">
        <v>0</v>
      </c>
    </row>
    <row r="71" spans="5:6" x14ac:dyDescent="0.25">
      <c r="E71">
        <v>62</v>
      </c>
      <c r="F71">
        <v>0</v>
      </c>
    </row>
    <row r="72" spans="5:6" x14ac:dyDescent="0.25">
      <c r="E72">
        <v>63</v>
      </c>
      <c r="F72">
        <v>0</v>
      </c>
    </row>
    <row r="73" spans="5:6" x14ac:dyDescent="0.25">
      <c r="E73">
        <v>64</v>
      </c>
      <c r="F73">
        <v>0</v>
      </c>
    </row>
    <row r="74" spans="5:6" x14ac:dyDescent="0.25">
      <c r="E74" t="s">
        <v>72</v>
      </c>
      <c r="F74">
        <v>0</v>
      </c>
    </row>
    <row r="75" spans="5:6" x14ac:dyDescent="0.25">
      <c r="E75" t="s">
        <v>73</v>
      </c>
      <c r="F75">
        <v>0</v>
      </c>
    </row>
    <row r="76" spans="5:6" x14ac:dyDescent="0.25">
      <c r="E76" t="s">
        <v>74</v>
      </c>
      <c r="F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1</vt:lpstr>
      <vt:lpstr>2</vt:lpstr>
      <vt:lpstr>3</vt:lpstr>
      <vt:lpstr>4</vt:lpstr>
      <vt:lpstr>5</vt:lpstr>
      <vt:lpstr>6</vt:lpstr>
      <vt:lpstr>7</vt:lpstr>
      <vt:lpstr>8</vt:lpstr>
      <vt:lpstr>9</vt:lpstr>
      <vt:lpstr>'6'!FinalVersion_withoutselfloops_adjusted</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Goorden, M.A.</dc:creator>
  <cp:lastModifiedBy>Goorden, M.A.</cp:lastModifiedBy>
  <dcterms:created xsi:type="dcterms:W3CDTF">2019-10-11T09:47:51Z</dcterms:created>
  <dcterms:modified xsi:type="dcterms:W3CDTF">2019-12-17T12:47:24Z</dcterms:modified>
</cp:coreProperties>
</file>