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dev\"/>
    </mc:Choice>
  </mc:AlternateContent>
  <xr:revisionPtr revIDLastSave="0" documentId="13_ncr:1_{2386DEA6-D3FE-460F-A77E-B4215AF968F3}" xr6:coauthVersionLast="45" xr6:coauthVersionMax="45" xr10:uidLastSave="{00000000-0000-0000-0000-000000000000}"/>
  <bookViews>
    <workbookView xWindow="-120" yWindow="-120" windowWidth="20730" windowHeight="11310" xr2:uid="{BA292202-F023-45BA-BAE9-7264771940C4}"/>
  </bookViews>
  <sheets>
    <sheet name="Horario UCs" sheetId="1" r:id="rId1"/>
    <sheet name="Salas" sheetId="6" r:id="rId2"/>
    <sheet name="Mestrados-FEUP" sheetId="2" r:id="rId3"/>
    <sheet name="Doutorados-FEUP" sheetId="3" r:id="rId4"/>
    <sheet name="CINF" sheetId="4" r:id="rId5"/>
    <sheet name="UCs FEUP" sheetId="5" r:id="rId6"/>
  </sheets>
  <definedNames>
    <definedName name="_xlnm._FilterDatabase" localSheetId="0" hidden="1">'Horario UCs'!$A$1:$P$1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2" i="1" l="1"/>
  <c r="L111" i="1"/>
  <c r="F107" i="1"/>
  <c r="F109" i="1" s="1"/>
  <c r="F111" i="1" s="1"/>
  <c r="F113" i="1" s="1"/>
  <c r="F115" i="1" s="1"/>
  <c r="F117" i="1" s="1"/>
  <c r="F119" i="1" s="1"/>
  <c r="F121" i="1" s="1"/>
  <c r="F123" i="1" s="1"/>
  <c r="F125" i="1" s="1"/>
  <c r="F106" i="1"/>
  <c r="F108" i="1" s="1"/>
  <c r="F110" i="1" s="1"/>
  <c r="F112" i="1" s="1"/>
  <c r="F114" i="1" s="1"/>
  <c r="F116" i="1" s="1"/>
  <c r="F118" i="1" s="1"/>
  <c r="F120" i="1" s="1"/>
  <c r="F122" i="1" s="1"/>
  <c r="F124" i="1" s="1"/>
  <c r="F105" i="1"/>
  <c r="F104" i="1"/>
  <c r="E103" i="1"/>
  <c r="E105" i="1" s="1"/>
  <c r="E102" i="1"/>
  <c r="H102" i="1" s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1" i="6"/>
  <c r="L87" i="1"/>
  <c r="L86" i="1"/>
  <c r="F80" i="1"/>
  <c r="F82" i="1" s="1"/>
  <c r="F84" i="1" s="1"/>
  <c r="F86" i="1" s="1"/>
  <c r="F88" i="1" s="1"/>
  <c r="F90" i="1" s="1"/>
  <c r="F92" i="1" s="1"/>
  <c r="F94" i="1" s="1"/>
  <c r="F96" i="1" s="1"/>
  <c r="F98" i="1" s="1"/>
  <c r="F100" i="1" s="1"/>
  <c r="F79" i="1"/>
  <c r="F81" i="1" s="1"/>
  <c r="F83" i="1" s="1"/>
  <c r="F85" i="1" s="1"/>
  <c r="F87" i="1" s="1"/>
  <c r="F89" i="1" s="1"/>
  <c r="F91" i="1" s="1"/>
  <c r="F93" i="1" s="1"/>
  <c r="F95" i="1" s="1"/>
  <c r="F97" i="1" s="1"/>
  <c r="F99" i="1" s="1"/>
  <c r="E78" i="1"/>
  <c r="E80" i="1" s="1"/>
  <c r="E77" i="1"/>
  <c r="E79" i="1" s="1"/>
  <c r="E52" i="1"/>
  <c r="E54" i="1" s="1"/>
  <c r="L62" i="1"/>
  <c r="L61" i="1"/>
  <c r="F57" i="1"/>
  <c r="F59" i="1" s="1"/>
  <c r="F61" i="1" s="1"/>
  <c r="F63" i="1" s="1"/>
  <c r="F65" i="1" s="1"/>
  <c r="F67" i="1" s="1"/>
  <c r="F69" i="1" s="1"/>
  <c r="F71" i="1" s="1"/>
  <c r="F73" i="1" s="1"/>
  <c r="F75" i="1" s="1"/>
  <c r="F55" i="1"/>
  <c r="F54" i="1"/>
  <c r="F56" i="1" s="1"/>
  <c r="F58" i="1" s="1"/>
  <c r="F60" i="1" s="1"/>
  <c r="F62" i="1" s="1"/>
  <c r="F64" i="1" s="1"/>
  <c r="F66" i="1" s="1"/>
  <c r="F68" i="1" s="1"/>
  <c r="F70" i="1" s="1"/>
  <c r="F72" i="1" s="1"/>
  <c r="F74" i="1" s="1"/>
  <c r="E53" i="1"/>
  <c r="E55" i="1" s="1"/>
  <c r="H1" i="1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02" i="5"/>
  <c r="G101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65" i="5"/>
  <c r="G66" i="5"/>
  <c r="G67" i="5"/>
  <c r="G68" i="5"/>
  <c r="G69" i="5"/>
  <c r="G70" i="5"/>
  <c r="G71" i="5"/>
  <c r="G72" i="5"/>
  <c r="G73" i="5"/>
  <c r="G74" i="5"/>
  <c r="G64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50" i="5"/>
  <c r="G49" i="5"/>
  <c r="G35" i="5"/>
  <c r="G34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18" i="5"/>
  <c r="G17" i="5"/>
  <c r="G8" i="5"/>
  <c r="G9" i="5"/>
  <c r="G10" i="5"/>
  <c r="G11" i="5"/>
  <c r="G12" i="5"/>
  <c r="G13" i="5"/>
  <c r="G14" i="5"/>
  <c r="G15" i="5"/>
  <c r="G16" i="5"/>
  <c r="G2" i="5"/>
  <c r="G7" i="5"/>
  <c r="G6" i="5"/>
  <c r="G5" i="5"/>
  <c r="G4" i="5"/>
  <c r="G3" i="5"/>
  <c r="G117" i="5"/>
  <c r="G118" i="5"/>
  <c r="G119" i="5"/>
  <c r="G120" i="5"/>
  <c r="G121" i="5"/>
  <c r="G131" i="5"/>
  <c r="G132" i="5"/>
  <c r="G133" i="5"/>
  <c r="G134" i="5"/>
  <c r="G135" i="5"/>
  <c r="G127" i="5"/>
  <c r="G128" i="5"/>
  <c r="G129" i="5"/>
  <c r="G130" i="5"/>
  <c r="G122" i="5"/>
  <c r="G123" i="5"/>
  <c r="G124" i="5"/>
  <c r="G125" i="5"/>
  <c r="G126" i="5"/>
  <c r="G1" i="5"/>
  <c r="F5" i="4"/>
  <c r="F4" i="4"/>
  <c r="F3" i="4"/>
  <c r="F2" i="4"/>
  <c r="F1" i="4"/>
  <c r="F6" i="4"/>
  <c r="E2" i="1"/>
  <c r="H2" i="1" s="1"/>
  <c r="E27" i="1"/>
  <c r="H27" i="1" s="1"/>
  <c r="L37" i="1"/>
  <c r="L36" i="1"/>
  <c r="F30" i="1"/>
  <c r="F32" i="1" s="1"/>
  <c r="F34" i="1" s="1"/>
  <c r="F36" i="1" s="1"/>
  <c r="F38" i="1" s="1"/>
  <c r="F40" i="1" s="1"/>
  <c r="F42" i="1" s="1"/>
  <c r="F44" i="1" s="1"/>
  <c r="F46" i="1" s="1"/>
  <c r="F48" i="1" s="1"/>
  <c r="F50" i="1" s="1"/>
  <c r="F29" i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E28" i="1"/>
  <c r="E30" i="1" s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1" i="2"/>
  <c r="G1" i="3"/>
  <c r="E107" i="1" l="1"/>
  <c r="H105" i="1"/>
  <c r="E104" i="1"/>
  <c r="H103" i="1"/>
  <c r="E81" i="1"/>
  <c r="H79" i="1"/>
  <c r="E82" i="1"/>
  <c r="H80" i="1"/>
  <c r="H77" i="1"/>
  <c r="H78" i="1"/>
  <c r="H52" i="1"/>
  <c r="E56" i="1"/>
  <c r="H54" i="1"/>
  <c r="E57" i="1"/>
  <c r="H55" i="1"/>
  <c r="H53" i="1"/>
  <c r="H30" i="1"/>
  <c r="H28" i="1"/>
  <c r="E29" i="1"/>
  <c r="H29" i="1" s="1"/>
  <c r="E32" i="1"/>
  <c r="H32" i="1" s="1"/>
  <c r="E4" i="1"/>
  <c r="E3" i="1"/>
  <c r="L12" i="1"/>
  <c r="L11" i="1"/>
  <c r="F4" i="1"/>
  <c r="F6" i="1" s="1"/>
  <c r="F8" i="1" s="1"/>
  <c r="F10" i="1" s="1"/>
  <c r="F12" i="1" s="1"/>
  <c r="F14" i="1" s="1"/>
  <c r="F16" i="1" s="1"/>
  <c r="F18" i="1" s="1"/>
  <c r="F20" i="1" s="1"/>
  <c r="F22" i="1" s="1"/>
  <c r="F24" i="1" s="1"/>
  <c r="F5" i="1"/>
  <c r="F7" i="1" s="1"/>
  <c r="F9" i="1" s="1"/>
  <c r="F11" i="1" s="1"/>
  <c r="F13" i="1" s="1"/>
  <c r="F15" i="1" s="1"/>
  <c r="F17" i="1" s="1"/>
  <c r="F19" i="1" s="1"/>
  <c r="F21" i="1" s="1"/>
  <c r="F23" i="1" s="1"/>
  <c r="F25" i="1" s="1"/>
  <c r="E106" i="1" l="1"/>
  <c r="H104" i="1"/>
  <c r="E109" i="1"/>
  <c r="H107" i="1"/>
  <c r="E84" i="1"/>
  <c r="H82" i="1"/>
  <c r="E83" i="1"/>
  <c r="H81" i="1"/>
  <c r="H4" i="1"/>
  <c r="E59" i="1"/>
  <c r="H57" i="1"/>
  <c r="E58" i="1"/>
  <c r="H56" i="1"/>
  <c r="E5" i="1"/>
  <c r="H3" i="1"/>
  <c r="E6" i="1"/>
  <c r="H6" i="1" s="1"/>
  <c r="E31" i="1"/>
  <c r="H31" i="1" s="1"/>
  <c r="E34" i="1"/>
  <c r="H34" i="1" s="1"/>
  <c r="E111" i="1" l="1"/>
  <c r="H109" i="1"/>
  <c r="E108" i="1"/>
  <c r="H106" i="1"/>
  <c r="E85" i="1"/>
  <c r="H83" i="1"/>
  <c r="E86" i="1"/>
  <c r="H84" i="1"/>
  <c r="E60" i="1"/>
  <c r="H58" i="1"/>
  <c r="E61" i="1"/>
  <c r="H59" i="1"/>
  <c r="E7" i="1"/>
  <c r="H5" i="1"/>
  <c r="E33" i="1"/>
  <c r="H33" i="1" s="1"/>
  <c r="E8" i="1"/>
  <c r="H8" i="1" s="1"/>
  <c r="E36" i="1"/>
  <c r="H36" i="1" s="1"/>
  <c r="E110" i="1" l="1"/>
  <c r="H108" i="1"/>
  <c r="E113" i="1"/>
  <c r="H111" i="1"/>
  <c r="H86" i="1"/>
  <c r="E88" i="1"/>
  <c r="E87" i="1"/>
  <c r="H85" i="1"/>
  <c r="E63" i="1"/>
  <c r="H61" i="1"/>
  <c r="E62" i="1"/>
  <c r="H60" i="1"/>
  <c r="E35" i="1"/>
  <c r="H35" i="1" s="1"/>
  <c r="E9" i="1"/>
  <c r="H7" i="1"/>
  <c r="E10" i="1"/>
  <c r="H10" i="1" s="1"/>
  <c r="E38" i="1"/>
  <c r="H38" i="1" s="1"/>
  <c r="E37" i="1"/>
  <c r="H37" i="1" s="1"/>
  <c r="E115" i="1" l="1"/>
  <c r="H113" i="1"/>
  <c r="E112" i="1"/>
  <c r="H110" i="1"/>
  <c r="H87" i="1"/>
  <c r="E89" i="1"/>
  <c r="E90" i="1"/>
  <c r="H88" i="1"/>
  <c r="E64" i="1"/>
  <c r="H62" i="1"/>
  <c r="E65" i="1"/>
  <c r="H63" i="1"/>
  <c r="E11" i="1"/>
  <c r="H9" i="1"/>
  <c r="E12" i="1"/>
  <c r="H12" i="1" s="1"/>
  <c r="E39" i="1"/>
  <c r="H39" i="1" s="1"/>
  <c r="E40" i="1"/>
  <c r="H40" i="1" s="1"/>
  <c r="H112" i="1" l="1"/>
  <c r="E114" i="1"/>
  <c r="E117" i="1"/>
  <c r="H115" i="1"/>
  <c r="E92" i="1"/>
  <c r="H90" i="1"/>
  <c r="E91" i="1"/>
  <c r="H89" i="1"/>
  <c r="E67" i="1"/>
  <c r="H65" i="1"/>
  <c r="E66" i="1"/>
  <c r="H64" i="1"/>
  <c r="E13" i="1"/>
  <c r="H11" i="1"/>
  <c r="E14" i="1"/>
  <c r="H14" i="1" s="1"/>
  <c r="E42" i="1"/>
  <c r="H42" i="1" s="1"/>
  <c r="E41" i="1"/>
  <c r="H41" i="1" s="1"/>
  <c r="E119" i="1" l="1"/>
  <c r="H117" i="1"/>
  <c r="E116" i="1"/>
  <c r="H114" i="1"/>
  <c r="E93" i="1"/>
  <c r="H91" i="1"/>
  <c r="E94" i="1"/>
  <c r="H92" i="1"/>
  <c r="E68" i="1"/>
  <c r="H66" i="1"/>
  <c r="E69" i="1"/>
  <c r="H67" i="1"/>
  <c r="E15" i="1"/>
  <c r="H13" i="1"/>
  <c r="E16" i="1"/>
  <c r="H16" i="1" s="1"/>
  <c r="E43" i="1"/>
  <c r="H43" i="1" s="1"/>
  <c r="E44" i="1"/>
  <c r="H44" i="1" s="1"/>
  <c r="E118" i="1" l="1"/>
  <c r="H116" i="1"/>
  <c r="E121" i="1"/>
  <c r="H119" i="1"/>
  <c r="E96" i="1"/>
  <c r="H94" i="1"/>
  <c r="E95" i="1"/>
  <c r="H93" i="1"/>
  <c r="E71" i="1"/>
  <c r="H69" i="1"/>
  <c r="E70" i="1"/>
  <c r="H68" i="1"/>
  <c r="E17" i="1"/>
  <c r="H15" i="1"/>
  <c r="E18" i="1"/>
  <c r="H18" i="1" s="1"/>
  <c r="E46" i="1"/>
  <c r="H46" i="1" s="1"/>
  <c r="E45" i="1"/>
  <c r="H45" i="1" s="1"/>
  <c r="E123" i="1" l="1"/>
  <c r="H121" i="1"/>
  <c r="E120" i="1"/>
  <c r="H118" i="1"/>
  <c r="E97" i="1"/>
  <c r="H95" i="1"/>
  <c r="E98" i="1"/>
  <c r="H96" i="1"/>
  <c r="E72" i="1"/>
  <c r="H70" i="1"/>
  <c r="E73" i="1"/>
  <c r="H71" i="1"/>
  <c r="E19" i="1"/>
  <c r="H17" i="1"/>
  <c r="E20" i="1"/>
  <c r="H20" i="1" s="1"/>
  <c r="E47" i="1"/>
  <c r="H47" i="1" s="1"/>
  <c r="E48" i="1"/>
  <c r="H48" i="1" s="1"/>
  <c r="E122" i="1" l="1"/>
  <c r="H120" i="1"/>
  <c r="E125" i="1"/>
  <c r="H125" i="1" s="1"/>
  <c r="H123" i="1"/>
  <c r="E100" i="1"/>
  <c r="H100" i="1" s="1"/>
  <c r="H98" i="1"/>
  <c r="E99" i="1"/>
  <c r="H99" i="1" s="1"/>
  <c r="H97" i="1"/>
  <c r="E75" i="1"/>
  <c r="H75" i="1" s="1"/>
  <c r="H73" i="1"/>
  <c r="E74" i="1"/>
  <c r="H74" i="1" s="1"/>
  <c r="H72" i="1"/>
  <c r="E21" i="1"/>
  <c r="H19" i="1"/>
  <c r="E22" i="1"/>
  <c r="H22" i="1" s="1"/>
  <c r="E50" i="1"/>
  <c r="H50" i="1" s="1"/>
  <c r="E49" i="1"/>
  <c r="H49" i="1" s="1"/>
  <c r="E124" i="1" l="1"/>
  <c r="H124" i="1" s="1"/>
  <c r="H122" i="1"/>
  <c r="E23" i="1"/>
  <c r="H21" i="1"/>
  <c r="E24" i="1"/>
  <c r="H24" i="1" s="1"/>
  <c r="E25" i="1" l="1"/>
  <c r="H25" i="1" s="1"/>
  <c r="H23" i="1"/>
</calcChain>
</file>

<file path=xl/sharedStrings.xml><?xml version="1.0" encoding="utf-8"?>
<sst xmlns="http://schemas.openxmlformats.org/spreadsheetml/2006/main" count="1382" uniqueCount="526">
  <si>
    <t>course</t>
  </si>
  <si>
    <t>class_number</t>
  </si>
  <si>
    <t>start_time</t>
  </si>
  <si>
    <t>end_time</t>
  </si>
  <si>
    <t>id</t>
  </si>
  <si>
    <t>SIBD</t>
  </si>
  <si>
    <t>monday</t>
  </si>
  <si>
    <t>tuesday</t>
  </si>
  <si>
    <t>wednesday</t>
  </si>
  <si>
    <t>thursday</t>
  </si>
  <si>
    <t>friday</t>
  </si>
  <si>
    <t>saturday</t>
  </si>
  <si>
    <t>sunday</t>
  </si>
  <si>
    <t>1st week</t>
  </si>
  <si>
    <t>end</t>
  </si>
  <si>
    <t>semester start</t>
  </si>
  <si>
    <t>semester end</t>
  </si>
  <si>
    <t>classroom</t>
  </si>
  <si>
    <t>INSERT INTO degree VALUES ('</t>
  </si>
  <si>
    <t>Design Industrial e de Produto</t>
  </si>
  <si>
    <t>','</t>
  </si>
  <si>
    <t>MDIP</t>
  </si>
  <si>
    <t>3);</t>
  </si>
  <si>
    <t>Mestrado em Avaliação e Remediação de Solos </t>
  </si>
  <si>
    <t>M:ARS</t>
  </si>
  <si>
    <t>Mestrado em Ciência da Informação</t>
  </si>
  <si>
    <t>MCI</t>
  </si>
  <si>
    <t>Mestrado em Ciências da Comunicação</t>
  </si>
  <si>
    <t>MECC</t>
  </si>
  <si>
    <t>Mestrado em Engenharia Biomédica</t>
  </si>
  <si>
    <t>MEB</t>
  </si>
  <si>
    <t>Mestrado em Engenharia de Minas e Geo-Ambiente</t>
  </si>
  <si>
    <t>MEMG</t>
  </si>
  <si>
    <t>Mestrado em Engenharia de Segurança e Higiene Ocupacionais </t>
  </si>
  <si>
    <t>MESHO</t>
  </si>
  <si>
    <t>Mestrado em Engenharia de Serviços e Gestão</t>
  </si>
  <si>
    <t>MESG</t>
  </si>
  <si>
    <t>Mestrado em Engenharia de Software </t>
  </si>
  <si>
    <t>MESW</t>
  </si>
  <si>
    <t>Mestrado em Engenharia e Ciência de Dados </t>
  </si>
  <si>
    <t>MECD</t>
  </si>
  <si>
    <t>Mestrado em Estruturas de Engenharia Civil</t>
  </si>
  <si>
    <t>MESTEC</t>
  </si>
  <si>
    <t>Mestrado em Gestão da Mobilidade Urbana</t>
  </si>
  <si>
    <t>MGMU</t>
  </si>
  <si>
    <t>Mestrado em Inovação e Empreendedorismo Tecnológico </t>
  </si>
  <si>
    <t>MIET</t>
  </si>
  <si>
    <t>Mestrado em Mecânica Computacional</t>
  </si>
  <si>
    <t>MMC</t>
  </si>
  <si>
    <t>Mestrado em Mecânica dos Solos e Engenharia Geotécnica </t>
  </si>
  <si>
    <t>MMSEGEO</t>
  </si>
  <si>
    <t>Mestrado em Multimédia </t>
  </si>
  <si>
    <t>MM</t>
  </si>
  <si>
    <t>Mestrado em Planeamento e Projecto Urbano </t>
  </si>
  <si>
    <t>MPPU</t>
  </si>
  <si>
    <t>Mestrado em Projeto Integrado na Construção de Edifícios </t>
  </si>
  <si>
    <t>MPRINCE</t>
  </si>
  <si>
    <t>Mestrado em Visão por Computador </t>
  </si>
  <si>
    <t>MVCOMP</t>
  </si>
  <si>
    <t>Doutoramento em Informática</t>
  </si>
  <si>
    <t>Doutoramento em Matemática Aplicada</t>
  </si>
  <si>
    <t>Doutoramento em Química</t>
  </si>
  <si>
    <t>Programa Doutoral em Engenharia Biomédica</t>
  </si>
  <si>
    <t>Programa Doutoral em Engenharia Civil</t>
  </si>
  <si>
    <t>Programa Doutoral em Engenharia de Minas e Geo-Recursos</t>
  </si>
  <si>
    <t>Programa Doutoral em Engenharia do Ambiente</t>
  </si>
  <si>
    <t>Programa Doutoral em Engenharia e Gestão Industrial</t>
  </si>
  <si>
    <t>Programa Doutoral em Engenharia e Políticas Públicas Web</t>
  </si>
  <si>
    <t>Programa Doutoral em Engenharia Electrotécnica e de Computadores</t>
  </si>
  <si>
    <t>Programa Doutoral em Engenharia Física</t>
  </si>
  <si>
    <t>Programa Doutoral em Engenharia Informática Web</t>
  </si>
  <si>
    <t>Programa Doutoral em Engenharia Mecânica</t>
  </si>
  <si>
    <t>Programa Doutoral em Engenharia Metalúrgica e de Materiais</t>
  </si>
  <si>
    <t>Programa Doutoral em Engenharia Química e Biológica Web</t>
  </si>
  <si>
    <t>Programa Doutoral em Líderes para Indústrias Tecnológicas</t>
  </si>
  <si>
    <t>Programa Doutoral em Materiais e Processamento Avançados</t>
  </si>
  <si>
    <t>Programa Doutoral em Media Digitais Web</t>
  </si>
  <si>
    <t>Programa Doutoral em Planeamento do Território</t>
  </si>
  <si>
    <t>Programa Doutoral em Segurança e Saúde Ocupacionais Web</t>
  </si>
  <si>
    <t>Programa Doutoral em Sistemas de Transportes</t>
  </si>
  <si>
    <t>Programa Doutoral em Sistemas Sustentáveis de Energia</t>
  </si>
  <si>
    <t>Programa Doutoral em Telecomunicações</t>
  </si>
  <si>
    <t>PDMAPI</t>
  </si>
  <si>
    <t>PDMATAPL</t>
  </si>
  <si>
    <t>PDQUI</t>
  </si>
  <si>
    <t>PRODEB</t>
  </si>
  <si>
    <t>PRODEC</t>
  </si>
  <si>
    <t>PDEMGR</t>
  </si>
  <si>
    <t>PDEA</t>
  </si>
  <si>
    <t>PRODEGI</t>
  </si>
  <si>
    <t>PDEPP</t>
  </si>
  <si>
    <t>PDEEC</t>
  </si>
  <si>
    <t>PRODEF</t>
  </si>
  <si>
    <t>PRODEI</t>
  </si>
  <si>
    <t>PRODEM</t>
  </si>
  <si>
    <t>PDEMM</t>
  </si>
  <si>
    <t>PDEQB</t>
  </si>
  <si>
    <t>DLIT</t>
  </si>
  <si>
    <t>PDMPA</t>
  </si>
  <si>
    <t>PDMD</t>
  </si>
  <si>
    <t>PDPT</t>
  </si>
  <si>
    <t>DEMSSO</t>
  </si>
  <si>
    <t>PDST</t>
  </si>
  <si>
    <t>PDSSE</t>
  </si>
  <si>
    <t>MAP-T</t>
  </si>
  <si>
    <t>','FEUP',</t>
  </si>
  <si>
    <t>HCUL</t>
  </si>
  <si>
    <t>História da Cultura</t>
  </si>
  <si>
    <t>INFBAS</t>
  </si>
  <si>
    <t>Informática Básica</t>
  </si>
  <si>
    <t>LOG_CI</t>
  </si>
  <si>
    <t>Lógica</t>
  </si>
  <si>
    <t>ISCI</t>
  </si>
  <si>
    <t>Introdução aos Sistemas e Ciência da Informação</t>
  </si>
  <si>
    <t>TECOM</t>
  </si>
  <si>
    <t>Técnicas de Expressão e Comunicação</t>
  </si>
  <si>
    <t>CINF</t>
  </si>
  <si>
    <t>EAD</t>
  </si>
  <si>
    <t>B205</t>
  </si>
  <si>
    <t>B206</t>
  </si>
  <si>
    <t>B207</t>
  </si>
  <si>
    <t>B208</t>
  </si>
  <si>
    <t>B209</t>
  </si>
  <si>
    <t>B210</t>
  </si>
  <si>
    <t>03</t>
  </si>
  <si>
    <t>02</t>
  </si>
  <si>
    <t>B202</t>
  </si>
  <si>
    <t>professor</t>
  </si>
  <si>
    <t>Degree</t>
  </si>
  <si>
    <t>Acronym</t>
  </si>
  <si>
    <t>Name</t>
  </si>
  <si>
    <t>EEC0005</t>
  </si>
  <si>
    <t>PROG1</t>
  </si>
  <si>
    <t>Programação 1</t>
  </si>
  <si>
    <t>EEC0003</t>
  </si>
  <si>
    <t>AMAT1</t>
  </si>
  <si>
    <t>Análise Matemática 1</t>
  </si>
  <si>
    <t>EEC0006</t>
  </si>
  <si>
    <t>LSDI</t>
  </si>
  <si>
    <t>Laboratório de Sistemas Digitais</t>
  </si>
  <si>
    <t>EEC0004</t>
  </si>
  <si>
    <t>ALGE</t>
  </si>
  <si>
    <t>Álgebra</t>
  </si>
  <si>
    <t>MIEEC</t>
  </si>
  <si>
    <t>EEC0016</t>
  </si>
  <si>
    <t>MNUM</t>
  </si>
  <si>
    <t>Métodos Numéricos</t>
  </si>
  <si>
    <t>EEC0013</t>
  </si>
  <si>
    <t>TSIN</t>
  </si>
  <si>
    <t>Teoria do Sinal</t>
  </si>
  <si>
    <t>EEC0012</t>
  </si>
  <si>
    <t>ELEM</t>
  </si>
  <si>
    <t>Electromagnetismo</t>
  </si>
  <si>
    <t>EEC0011</t>
  </si>
  <si>
    <t>PEST</t>
  </si>
  <si>
    <t>Probabilidades e Estatística</t>
  </si>
  <si>
    <t>EEC0158</t>
  </si>
  <si>
    <t>CIR2</t>
  </si>
  <si>
    <t>Circuitos 2</t>
  </si>
  <si>
    <t>EEC0027</t>
  </si>
  <si>
    <t>ELEC2</t>
  </si>
  <si>
    <t>Electrónica 2</t>
  </si>
  <si>
    <t>EEC0138</t>
  </si>
  <si>
    <t>COMP</t>
  </si>
  <si>
    <t>Computadores</t>
  </si>
  <si>
    <t>EEC0025</t>
  </si>
  <si>
    <t>SCON</t>
  </si>
  <si>
    <t>Sistemas e Controlo</t>
  </si>
  <si>
    <t>EEC0021</t>
  </si>
  <si>
    <t>OELE</t>
  </si>
  <si>
    <t>Ondas Electromagnéticas</t>
  </si>
  <si>
    <t>EEC0033</t>
  </si>
  <si>
    <t>RCOM</t>
  </si>
  <si>
    <t>Redes de Computadores</t>
  </si>
  <si>
    <t>EEC0023</t>
  </si>
  <si>
    <t>FTEL2</t>
  </si>
  <si>
    <t>Fundamentos de Telecomunicações 2</t>
  </si>
  <si>
    <t>EEC0030</t>
  </si>
  <si>
    <t>LPRO</t>
  </si>
  <si>
    <t>Laboratório de Programação</t>
  </si>
  <si>
    <t>EEC0035</t>
  </si>
  <si>
    <t>PDI</t>
  </si>
  <si>
    <t>Preparação da Dissertação</t>
  </si>
  <si>
    <t>EEC0140</t>
  </si>
  <si>
    <t>SETEC</t>
  </si>
  <si>
    <t>Sistemas de Engenharia - Telecomunicações, Electrónica e Computadores</t>
  </si>
  <si>
    <t>CINF039</t>
  </si>
  <si>
    <t>MD</t>
  </si>
  <si>
    <t>Metainformação Descritiva</t>
  </si>
  <si>
    <t>CINF009</t>
  </si>
  <si>
    <t>DA_CI</t>
  </si>
  <si>
    <t>Direito Administrativo</t>
  </si>
  <si>
    <t>CINF018</t>
  </si>
  <si>
    <t>II</t>
  </si>
  <si>
    <t>Informação para a Internet</t>
  </si>
  <si>
    <t>CINF040</t>
  </si>
  <si>
    <t>OGE</t>
  </si>
  <si>
    <t>Organização e Gestão de Empresas</t>
  </si>
  <si>
    <t>CINF035</t>
  </si>
  <si>
    <t>TMCI</t>
  </si>
  <si>
    <t>Teoria e Metodologia da Ciência da Informação</t>
  </si>
  <si>
    <t>CINF044</t>
  </si>
  <si>
    <t>ASI</t>
  </si>
  <si>
    <t>Análise de Sistemas de Informação</t>
  </si>
  <si>
    <t>CINF012</t>
  </si>
  <si>
    <t>GI</t>
  </si>
  <si>
    <t>Gestão da Informação</t>
  </si>
  <si>
    <t>CINF013</t>
  </si>
  <si>
    <t>GSI</t>
  </si>
  <si>
    <t>Gestão de Serviços de Informação</t>
  </si>
  <si>
    <t>CINF045</t>
  </si>
  <si>
    <t>RI</t>
  </si>
  <si>
    <t>Recuperação da Informação</t>
  </si>
  <si>
    <t>EMM0005</t>
  </si>
  <si>
    <t>QUIM1</t>
  </si>
  <si>
    <t>Química I</t>
  </si>
  <si>
    <t>EMM0003</t>
  </si>
  <si>
    <t>FEUP002</t>
  </si>
  <si>
    <t>PF</t>
  </si>
  <si>
    <t>Projeto FEUP</t>
  </si>
  <si>
    <t>EMG0004</t>
  </si>
  <si>
    <t>G I</t>
  </si>
  <si>
    <t>Geologia I</t>
  </si>
  <si>
    <t>EMG0003</t>
  </si>
  <si>
    <t>DT</t>
  </si>
  <si>
    <t>Desenho Técnico</t>
  </si>
  <si>
    <t>EMG0002</t>
  </si>
  <si>
    <t>AM I</t>
  </si>
  <si>
    <t>Análise Matemática I</t>
  </si>
  <si>
    <t>LCEEMG</t>
  </si>
  <si>
    <t>EMM0008</t>
  </si>
  <si>
    <t>FISI2</t>
  </si>
  <si>
    <t>Física II</t>
  </si>
  <si>
    <t>EMG0014</t>
  </si>
  <si>
    <t>P</t>
  </si>
  <si>
    <t>Petrologia</t>
  </si>
  <si>
    <t>EMG0013</t>
  </si>
  <si>
    <t>RM</t>
  </si>
  <si>
    <t>Resistência de Materiais</t>
  </si>
  <si>
    <t>EMG0011</t>
  </si>
  <si>
    <t>QA</t>
  </si>
  <si>
    <t>Química Ambiental</t>
  </si>
  <si>
    <t>EMG0012</t>
  </si>
  <si>
    <t>MN</t>
  </si>
  <si>
    <t>EMG0025</t>
  </si>
  <si>
    <t>AAD</t>
  </si>
  <si>
    <t>Aquisição e Análise de Dados</t>
  </si>
  <si>
    <t>EMG0024</t>
  </si>
  <si>
    <t>TMPR I</t>
  </si>
  <si>
    <t>Tratamento de Matérias Primas e Resíduos I</t>
  </si>
  <si>
    <t>EMG0023</t>
  </si>
  <si>
    <t>DM</t>
  </si>
  <si>
    <t>Desmonte de Maciços</t>
  </si>
  <si>
    <t>EMG0030</t>
  </si>
  <si>
    <t>ECAP</t>
  </si>
  <si>
    <t>Engenharia de Custos e Avaliação de Projetos</t>
  </si>
  <si>
    <t>EMG0026</t>
  </si>
  <si>
    <t>GA</t>
  </si>
  <si>
    <t>Geologia Ambiental</t>
  </si>
  <si>
    <t>CC043</t>
  </si>
  <si>
    <t>TEPOR</t>
  </si>
  <si>
    <t>Técnicas de Expressão de Português</t>
  </si>
  <si>
    <t>CC025</t>
  </si>
  <si>
    <t>HMCNT</t>
  </si>
  <si>
    <t>História do Mundo Contemporâneo</t>
  </si>
  <si>
    <t>CC050</t>
  </si>
  <si>
    <t>TCOM</t>
  </si>
  <si>
    <t>Teorias da Comunicação</t>
  </si>
  <si>
    <t>CC033</t>
  </si>
  <si>
    <t>METINV</t>
  </si>
  <si>
    <t>Metodologia de Investigação</t>
  </si>
  <si>
    <t>CC051</t>
  </si>
  <si>
    <t>TME</t>
  </si>
  <si>
    <t>Tecnologias dos Media</t>
  </si>
  <si>
    <t>CC042</t>
  </si>
  <si>
    <t>SEMCOM</t>
  </si>
  <si>
    <t>Semiótica da Comunicação</t>
  </si>
  <si>
    <t>CC055</t>
  </si>
  <si>
    <t>TEJ_I_II</t>
  </si>
  <si>
    <t>Técnicas de Expressão Jornalística II- Imprensa</t>
  </si>
  <si>
    <t>CC056</t>
  </si>
  <si>
    <t>TEJ_O_II</t>
  </si>
  <si>
    <t>Técnicas de Expressão Jornalística II - Online</t>
  </si>
  <si>
    <t>CC032</t>
  </si>
  <si>
    <t>MARK</t>
  </si>
  <si>
    <t>Marketing</t>
  </si>
  <si>
    <t>CC011</t>
  </si>
  <si>
    <t>CDINT</t>
  </si>
  <si>
    <t>Comunicações Digitais e Internet</t>
  </si>
  <si>
    <t>CC030</t>
  </si>
  <si>
    <t>JORC</t>
  </si>
  <si>
    <t>Jornalismo Comparado</t>
  </si>
  <si>
    <t>CC059</t>
  </si>
  <si>
    <t>AIJ</t>
  </si>
  <si>
    <t>Atelier Integrado de Jornalismo</t>
  </si>
  <si>
    <t>CC015</t>
  </si>
  <si>
    <t>ECOM</t>
  </si>
  <si>
    <t>Economia dos Media</t>
  </si>
  <si>
    <t>CC031</t>
  </si>
  <si>
    <t>LABSI</t>
  </si>
  <si>
    <t>Laboratórios de Som e Imagem</t>
  </si>
  <si>
    <t>CC</t>
  </si>
  <si>
    <t>EBE0003</t>
  </si>
  <si>
    <t>FQUI</t>
  </si>
  <si>
    <t>Fundamentos de Química</t>
  </si>
  <si>
    <t>EBE0001</t>
  </si>
  <si>
    <t>MAT1</t>
  </si>
  <si>
    <t>Matemática I</t>
  </si>
  <si>
    <t>EBE0165</t>
  </si>
  <si>
    <t>IPCOM</t>
  </si>
  <si>
    <t>Introdução à Programação Científica</t>
  </si>
  <si>
    <t>EBE0200</t>
  </si>
  <si>
    <t>FFIS</t>
  </si>
  <si>
    <t>Fundamentos de Física</t>
  </si>
  <si>
    <t>EBE0127</t>
  </si>
  <si>
    <t>CMBI</t>
  </si>
  <si>
    <t>Ciências dos Materiais em Bioengenharia</t>
  </si>
  <si>
    <t>EBE0019</t>
  </si>
  <si>
    <t>MGER</t>
  </si>
  <si>
    <t>Microbiologia Geral</t>
  </si>
  <si>
    <t>EBE0013</t>
  </si>
  <si>
    <t>MAT3</t>
  </si>
  <si>
    <t>Matemática III</t>
  </si>
  <si>
    <t>EBE0011</t>
  </si>
  <si>
    <t>MFLU</t>
  </si>
  <si>
    <t>Mecânica dos Fluidos</t>
  </si>
  <si>
    <t>EBE0166</t>
  </si>
  <si>
    <t>ELEL</t>
  </si>
  <si>
    <t>Eletricidade e Eletromagnetismo</t>
  </si>
  <si>
    <t>EBE0203</t>
  </si>
  <si>
    <t>FTRANS1</t>
  </si>
  <si>
    <t>Fenómenos de Transferência I</t>
  </si>
  <si>
    <t>EBE0052</t>
  </si>
  <si>
    <t>PSFI</t>
  </si>
  <si>
    <t>Processamento de Sinais Fisiológicos</t>
  </si>
  <si>
    <t>EBE0142</t>
  </si>
  <si>
    <t>ISBI</t>
  </si>
  <si>
    <t>Interfaces em Sistemas Biológicos</t>
  </si>
  <si>
    <t>EBE0116</t>
  </si>
  <si>
    <t>EDA</t>
  </si>
  <si>
    <t>Estruturas de Dados e Algoritmos</t>
  </si>
  <si>
    <t>EBE0212</t>
  </si>
  <si>
    <t>SAC</t>
  </si>
  <si>
    <t>Sensores, Atuadores e Controlo</t>
  </si>
  <si>
    <t>EBE0232</t>
  </si>
  <si>
    <t>AH</t>
  </si>
  <si>
    <t>Anatomia Humana</t>
  </si>
  <si>
    <t>EBE0049</t>
  </si>
  <si>
    <t>IINF</t>
  </si>
  <si>
    <t>Imunologia e Infecção</t>
  </si>
  <si>
    <t>EBE0216</t>
  </si>
  <si>
    <t>BMOL</t>
  </si>
  <si>
    <t>Biointerfaces Moleculares</t>
  </si>
  <si>
    <t>EBE0218</t>
  </si>
  <si>
    <t>EBMP</t>
  </si>
  <si>
    <t>Engenharia e Biologia Molecular de Plantas</t>
  </si>
  <si>
    <t>EBE0237</t>
  </si>
  <si>
    <t>FIS</t>
  </si>
  <si>
    <t>Fisiologia</t>
  </si>
  <si>
    <t>EBE0186</t>
  </si>
  <si>
    <t>BM</t>
  </si>
  <si>
    <t>Bioquímica Microbiana</t>
  </si>
  <si>
    <t>EBE0187</t>
  </si>
  <si>
    <t>EF</t>
  </si>
  <si>
    <t>Engenharia das Fermentações</t>
  </si>
  <si>
    <t>EQ0129</t>
  </si>
  <si>
    <t>MIA</t>
  </si>
  <si>
    <t>Métodos Instrumentais de Análise</t>
  </si>
  <si>
    <t>EBE0207</t>
  </si>
  <si>
    <t>FIB</t>
  </si>
  <si>
    <t>Fenómenos Interfaciais em Biossistemas</t>
  </si>
  <si>
    <t>EBE0208</t>
  </si>
  <si>
    <t>FTII</t>
  </si>
  <si>
    <t>Fenómenos de Transferência II</t>
  </si>
  <si>
    <t>MIB</t>
  </si>
  <si>
    <t>EBE0149</t>
  </si>
  <si>
    <t>DACO</t>
  </si>
  <si>
    <t>Diagnóstico Assistido por Computador</t>
  </si>
  <si>
    <t>EBE0191</t>
  </si>
  <si>
    <t>BRM</t>
  </si>
  <si>
    <t>Biónica e Robótica Médica</t>
  </si>
  <si>
    <t>EBE0185</t>
  </si>
  <si>
    <t>RRTE</t>
  </si>
  <si>
    <t>Reparação e Regeneração de Tecidos</t>
  </si>
  <si>
    <t>EBE0223</t>
  </si>
  <si>
    <t>NANOS</t>
  </si>
  <si>
    <t>Nanotecnologia em Saúde</t>
  </si>
  <si>
    <t>EBE0125</t>
  </si>
  <si>
    <t>EC</t>
  </si>
  <si>
    <t>Engenharia Celular</t>
  </si>
  <si>
    <t>EBE0238</t>
  </si>
  <si>
    <t>ER</t>
  </si>
  <si>
    <t>Engenharia Regenerativa</t>
  </si>
  <si>
    <t>EBE0217</t>
  </si>
  <si>
    <t>AEFB</t>
  </si>
  <si>
    <t>Análise Estrutural e Funcional em Bioengenharia</t>
  </si>
  <si>
    <t>EBE0239</t>
  </si>
  <si>
    <t>IPCEC</t>
  </si>
  <si>
    <t>Investigação Pré-Clínica e Ensaio Clínico</t>
  </si>
  <si>
    <t>EBE0134</t>
  </si>
  <si>
    <t>TAMB</t>
  </si>
  <si>
    <t>Tecnologia Ambiental</t>
  </si>
  <si>
    <t>EBE0133</t>
  </si>
  <si>
    <t>PSBI</t>
  </si>
  <si>
    <t>Processos de Separação em Biotecnologia</t>
  </si>
  <si>
    <t>EBE0173</t>
  </si>
  <si>
    <t>QTPR</t>
  </si>
  <si>
    <t>Química e Tecnologia dos Produtos</t>
  </si>
  <si>
    <t>EBE0184</t>
  </si>
  <si>
    <t>TALI</t>
  </si>
  <si>
    <t>Tecnologia Alimentar</t>
  </si>
  <si>
    <t>EBE0198</t>
  </si>
  <si>
    <t>EMC</t>
  </si>
  <si>
    <t>Engenharia Metabólica e Celular</t>
  </si>
  <si>
    <t>EBE0199</t>
  </si>
  <si>
    <t>EG</t>
  </si>
  <si>
    <t>Economia e Gestão</t>
  </si>
  <si>
    <t>EBE0214</t>
  </si>
  <si>
    <t>IB</t>
  </si>
  <si>
    <t>Inovação em Biodesign</t>
  </si>
  <si>
    <t>EBE0215</t>
  </si>
  <si>
    <t>PEBM</t>
  </si>
  <si>
    <t>Projeto de Engenharia Biomédica</t>
  </si>
  <si>
    <t>EBE0229</t>
  </si>
  <si>
    <t>NN</t>
  </si>
  <si>
    <t>Nanoterapêutica e Nanodiagnóstico</t>
  </si>
  <si>
    <t>EBE0230</t>
  </si>
  <si>
    <t>PBM</t>
  </si>
  <si>
    <t>Projeto de Bioengenharia Molecular</t>
  </si>
  <si>
    <t>EBE0122</t>
  </si>
  <si>
    <t>BIOI</t>
  </si>
  <si>
    <t>Bioinformática</t>
  </si>
  <si>
    <t>EBE0084</t>
  </si>
  <si>
    <t>SGQU</t>
  </si>
  <si>
    <t>Sistemas de Gestão da Qualidade</t>
  </si>
  <si>
    <t>EBE0210</t>
  </si>
  <si>
    <t>SPI</t>
  </si>
  <si>
    <t>Seminários e Projeto de Investigação</t>
  </si>
  <si>
    <t>EBE0211</t>
  </si>
  <si>
    <t>PEB</t>
  </si>
  <si>
    <t>Projeto de Engenharia Biológica</t>
  </si>
  <si>
    <t>EBE0197</t>
  </si>
  <si>
    <t>EMPIN</t>
  </si>
  <si>
    <t>Empreendedorismo e Inovação</t>
  </si>
  <si>
    <t>EC0004</t>
  </si>
  <si>
    <t>Computação</t>
  </si>
  <si>
    <t>EC0003</t>
  </si>
  <si>
    <t>DTEC</t>
  </si>
  <si>
    <t>EC0002</t>
  </si>
  <si>
    <t>EC0005</t>
  </si>
  <si>
    <t>HECI</t>
  </si>
  <si>
    <t>História da Engenharia Civil</t>
  </si>
  <si>
    <t>EC0001</t>
  </si>
  <si>
    <t>EC0015</t>
  </si>
  <si>
    <t>RMAT1</t>
  </si>
  <si>
    <t>Resistência dos Materiais 1</t>
  </si>
  <si>
    <t>EC0014</t>
  </si>
  <si>
    <t>GENG</t>
  </si>
  <si>
    <t>Geologia de Engenharia</t>
  </si>
  <si>
    <t>EC0013</t>
  </si>
  <si>
    <t>MECA2</t>
  </si>
  <si>
    <t>Mecânica 2</t>
  </si>
  <si>
    <t>EC0012</t>
  </si>
  <si>
    <t>IASO</t>
  </si>
  <si>
    <t>Impactes Ambientais e Sociais</t>
  </si>
  <si>
    <t>EC0011</t>
  </si>
  <si>
    <t>AMAT3</t>
  </si>
  <si>
    <t>Análise Matemática 3</t>
  </si>
  <si>
    <t>EC0024</t>
  </si>
  <si>
    <t>MCON1</t>
  </si>
  <si>
    <t>Materiais de Construção 1</t>
  </si>
  <si>
    <t>EC0023</t>
  </si>
  <si>
    <t>IOPE</t>
  </si>
  <si>
    <t>Investigação Operacional</t>
  </si>
  <si>
    <t>EC0022</t>
  </si>
  <si>
    <t>FCON</t>
  </si>
  <si>
    <t>Física das Construções</t>
  </si>
  <si>
    <t>EC0021</t>
  </si>
  <si>
    <t>HGER2</t>
  </si>
  <si>
    <t>Hidráulica Geral 2</t>
  </si>
  <si>
    <t>EC0020</t>
  </si>
  <si>
    <t>TEST1</t>
  </si>
  <si>
    <t>Teoria das Estruturas 1</t>
  </si>
  <si>
    <t>MIEC</t>
  </si>
  <si>
    <t>01</t>
  </si>
  <si>
    <t>G103</t>
  </si>
  <si>
    <t>G104</t>
  </si>
  <si>
    <t>inicio</t>
  </si>
  <si>
    <t>fim</t>
  </si>
  <si>
    <t>dia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</si>
  <si>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</si>
  <si>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</si>
  <si>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</si>
  <si>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</si>
  <si>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</si>
  <si>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</si>
  <si>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</si>
  <si>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</si>
  <si>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</si>
  <si>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</si>
  <si>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B201</t>
  </si>
  <si>
    <t>B203</t>
  </si>
  <si>
    <t>B204</t>
  </si>
  <si>
    <t>A102</t>
  </si>
  <si>
    <t>A101</t>
  </si>
  <si>
    <t>A103</t>
  </si>
  <si>
    <t>A104</t>
  </si>
  <si>
    <t>A105</t>
  </si>
  <si>
    <t>A106</t>
  </si>
  <si>
    <t>A107</t>
  </si>
  <si>
    <t>A108</t>
  </si>
  <si>
    <t>A109</t>
  </si>
  <si>
    <t>A110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</si>
  <si>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</si>
  <si>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</si>
  <si>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</si>
  <si>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</si>
  <si>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</si>
  <si>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</si>
  <si>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</si>
  <si>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</si>
  <si>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</si>
  <si>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</si>
  <si>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,'FEUP'</t>
  </si>
  <si>
    <t>,'Sala de Aula'</t>
  </si>
  <si>
    <t>,202100001);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</si>
</sst>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yyyy\-mm\-dd;@"/>
    <numFmt numFmtId="166" formatCode="yyyy\-mm\-dd\ hh:mm:ss"/>
    <numFmt numFmtId="167" formatCode="\te\x\t;yyyy\-mm\-dd\ hh:mm:ss;\te\x\t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8"/>
      <color rgb="FF333333"/>
      <name val="Trebuchet MS"/>
      <family val="2"/>
    </font>
    <font>
      <sz val="13.2"/>
      <color rgb="FF333333"/>
      <name val="Trebuchet MS"/>
      <family val="2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color rgb="FFCE9178"/>
      <name val="Consolas"/>
      <family val="3"/>
    </font>
    <font>
      <sz val="13.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8E8E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1" fontId="0" fillId="0" borderId="0" xfId="0" applyNumberFormat="1"/>
    <xf numFmtId="49" fontId="0" fillId="0" borderId="0" xfId="0" applyNumberFormat="1"/>
    <xf numFmtId="167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quotePrefix="1"/>
    <xf numFmtId="0" fontId="2" fillId="0" borderId="0" xfId="0" applyFont="1" applyAlignment="1">
      <alignment horizontal="left" vertical="center" wrapText="1"/>
    </xf>
    <xf numFmtId="0" fontId="4" fillId="0" borderId="0" xfId="0" applyFont="1"/>
    <xf numFmtId="0" fontId="0" fillId="2" borderId="0" xfId="0" applyFill="1"/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right" vertical="center"/>
    </xf>
    <xf numFmtId="1" fontId="0" fillId="0" borderId="0" xfId="0" applyNumberFormat="1"/>
    <xf numFmtId="0" fontId="7" fillId="0" borderId="0" xfId="0" applyFont="1"/>
    <xf numFmtId="0" fontId="6" fillId="3" borderId="0" xfId="1" applyFill="1" applyAlignment="1">
      <alignment vertical="center" wrapText="1"/>
    </xf>
    <xf numFmtId="0" fontId="6" fillId="4" borderId="0" xfId="1" applyFill="1" applyAlignment="1">
      <alignment vertical="center" wrapText="1"/>
    </xf>
    <xf numFmtId="0" fontId="8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right" vertical="center"/>
    </xf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right" vertical="center"/>
    </xf>
    <xf numFmtId="0" fontId="7" fillId="0" borderId="0" xfId="0" applyFont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igarra.up.pt/feup/pt/ucurr_geral.ficha_uc_view?pv_ocorrencia_id=457923" TargetMode="External"/><Relationship Id="rId2" Type="http://schemas.openxmlformats.org/officeDocument/2006/relationships/hyperlink" Target="https://sigarra.up.pt/feup/pt/ucurr_geral.ficha_uc_view?pv_ocorrencia_id=457922" TargetMode="External"/><Relationship Id="rId1" Type="http://schemas.openxmlformats.org/officeDocument/2006/relationships/hyperlink" Target="https://sigarra.up.pt/feup/pt/ucurr_geral.ficha_uc_view?pv_ocorrencia_id=457921" TargetMode="External"/><Relationship Id="rId5" Type="http://schemas.openxmlformats.org/officeDocument/2006/relationships/hyperlink" Target="https://sigarra.up.pt/feup/pt/ucurr_geral.ficha_uc_view?pv_ocorrencia_id=457924" TargetMode="External"/><Relationship Id="rId4" Type="http://schemas.openxmlformats.org/officeDocument/2006/relationships/hyperlink" Target="https://sigarra.up.pt/feup/pt/ucurr_geral.ficha_uc_view?pv_ocorrencia_id=457925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sigarra.up.pt/feup/pt/ucurr_geral.ficha_uc_view?pv_ocorrencia_id=457942" TargetMode="External"/><Relationship Id="rId117" Type="http://schemas.openxmlformats.org/officeDocument/2006/relationships/hyperlink" Target="https://sigarra.up.pt/feup/pt/ucurr_geral.ficha_uc_view?pv_ocorrencia_id=455238" TargetMode="External"/><Relationship Id="rId21" Type="http://schemas.openxmlformats.org/officeDocument/2006/relationships/hyperlink" Target="https://sigarra.up.pt/feup/pt/ucurr_geral.ficha_uc_view?pv_ocorrencia_id=457931" TargetMode="External"/><Relationship Id="rId42" Type="http://schemas.openxmlformats.org/officeDocument/2006/relationships/hyperlink" Target="https://sigarra.up.pt/feup/pt/ucurr_geral.ficha_uc_view?pv_ocorrencia_id=454916" TargetMode="External"/><Relationship Id="rId47" Type="http://schemas.openxmlformats.org/officeDocument/2006/relationships/hyperlink" Target="https://sigarra.up.pt/feup/pt/ucurr_geral.ficha_uc_view?pv_ocorrencia_id=440246" TargetMode="External"/><Relationship Id="rId63" Type="http://schemas.openxmlformats.org/officeDocument/2006/relationships/hyperlink" Target="https://sigarra.up.pt/feup/pt/ucurr_geral.ficha_uc_view?pv_ocorrencia_id=455428" TargetMode="External"/><Relationship Id="rId68" Type="http://schemas.openxmlformats.org/officeDocument/2006/relationships/hyperlink" Target="https://sigarra.up.pt/feup/pt/ucurr_geral.ficha_uc_view?pv_ocorrencia_id=455440" TargetMode="External"/><Relationship Id="rId84" Type="http://schemas.openxmlformats.org/officeDocument/2006/relationships/hyperlink" Target="https://sigarra.up.pt/feup/pt/ucurr_geral.ficha_uc_view?pv_ocorrencia_id=455518" TargetMode="External"/><Relationship Id="rId89" Type="http://schemas.openxmlformats.org/officeDocument/2006/relationships/hyperlink" Target="https://sigarra.up.pt/feup/pt/ucurr_geral.ficha_uc_view?pv_ocorrencia_id=455527" TargetMode="External"/><Relationship Id="rId112" Type="http://schemas.openxmlformats.org/officeDocument/2006/relationships/hyperlink" Target="https://sigarra.up.pt/feup/pt/ucurr_geral.ficha_uc_view?pv_ocorrencia_id=455227" TargetMode="External"/><Relationship Id="rId16" Type="http://schemas.openxmlformats.org/officeDocument/2006/relationships/hyperlink" Target="https://sigarra.up.pt/feup/pt/ucurr_geral.ficha_uc_view?pv_ocorrencia_id=457922" TargetMode="External"/><Relationship Id="rId107" Type="http://schemas.openxmlformats.org/officeDocument/2006/relationships/hyperlink" Target="https://sigarra.up.pt/feup/pt/ucurr_geral.ficha_uc_view?pv_ocorrencia_id=455548" TargetMode="External"/><Relationship Id="rId11" Type="http://schemas.openxmlformats.org/officeDocument/2006/relationships/hyperlink" Target="https://sigarra.up.pt/feup/pt/ucurr_geral.ficha_uc_view?pv_ocorrencia_id=461222" TargetMode="External"/><Relationship Id="rId32" Type="http://schemas.openxmlformats.org/officeDocument/2006/relationships/hyperlink" Target="https://sigarra.up.pt/feup/pt/ucurr_geral.ficha_uc_view?pv_ocorrencia_id=454903" TargetMode="External"/><Relationship Id="rId37" Type="http://schemas.openxmlformats.org/officeDocument/2006/relationships/hyperlink" Target="https://sigarra.up.pt/feup/pt/ucurr_geral.ficha_uc_view?pv_ocorrencia_id=454909" TargetMode="External"/><Relationship Id="rId53" Type="http://schemas.openxmlformats.org/officeDocument/2006/relationships/hyperlink" Target="https://sigarra.up.pt/feup/pt/ucurr_geral.ficha_uc_view?pv_ocorrencia_id=440362" TargetMode="External"/><Relationship Id="rId58" Type="http://schemas.openxmlformats.org/officeDocument/2006/relationships/hyperlink" Target="https://sigarra.up.pt/feup/pt/ucurr_geral.ficha_uc_view?pv_ocorrencia_id=440348" TargetMode="External"/><Relationship Id="rId74" Type="http://schemas.openxmlformats.org/officeDocument/2006/relationships/hyperlink" Target="https://sigarra.up.pt/feup/pt/ucurr_geral.ficha_uc_view?pv_ocorrencia_id=455486" TargetMode="External"/><Relationship Id="rId79" Type="http://schemas.openxmlformats.org/officeDocument/2006/relationships/hyperlink" Target="https://sigarra.up.pt/feup/pt/ucurr_geral.ficha_uc_view?pv_ocorrencia_id=455490" TargetMode="External"/><Relationship Id="rId102" Type="http://schemas.openxmlformats.org/officeDocument/2006/relationships/hyperlink" Target="https://sigarra.up.pt/feup/pt/ucurr_geral.ficha_uc_view?pv_ocorrencia_id=455553" TargetMode="External"/><Relationship Id="rId123" Type="http://schemas.openxmlformats.org/officeDocument/2006/relationships/hyperlink" Target="https://sigarra.up.pt/feup/pt/ucurr_geral.ficha_uc_view?pv_ocorrencia_id=455267" TargetMode="External"/><Relationship Id="rId5" Type="http://schemas.openxmlformats.org/officeDocument/2006/relationships/hyperlink" Target="https://sigarra.up.pt/feup/pt/ucurr_geral.ficha_uc_view?pv_ocorrencia_id=461245" TargetMode="External"/><Relationship Id="rId61" Type="http://schemas.openxmlformats.org/officeDocument/2006/relationships/hyperlink" Target="https://sigarra.up.pt/feup/pt/ucurr_geral.ficha_uc_view?pv_ocorrencia_id=455429" TargetMode="External"/><Relationship Id="rId82" Type="http://schemas.openxmlformats.org/officeDocument/2006/relationships/hyperlink" Target="https://sigarra.up.pt/feup/pt/ucurr_geral.ficha_uc_view?pv_ocorrencia_id=455492" TargetMode="External"/><Relationship Id="rId90" Type="http://schemas.openxmlformats.org/officeDocument/2006/relationships/hyperlink" Target="https://sigarra.up.pt/feup/pt/ucurr_geral.ficha_uc_view?pv_ocorrencia_id=455525" TargetMode="External"/><Relationship Id="rId95" Type="http://schemas.openxmlformats.org/officeDocument/2006/relationships/hyperlink" Target="https://sigarra.up.pt/feup/pt/ucurr_geral.ficha_uc_view?pv_ocorrencia_id=455520" TargetMode="External"/><Relationship Id="rId19" Type="http://schemas.openxmlformats.org/officeDocument/2006/relationships/hyperlink" Target="https://sigarra.up.pt/feup/pt/ucurr_geral.ficha_uc_view?pv_ocorrencia_id=457924" TargetMode="External"/><Relationship Id="rId14" Type="http://schemas.openxmlformats.org/officeDocument/2006/relationships/hyperlink" Target="https://sigarra.up.pt/feup/pt/ucurr_geral.ficha_uc_view?pv_ocorrencia_id=461223" TargetMode="External"/><Relationship Id="rId22" Type="http://schemas.openxmlformats.org/officeDocument/2006/relationships/hyperlink" Target="https://sigarra.up.pt/feup/pt/ucurr_geral.ficha_uc_view?pv_ocorrencia_id=457932" TargetMode="External"/><Relationship Id="rId27" Type="http://schemas.openxmlformats.org/officeDocument/2006/relationships/hyperlink" Target="https://sigarra.up.pt/feup/pt/ucurr_geral.ficha_uc_view?pv_ocorrencia_id=457943" TargetMode="External"/><Relationship Id="rId30" Type="http://schemas.openxmlformats.org/officeDocument/2006/relationships/hyperlink" Target="https://sigarra.up.pt/feup/pt/ucurr_geral.ficha_uc_view?pv_ocorrencia_id=455797" TargetMode="External"/><Relationship Id="rId35" Type="http://schemas.openxmlformats.org/officeDocument/2006/relationships/hyperlink" Target="https://sigarra.up.pt/feup/pt/ucurr_geral.ficha_uc_view?pv_ocorrencia_id=455847" TargetMode="External"/><Relationship Id="rId43" Type="http://schemas.openxmlformats.org/officeDocument/2006/relationships/hyperlink" Target="https://sigarra.up.pt/feup/pt/ucurr_geral.ficha_uc_view?pv_ocorrencia_id=454919" TargetMode="External"/><Relationship Id="rId48" Type="http://schemas.openxmlformats.org/officeDocument/2006/relationships/hyperlink" Target="https://sigarra.up.pt/feup/pt/ucurr_geral.ficha_uc_view?pv_ocorrencia_id=440243" TargetMode="External"/><Relationship Id="rId56" Type="http://schemas.openxmlformats.org/officeDocument/2006/relationships/hyperlink" Target="https://sigarra.up.pt/feup/pt/ucurr_geral.ficha_uc_view?pv_ocorrencia_id=440241" TargetMode="External"/><Relationship Id="rId64" Type="http://schemas.openxmlformats.org/officeDocument/2006/relationships/hyperlink" Target="https://sigarra.up.pt/feup/pt/ucurr_geral.ficha_uc_view?pv_ocorrencia_id=455438" TargetMode="External"/><Relationship Id="rId69" Type="http://schemas.openxmlformats.org/officeDocument/2006/relationships/hyperlink" Target="https://sigarra.up.pt/feup/pt/ucurr_geral.ficha_uc_view?pv_ocorrencia_id=455487" TargetMode="External"/><Relationship Id="rId77" Type="http://schemas.openxmlformats.org/officeDocument/2006/relationships/hyperlink" Target="https://sigarra.up.pt/feup/pt/ucurr_geral.ficha_uc_view?pv_ocorrencia_id=455498" TargetMode="External"/><Relationship Id="rId100" Type="http://schemas.openxmlformats.org/officeDocument/2006/relationships/hyperlink" Target="https://sigarra.up.pt/feup/pt/ucurr_geral.ficha_uc_view?pv_ocorrencia_id=455547" TargetMode="External"/><Relationship Id="rId105" Type="http://schemas.openxmlformats.org/officeDocument/2006/relationships/hyperlink" Target="https://sigarra.up.pt/feup/pt/ucurr_geral.ficha_uc_view?pv_ocorrencia_id=455540" TargetMode="External"/><Relationship Id="rId113" Type="http://schemas.openxmlformats.org/officeDocument/2006/relationships/hyperlink" Target="https://sigarra.up.pt/feup/pt/ucurr_geral.ficha_uc_view?pv_ocorrencia_id=455230" TargetMode="External"/><Relationship Id="rId118" Type="http://schemas.openxmlformats.org/officeDocument/2006/relationships/hyperlink" Target="https://sigarra.up.pt/feup/pt/ucurr_geral.ficha_uc_view?pv_ocorrencia_id=455237" TargetMode="External"/><Relationship Id="rId8" Type="http://schemas.openxmlformats.org/officeDocument/2006/relationships/hyperlink" Target="https://sigarra.up.pt/feup/pt/ucurr_geral.ficha_uc_view?pv_ocorrencia_id=461322" TargetMode="External"/><Relationship Id="rId51" Type="http://schemas.openxmlformats.org/officeDocument/2006/relationships/hyperlink" Target="https://sigarra.up.pt/feup/pt/ucurr_geral.ficha_uc_view?pv_ocorrencia_id=440126" TargetMode="External"/><Relationship Id="rId72" Type="http://schemas.openxmlformats.org/officeDocument/2006/relationships/hyperlink" Target="https://sigarra.up.pt/feup/pt/ucurr_geral.ficha_uc_view?pv_ocorrencia_id=455494" TargetMode="External"/><Relationship Id="rId80" Type="http://schemas.openxmlformats.org/officeDocument/2006/relationships/hyperlink" Target="https://sigarra.up.pt/feup/pt/ucurr_geral.ficha_uc_view?pv_ocorrencia_id=455491" TargetMode="External"/><Relationship Id="rId85" Type="http://schemas.openxmlformats.org/officeDocument/2006/relationships/hyperlink" Target="https://sigarra.up.pt/feup/pt/ucurr_geral.ficha_uc_view?pv_ocorrencia_id=455522" TargetMode="External"/><Relationship Id="rId93" Type="http://schemas.openxmlformats.org/officeDocument/2006/relationships/hyperlink" Target="https://sigarra.up.pt/feup/pt/ucurr_geral.ficha_uc_view?pv_ocorrencia_id=455516" TargetMode="External"/><Relationship Id="rId98" Type="http://schemas.openxmlformats.org/officeDocument/2006/relationships/hyperlink" Target="https://sigarra.up.pt/feup/pt/ucurr_geral.ficha_uc_view?pv_ocorrencia_id=455550" TargetMode="External"/><Relationship Id="rId121" Type="http://schemas.openxmlformats.org/officeDocument/2006/relationships/hyperlink" Target="https://sigarra.up.pt/feup/pt/ucurr_geral.ficha_uc_view?pv_ocorrencia_id=455269" TargetMode="External"/><Relationship Id="rId3" Type="http://schemas.openxmlformats.org/officeDocument/2006/relationships/hyperlink" Target="https://sigarra.up.pt/feup/pt/ucurr_geral.ficha_uc_view?pv_ocorrencia_id=461242" TargetMode="External"/><Relationship Id="rId12" Type="http://schemas.openxmlformats.org/officeDocument/2006/relationships/hyperlink" Target="https://sigarra.up.pt/feup/pt/ucurr_geral.ficha_uc_view?pv_ocorrencia_id=461224" TargetMode="External"/><Relationship Id="rId17" Type="http://schemas.openxmlformats.org/officeDocument/2006/relationships/hyperlink" Target="https://sigarra.up.pt/feup/pt/ucurr_geral.ficha_uc_view?pv_ocorrencia_id=457923" TargetMode="External"/><Relationship Id="rId25" Type="http://schemas.openxmlformats.org/officeDocument/2006/relationships/hyperlink" Target="https://sigarra.up.pt/feup/pt/ucurr_geral.ficha_uc_view?pv_ocorrencia_id=457944" TargetMode="External"/><Relationship Id="rId33" Type="http://schemas.openxmlformats.org/officeDocument/2006/relationships/hyperlink" Target="https://sigarra.up.pt/feup/pt/ucurr_geral.ficha_uc_view?pv_ocorrencia_id=454902" TargetMode="External"/><Relationship Id="rId38" Type="http://schemas.openxmlformats.org/officeDocument/2006/relationships/hyperlink" Target="https://sigarra.up.pt/feup/pt/ucurr_geral.ficha_uc_view?pv_ocorrencia_id=454907" TargetMode="External"/><Relationship Id="rId46" Type="http://schemas.openxmlformats.org/officeDocument/2006/relationships/hyperlink" Target="https://sigarra.up.pt/feup/pt/ucurr_geral.ficha_uc_view?pv_ocorrencia_id=440141" TargetMode="External"/><Relationship Id="rId59" Type="http://schemas.openxmlformats.org/officeDocument/2006/relationships/hyperlink" Target="https://sigarra.up.pt/feup/pt/ucurr_geral.ficha_uc_view?pv_ocorrencia_id=455427" TargetMode="External"/><Relationship Id="rId67" Type="http://schemas.openxmlformats.org/officeDocument/2006/relationships/hyperlink" Target="https://sigarra.up.pt/feup/pt/ucurr_geral.ficha_uc_view?pv_ocorrencia_id=455439" TargetMode="External"/><Relationship Id="rId103" Type="http://schemas.openxmlformats.org/officeDocument/2006/relationships/hyperlink" Target="https://sigarra.up.pt/feup/pt/ucurr_geral.ficha_uc_view?pv_ocorrencia_id=455550" TargetMode="External"/><Relationship Id="rId108" Type="http://schemas.openxmlformats.org/officeDocument/2006/relationships/hyperlink" Target="https://sigarra.up.pt/feup/pt/ucurr_geral.ficha_uc_view?pv_ocorrencia_id=455549" TargetMode="External"/><Relationship Id="rId116" Type="http://schemas.openxmlformats.org/officeDocument/2006/relationships/hyperlink" Target="https://sigarra.up.pt/feup/pt/ucurr_geral.ficha_uc_view?pv_ocorrencia_id=455239" TargetMode="External"/><Relationship Id="rId124" Type="http://schemas.openxmlformats.org/officeDocument/2006/relationships/hyperlink" Target="https://sigarra.up.pt/feup/pt/ucurr_geral.ficha_uc_view?pv_ocorrencia_id=455266" TargetMode="External"/><Relationship Id="rId20" Type="http://schemas.openxmlformats.org/officeDocument/2006/relationships/hyperlink" Target="https://sigarra.up.pt/feup/pt/ucurr_geral.ficha_uc_view?pv_ocorrencia_id=457934" TargetMode="External"/><Relationship Id="rId41" Type="http://schemas.openxmlformats.org/officeDocument/2006/relationships/hyperlink" Target="https://sigarra.up.pt/feup/pt/ucurr_geral.ficha_uc_view?pv_ocorrencia_id=454917" TargetMode="External"/><Relationship Id="rId54" Type="http://schemas.openxmlformats.org/officeDocument/2006/relationships/hyperlink" Target="https://sigarra.up.pt/feup/pt/ucurr_geral.ficha_uc_view?pv_ocorrencia_id=440381" TargetMode="External"/><Relationship Id="rId62" Type="http://schemas.openxmlformats.org/officeDocument/2006/relationships/hyperlink" Target="https://sigarra.up.pt/feup/pt/ucurr_geral.ficha_uc_view?pv_ocorrencia_id=455430" TargetMode="External"/><Relationship Id="rId70" Type="http://schemas.openxmlformats.org/officeDocument/2006/relationships/hyperlink" Target="https://sigarra.up.pt/feup/pt/ucurr_geral.ficha_uc_view?pv_ocorrencia_id=455489" TargetMode="External"/><Relationship Id="rId75" Type="http://schemas.openxmlformats.org/officeDocument/2006/relationships/hyperlink" Target="https://sigarra.up.pt/feup/pt/ucurr_geral.ficha_uc_view?pv_ocorrencia_id=455495" TargetMode="External"/><Relationship Id="rId83" Type="http://schemas.openxmlformats.org/officeDocument/2006/relationships/hyperlink" Target="https://sigarra.up.pt/feup/pt/ucurr_geral.ficha_uc_view?pv_ocorrencia_id=455493" TargetMode="External"/><Relationship Id="rId88" Type="http://schemas.openxmlformats.org/officeDocument/2006/relationships/hyperlink" Target="https://sigarra.up.pt/feup/pt/ucurr_geral.ficha_uc_view?pv_ocorrencia_id=455515" TargetMode="External"/><Relationship Id="rId91" Type="http://schemas.openxmlformats.org/officeDocument/2006/relationships/hyperlink" Target="https://sigarra.up.pt/feup/pt/ucurr_geral.ficha_uc_view?pv_ocorrencia_id=455528" TargetMode="External"/><Relationship Id="rId96" Type="http://schemas.openxmlformats.org/officeDocument/2006/relationships/hyperlink" Target="https://sigarra.up.pt/feup/pt/ucurr_geral.ficha_uc_view?pv_ocorrencia_id=455524" TargetMode="External"/><Relationship Id="rId111" Type="http://schemas.openxmlformats.org/officeDocument/2006/relationships/hyperlink" Target="https://sigarra.up.pt/feup/pt/ucurr_geral.ficha_uc_view?pv_ocorrencia_id=455228" TargetMode="External"/><Relationship Id="rId1" Type="http://schemas.openxmlformats.org/officeDocument/2006/relationships/hyperlink" Target="https://sigarra.up.pt/feup/pt/ucurr_geral.ficha_uc_view?pv_ocorrencia_id=461244" TargetMode="External"/><Relationship Id="rId6" Type="http://schemas.openxmlformats.org/officeDocument/2006/relationships/hyperlink" Target="https://sigarra.up.pt/feup/pt/ucurr_geral.ficha_uc_view?pv_ocorrencia_id=461323" TargetMode="External"/><Relationship Id="rId15" Type="http://schemas.openxmlformats.org/officeDocument/2006/relationships/hyperlink" Target="https://sigarra.up.pt/feup/pt/ucurr_geral.ficha_uc_view?pv_ocorrencia_id=457921" TargetMode="External"/><Relationship Id="rId23" Type="http://schemas.openxmlformats.org/officeDocument/2006/relationships/hyperlink" Target="https://sigarra.up.pt/feup/pt/ucurr_geral.ficha_uc_view?pv_ocorrencia_id=457935" TargetMode="External"/><Relationship Id="rId28" Type="http://schemas.openxmlformats.org/officeDocument/2006/relationships/hyperlink" Target="https://sigarra.up.pt/feup/pt/ucurr_geral.ficha_uc_view?pv_ocorrencia_id=457945" TargetMode="External"/><Relationship Id="rId36" Type="http://schemas.openxmlformats.org/officeDocument/2006/relationships/hyperlink" Target="https://sigarra.up.pt/feup/pt/ucurr_geral.ficha_uc_view?pv_ocorrencia_id=454910" TargetMode="External"/><Relationship Id="rId49" Type="http://schemas.openxmlformats.org/officeDocument/2006/relationships/hyperlink" Target="https://sigarra.up.pt/feup/pt/ucurr_geral.ficha_uc_view?pv_ocorrencia_id=440341" TargetMode="External"/><Relationship Id="rId57" Type="http://schemas.openxmlformats.org/officeDocument/2006/relationships/hyperlink" Target="https://sigarra.up.pt/feup/pt/ucurr_geral.ficha_uc_view?pv_ocorrencia_id=440366" TargetMode="External"/><Relationship Id="rId106" Type="http://schemas.openxmlformats.org/officeDocument/2006/relationships/hyperlink" Target="https://sigarra.up.pt/feup/pt/ucurr_geral.ficha_uc_view?pv_ocorrencia_id=455547" TargetMode="External"/><Relationship Id="rId114" Type="http://schemas.openxmlformats.org/officeDocument/2006/relationships/hyperlink" Target="https://sigarra.up.pt/feup/pt/ucurr_geral.ficha_uc_view?pv_ocorrencia_id=455226" TargetMode="External"/><Relationship Id="rId119" Type="http://schemas.openxmlformats.org/officeDocument/2006/relationships/hyperlink" Target="https://sigarra.up.pt/feup/pt/ucurr_geral.ficha_uc_view?pv_ocorrencia_id=455236" TargetMode="External"/><Relationship Id="rId10" Type="http://schemas.openxmlformats.org/officeDocument/2006/relationships/hyperlink" Target="https://sigarra.up.pt/feup/pt/ucurr_geral.ficha_uc_view?pv_ocorrencia_id=461525" TargetMode="External"/><Relationship Id="rId31" Type="http://schemas.openxmlformats.org/officeDocument/2006/relationships/hyperlink" Target="https://sigarra.up.pt/feup/pt/ucurr_geral.ficha_uc_view?pv_ocorrencia_id=460181" TargetMode="External"/><Relationship Id="rId44" Type="http://schemas.openxmlformats.org/officeDocument/2006/relationships/hyperlink" Target="https://sigarra.up.pt/feup/pt/ucurr_geral.ficha_uc_view?pv_ocorrencia_id=454941" TargetMode="External"/><Relationship Id="rId52" Type="http://schemas.openxmlformats.org/officeDocument/2006/relationships/hyperlink" Target="https://sigarra.up.pt/feup/pt/ucurr_geral.ficha_uc_view?pv_ocorrencia_id=440245" TargetMode="External"/><Relationship Id="rId60" Type="http://schemas.openxmlformats.org/officeDocument/2006/relationships/hyperlink" Target="https://sigarra.up.pt/feup/pt/ucurr_geral.ficha_uc_view?pv_ocorrencia_id=455426" TargetMode="External"/><Relationship Id="rId65" Type="http://schemas.openxmlformats.org/officeDocument/2006/relationships/hyperlink" Target="https://sigarra.up.pt/feup/pt/ucurr_geral.ficha_uc_view?pv_ocorrencia_id=455437" TargetMode="External"/><Relationship Id="rId73" Type="http://schemas.openxmlformats.org/officeDocument/2006/relationships/hyperlink" Target="https://sigarra.up.pt/feup/pt/ucurr_geral.ficha_uc_view?pv_ocorrencia_id=455497" TargetMode="External"/><Relationship Id="rId78" Type="http://schemas.openxmlformats.org/officeDocument/2006/relationships/hyperlink" Target="https://sigarra.up.pt/feup/pt/ucurr_geral.ficha_uc_view?pv_ocorrencia_id=455497" TargetMode="External"/><Relationship Id="rId81" Type="http://schemas.openxmlformats.org/officeDocument/2006/relationships/hyperlink" Target="https://sigarra.up.pt/feup/pt/ucurr_geral.ficha_uc_view?pv_ocorrencia_id=455955" TargetMode="External"/><Relationship Id="rId86" Type="http://schemas.openxmlformats.org/officeDocument/2006/relationships/hyperlink" Target="https://sigarra.up.pt/feup/pt/ucurr_geral.ficha_uc_view?pv_ocorrencia_id=455521" TargetMode="External"/><Relationship Id="rId94" Type="http://schemas.openxmlformats.org/officeDocument/2006/relationships/hyperlink" Target="https://sigarra.up.pt/feup/pt/ucurr_geral.ficha_uc_view?pv_ocorrencia_id=455519" TargetMode="External"/><Relationship Id="rId99" Type="http://schemas.openxmlformats.org/officeDocument/2006/relationships/hyperlink" Target="https://sigarra.up.pt/feup/pt/ucurr_geral.ficha_uc_view?pv_ocorrencia_id=455551" TargetMode="External"/><Relationship Id="rId101" Type="http://schemas.openxmlformats.org/officeDocument/2006/relationships/hyperlink" Target="https://sigarra.up.pt/feup/pt/ucurr_geral.ficha_uc_view?pv_ocorrencia_id=455552" TargetMode="External"/><Relationship Id="rId122" Type="http://schemas.openxmlformats.org/officeDocument/2006/relationships/hyperlink" Target="https://sigarra.up.pt/feup/pt/ucurr_geral.ficha_uc_view?pv_ocorrencia_id=455268" TargetMode="External"/><Relationship Id="rId4" Type="http://schemas.openxmlformats.org/officeDocument/2006/relationships/hyperlink" Target="https://sigarra.up.pt/feup/pt/ucurr_geral.ficha_uc_view?pv_ocorrencia_id=461241" TargetMode="External"/><Relationship Id="rId9" Type="http://schemas.openxmlformats.org/officeDocument/2006/relationships/hyperlink" Target="https://sigarra.up.pt/feup/pt/ucurr_geral.ficha_uc_view?pv_ocorrencia_id=461502" TargetMode="External"/><Relationship Id="rId13" Type="http://schemas.openxmlformats.org/officeDocument/2006/relationships/hyperlink" Target="https://sigarra.up.pt/feup/pt/ucurr_geral.ficha_uc_view?pv_ocorrencia_id=461221" TargetMode="External"/><Relationship Id="rId18" Type="http://schemas.openxmlformats.org/officeDocument/2006/relationships/hyperlink" Target="https://sigarra.up.pt/feup/pt/ucurr_geral.ficha_uc_view?pv_ocorrencia_id=457925" TargetMode="External"/><Relationship Id="rId39" Type="http://schemas.openxmlformats.org/officeDocument/2006/relationships/hyperlink" Target="https://sigarra.up.pt/feup/pt/ucurr_geral.ficha_uc_view?pv_ocorrencia_id=454908" TargetMode="External"/><Relationship Id="rId109" Type="http://schemas.openxmlformats.org/officeDocument/2006/relationships/hyperlink" Target="https://sigarra.up.pt/feup/pt/ucurr_geral.ficha_uc_view?pv_ocorrencia_id=455546" TargetMode="External"/><Relationship Id="rId34" Type="http://schemas.openxmlformats.org/officeDocument/2006/relationships/hyperlink" Target="https://sigarra.up.pt/feup/pt/ucurr_geral.ficha_uc_view?pv_ocorrencia_id=454901" TargetMode="External"/><Relationship Id="rId50" Type="http://schemas.openxmlformats.org/officeDocument/2006/relationships/hyperlink" Target="https://sigarra.up.pt/feup/pt/ucurr_geral.ficha_uc_view?pv_ocorrencia_id=439281" TargetMode="External"/><Relationship Id="rId55" Type="http://schemas.openxmlformats.org/officeDocument/2006/relationships/hyperlink" Target="https://sigarra.up.pt/feup/pt/ucurr_geral.ficha_uc_view?pv_ocorrencia_id=440242" TargetMode="External"/><Relationship Id="rId76" Type="http://schemas.openxmlformats.org/officeDocument/2006/relationships/hyperlink" Target="https://sigarra.up.pt/feup/pt/ucurr_geral.ficha_uc_view?pv_ocorrencia_id=455496" TargetMode="External"/><Relationship Id="rId97" Type="http://schemas.openxmlformats.org/officeDocument/2006/relationships/hyperlink" Target="https://sigarra.up.pt/feup/pt/ucurr_geral.ficha_uc_view?pv_ocorrencia_id=455547" TargetMode="External"/><Relationship Id="rId104" Type="http://schemas.openxmlformats.org/officeDocument/2006/relationships/hyperlink" Target="https://sigarra.up.pt/feup/pt/ucurr_geral.ficha_uc_view?pv_ocorrencia_id=455541" TargetMode="External"/><Relationship Id="rId120" Type="http://schemas.openxmlformats.org/officeDocument/2006/relationships/hyperlink" Target="https://sigarra.up.pt/feup/pt/ucurr_geral.ficha_uc_view?pv_ocorrencia_id=455270" TargetMode="External"/><Relationship Id="rId7" Type="http://schemas.openxmlformats.org/officeDocument/2006/relationships/hyperlink" Target="https://sigarra.up.pt/feup/pt/ucurr_geral.ficha_uc_view?pv_ocorrencia_id=461321" TargetMode="External"/><Relationship Id="rId71" Type="http://schemas.openxmlformats.org/officeDocument/2006/relationships/hyperlink" Target="https://sigarra.up.pt/feup/pt/ucurr_geral.ficha_uc_view?pv_ocorrencia_id=455488" TargetMode="External"/><Relationship Id="rId92" Type="http://schemas.openxmlformats.org/officeDocument/2006/relationships/hyperlink" Target="https://sigarra.up.pt/feup/pt/ucurr_geral.ficha_uc_view?pv_ocorrencia_id=455517" TargetMode="External"/><Relationship Id="rId2" Type="http://schemas.openxmlformats.org/officeDocument/2006/relationships/hyperlink" Target="https://sigarra.up.pt/feup/pt/ucurr_geral.ficha_uc_view?pv_ocorrencia_id=461243" TargetMode="External"/><Relationship Id="rId29" Type="http://schemas.openxmlformats.org/officeDocument/2006/relationships/hyperlink" Target="https://sigarra.up.pt/feup/pt/ucurr_geral.ficha_uc_view?pv_ocorrencia_id=455798" TargetMode="External"/><Relationship Id="rId24" Type="http://schemas.openxmlformats.org/officeDocument/2006/relationships/hyperlink" Target="https://sigarra.up.pt/feup/pt/ucurr_geral.ficha_uc_view?pv_ocorrencia_id=457933" TargetMode="External"/><Relationship Id="rId40" Type="http://schemas.openxmlformats.org/officeDocument/2006/relationships/hyperlink" Target="https://sigarra.up.pt/feup/pt/ucurr_geral.ficha_uc_view?pv_ocorrencia_id=454918" TargetMode="External"/><Relationship Id="rId45" Type="http://schemas.openxmlformats.org/officeDocument/2006/relationships/hyperlink" Target="https://sigarra.up.pt/feup/pt/ucurr_geral.ficha_uc_view?pv_ocorrencia_id=440161" TargetMode="External"/><Relationship Id="rId66" Type="http://schemas.openxmlformats.org/officeDocument/2006/relationships/hyperlink" Target="https://sigarra.up.pt/feup/pt/ucurr_geral.ficha_uc_view?pv_ocorrencia_id=455436" TargetMode="External"/><Relationship Id="rId87" Type="http://schemas.openxmlformats.org/officeDocument/2006/relationships/hyperlink" Target="https://sigarra.up.pt/feup/pt/ucurr_geral.ficha_uc_view?pv_ocorrencia_id=455526" TargetMode="External"/><Relationship Id="rId110" Type="http://schemas.openxmlformats.org/officeDocument/2006/relationships/hyperlink" Target="https://sigarra.up.pt/feup/pt/ucurr_geral.ficha_uc_view?pv_ocorrencia_id=455229" TargetMode="External"/><Relationship Id="rId115" Type="http://schemas.openxmlformats.org/officeDocument/2006/relationships/hyperlink" Target="https://sigarra.up.pt/feup/pt/ucurr_geral.ficha_uc_view?pv_ocorrencia_id=4552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516F-CD18-48B1-9F57-E352F8B77AFD}">
  <dimension ref="A1:M125"/>
  <sheetViews>
    <sheetView tabSelected="1" workbookViewId="0">
      <selection activeCell="B102" sqref="B102:B125"/>
    </sheetView>
  </sheetViews>
  <sheetFormatPr defaultRowHeight="15" x14ac:dyDescent="0.25"/>
  <cols>
    <col min="2" max="2" width="13.28515625" style="5" bestFit="1" customWidth="1"/>
    <col min="4" max="4" width="9.85546875" bestFit="1" customWidth="1"/>
    <col min="5" max="5" width="23.7109375" style="3" customWidth="1"/>
    <col min="6" max="6" width="21.140625" style="1" customWidth="1"/>
    <col min="7" max="7" width="21.140625" style="20" customWidth="1"/>
    <col min="8" max="8" width="13.140625" hidden="1" customWidth="1"/>
    <col min="9" max="9" width="18.7109375" customWidth="1"/>
    <col min="10" max="10" width="18.28515625" bestFit="1" customWidth="1"/>
    <col min="11" max="11" width="22" customWidth="1"/>
    <col min="12" max="12" width="18.28515625" bestFit="1" customWidth="1"/>
    <col min="13" max="13" width="10.7109375" style="2" bestFit="1" customWidth="1"/>
  </cols>
  <sheetData>
    <row r="1" spans="1:13" x14ac:dyDescent="0.25">
      <c r="A1" t="s">
        <v>0</v>
      </c>
      <c r="B1" s="5" t="s">
        <v>1</v>
      </c>
      <c r="C1" t="s">
        <v>4</v>
      </c>
      <c r="D1" t="s">
        <v>17</v>
      </c>
      <c r="E1" s="1" t="s">
        <v>2</v>
      </c>
      <c r="F1" s="1" t="s">
        <v>3</v>
      </c>
      <c r="G1" s="20" t="s">
        <v>127</v>
      </c>
      <c r="H1" t="str">
        <f>CONCATENATE("--",A2,B2)</f>
        <v>--SIBD03</v>
      </c>
      <c r="J1" t="s">
        <v>13</v>
      </c>
      <c r="M1"/>
    </row>
    <row r="2" spans="1:13" x14ac:dyDescent="0.25">
      <c r="A2" t="s">
        <v>5</v>
      </c>
      <c r="B2" s="5" t="s">
        <v>124</v>
      </c>
      <c r="C2">
        <v>1</v>
      </c>
      <c r="D2" t="s">
        <v>118</v>
      </c>
      <c r="E2" s="3">
        <f>VLOOKUP(I11,I1:J8,2,FALSE)+J11</f>
        <v>44103.6875</v>
      </c>
      <c r="F2" s="3">
        <v>44103.770833333336</v>
      </c>
      <c r="G2" s="20">
        <v>656730</v>
      </c>
      <c r="H2" s="6" t="str">
        <f>_xlfn.CONCAT("INSERT INTO occurrence VALUES ('",A2,"','",B2,"',",C2,",'",D2,"','",TEXT(E2,"aaaa-mm-dd HH:MM:ss"),"','",TEXT(F2,"aaaa-mm-dd HH:MM:ss"),"',",G2,");")</f>
        <v>INSERT INTO occurrence VALUES ('SIBD','03',1,'B205','2020-09-29 16:30:00','2020-09-29 18:30:00',656730);</v>
      </c>
      <c r="I2" t="s">
        <v>6</v>
      </c>
      <c r="J2" s="2">
        <v>44102</v>
      </c>
      <c r="K2" s="2"/>
      <c r="M2"/>
    </row>
    <row r="3" spans="1:13" x14ac:dyDescent="0.25">
      <c r="A3" t="s">
        <v>5</v>
      </c>
      <c r="B3" s="5" t="s">
        <v>124</v>
      </c>
      <c r="C3">
        <v>2</v>
      </c>
      <c r="D3" t="s">
        <v>117</v>
      </c>
      <c r="E3" s="3">
        <f>VLOOKUP(I12,I2:J10,2,FALSE)+J12</f>
        <v>44104.729166666664</v>
      </c>
      <c r="F3" s="3">
        <v>44104.8125</v>
      </c>
      <c r="G3" s="20">
        <v>656730</v>
      </c>
      <c r="H3" s="6" t="str">
        <f t="shared" ref="H3:H50" si="0">_xlfn.CONCAT("INSERT INTO occurrence VALUES ('",A3,"','",B3,"',",C3,",'",D3,"','",TEXT(E3,"aaaa-mm-dd HH:MM:ss"),"','",TEXT(F3,"aaaa-mm-dd HH:MM:ss"),"',",G3,");")</f>
        <v>INSERT INTO occurrence VALUES ('SIBD','03',2,'EAD','2020-09-30 17:30:00','2020-09-30 19:30:00',656730);</v>
      </c>
      <c r="I3" t="s">
        <v>7</v>
      </c>
      <c r="J3" s="2">
        <v>44103</v>
      </c>
      <c r="K3" s="2"/>
      <c r="M3"/>
    </row>
    <row r="4" spans="1:13" x14ac:dyDescent="0.25">
      <c r="A4" t="s">
        <v>5</v>
      </c>
      <c r="B4" s="5" t="s">
        <v>124</v>
      </c>
      <c r="C4">
        <v>3</v>
      </c>
      <c r="D4" t="s">
        <v>118</v>
      </c>
      <c r="E4" s="3">
        <f>E2+7</f>
        <v>44110.6875</v>
      </c>
      <c r="F4" s="3">
        <f>F2+7</f>
        <v>44110.770833333336</v>
      </c>
      <c r="G4" s="20">
        <v>656730</v>
      </c>
      <c r="H4" s="6" t="str">
        <f t="shared" si="0"/>
        <v>INSERT INTO occurrence VALUES ('SIBD','03',3,'B205','2020-10-06 16:30:00','2020-10-06 18:30:00',656730);</v>
      </c>
      <c r="I4" t="s">
        <v>8</v>
      </c>
      <c r="J4" s="2">
        <v>44104</v>
      </c>
      <c r="K4" s="2"/>
      <c r="M4"/>
    </row>
    <row r="5" spans="1:13" x14ac:dyDescent="0.25">
      <c r="A5" t="s">
        <v>5</v>
      </c>
      <c r="B5" s="5" t="s">
        <v>124</v>
      </c>
      <c r="C5">
        <v>4</v>
      </c>
      <c r="D5" t="s">
        <v>117</v>
      </c>
      <c r="E5" s="3">
        <f>E3+7</f>
        <v>44111.729166666664</v>
      </c>
      <c r="F5" s="3">
        <f>F3+7</f>
        <v>44111.8125</v>
      </c>
      <c r="G5" s="20">
        <v>656730</v>
      </c>
      <c r="H5" s="6" t="str">
        <f t="shared" si="0"/>
        <v>INSERT INTO occurrence VALUES ('SIBD','03',4,'EAD','2020-10-07 17:30:00','2020-10-07 19:30:00',656730);</v>
      </c>
      <c r="I5" t="s">
        <v>9</v>
      </c>
      <c r="J5" s="2">
        <v>44105</v>
      </c>
      <c r="K5" s="2"/>
      <c r="M5"/>
    </row>
    <row r="6" spans="1:13" x14ac:dyDescent="0.25">
      <c r="A6" t="s">
        <v>5</v>
      </c>
      <c r="B6" s="5" t="s">
        <v>124</v>
      </c>
      <c r="C6">
        <v>5</v>
      </c>
      <c r="D6" t="s">
        <v>118</v>
      </c>
      <c r="E6" s="3">
        <f t="shared" ref="E6:F6" si="1">E4+7</f>
        <v>44117.6875</v>
      </c>
      <c r="F6" s="3">
        <f t="shared" si="1"/>
        <v>44117.770833333336</v>
      </c>
      <c r="G6" s="20">
        <v>656730</v>
      </c>
      <c r="H6" s="6" t="str">
        <f t="shared" si="0"/>
        <v>INSERT INTO occurrence VALUES ('SIBD','03',5,'B205','2020-10-13 16:30:00','2020-10-13 18:30:00',656730);</v>
      </c>
      <c r="I6" t="s">
        <v>10</v>
      </c>
      <c r="J6" s="2">
        <v>44106</v>
      </c>
      <c r="K6" s="2"/>
      <c r="M6"/>
    </row>
    <row r="7" spans="1:13" x14ac:dyDescent="0.25">
      <c r="A7" t="s">
        <v>5</v>
      </c>
      <c r="B7" s="5" t="s">
        <v>124</v>
      </c>
      <c r="C7">
        <v>6</v>
      </c>
      <c r="D7" t="s">
        <v>117</v>
      </c>
      <c r="E7" s="3">
        <f t="shared" ref="E7:F24" si="2">E5+7</f>
        <v>44118.729166666664</v>
      </c>
      <c r="F7" s="3">
        <f t="shared" si="2"/>
        <v>44118.8125</v>
      </c>
      <c r="G7" s="20">
        <v>656730</v>
      </c>
      <c r="H7" s="6" t="str">
        <f t="shared" si="0"/>
        <v>INSERT INTO occurrence VALUES ('SIBD','03',6,'EAD','2020-10-14 17:30:00','2020-10-14 19:30:00',656730);</v>
      </c>
      <c r="I7" t="s">
        <v>11</v>
      </c>
      <c r="J7" s="2">
        <v>44107</v>
      </c>
      <c r="K7" s="2"/>
      <c r="M7"/>
    </row>
    <row r="8" spans="1:13" x14ac:dyDescent="0.25">
      <c r="A8" t="s">
        <v>5</v>
      </c>
      <c r="B8" s="5" t="s">
        <v>124</v>
      </c>
      <c r="C8">
        <v>7</v>
      </c>
      <c r="D8" t="s">
        <v>118</v>
      </c>
      <c r="E8" s="3">
        <f t="shared" si="2"/>
        <v>44124.6875</v>
      </c>
      <c r="F8" s="3">
        <f t="shared" si="2"/>
        <v>44124.770833333336</v>
      </c>
      <c r="G8" s="20">
        <v>656730</v>
      </c>
      <c r="H8" s="6" t="str">
        <f t="shared" si="0"/>
        <v>INSERT INTO occurrence VALUES ('SIBD','03',7,'B205','2020-10-20 16:30:00','2020-10-20 18:30:00',656730);</v>
      </c>
      <c r="I8" t="s">
        <v>12</v>
      </c>
      <c r="J8" s="2">
        <v>44108</v>
      </c>
      <c r="K8" s="2"/>
      <c r="M8"/>
    </row>
    <row r="9" spans="1:13" x14ac:dyDescent="0.25">
      <c r="A9" t="s">
        <v>5</v>
      </c>
      <c r="B9" s="5" t="s">
        <v>124</v>
      </c>
      <c r="C9">
        <v>8</v>
      </c>
      <c r="D9" t="s">
        <v>117</v>
      </c>
      <c r="E9" s="3">
        <f t="shared" si="2"/>
        <v>44125.729166666664</v>
      </c>
      <c r="F9" s="3">
        <f t="shared" si="2"/>
        <v>44125.8125</v>
      </c>
      <c r="G9" s="20">
        <v>656730</v>
      </c>
      <c r="H9" s="6" t="str">
        <f t="shared" si="0"/>
        <v>INSERT INTO occurrence VALUES ('SIBD','03',8,'EAD','2020-10-21 17:30:00','2020-10-21 19:30:00',656730);</v>
      </c>
      <c r="I9" t="s">
        <v>14</v>
      </c>
      <c r="J9" s="3">
        <v>44183.999988425923</v>
      </c>
      <c r="K9" s="2"/>
    </row>
    <row r="10" spans="1:13" x14ac:dyDescent="0.25">
      <c r="A10" t="s">
        <v>5</v>
      </c>
      <c r="B10" s="5" t="s">
        <v>124</v>
      </c>
      <c r="C10">
        <v>9</v>
      </c>
      <c r="D10" t="s">
        <v>118</v>
      </c>
      <c r="E10" s="3">
        <f t="shared" si="2"/>
        <v>44131.6875</v>
      </c>
      <c r="F10" s="3">
        <f t="shared" si="2"/>
        <v>44131.770833333336</v>
      </c>
      <c r="G10" s="20">
        <v>656730</v>
      </c>
      <c r="H10" s="6" t="str">
        <f t="shared" si="0"/>
        <v>INSERT INTO occurrence VALUES ('SIBD','03',9,'B205','2020-10-27 16:30:00','2020-10-27 18:30:00',656730);</v>
      </c>
    </row>
    <row r="11" spans="1:13" x14ac:dyDescent="0.25">
      <c r="A11" t="s">
        <v>5</v>
      </c>
      <c r="B11" s="5" t="s">
        <v>124</v>
      </c>
      <c r="C11">
        <v>10</v>
      </c>
      <c r="D11" t="s">
        <v>117</v>
      </c>
      <c r="E11" s="3">
        <f t="shared" si="2"/>
        <v>44132.729166666664</v>
      </c>
      <c r="F11" s="3">
        <f t="shared" si="2"/>
        <v>44132.8125</v>
      </c>
      <c r="G11" s="20">
        <v>656730</v>
      </c>
      <c r="H11" s="6" t="str">
        <f t="shared" si="0"/>
        <v>INSERT INTO occurrence VALUES ('SIBD','03',10,'EAD','2020-10-28 17:30:00','2020-10-28 19:30:00',656730);</v>
      </c>
      <c r="I11" t="s">
        <v>7</v>
      </c>
      <c r="J11" s="4">
        <v>0.6875</v>
      </c>
      <c r="K11" s="4">
        <v>0.77083333333333337</v>
      </c>
      <c r="L11" s="3">
        <f>VLOOKUP(I11,I1:J8,2,FALSE)+J11</f>
        <v>44103.6875</v>
      </c>
    </row>
    <row r="12" spans="1:13" x14ac:dyDescent="0.25">
      <c r="A12" t="s">
        <v>5</v>
      </c>
      <c r="B12" s="5" t="s">
        <v>124</v>
      </c>
      <c r="C12">
        <v>11</v>
      </c>
      <c r="D12" t="s">
        <v>118</v>
      </c>
      <c r="E12" s="3">
        <f t="shared" si="2"/>
        <v>44138.6875</v>
      </c>
      <c r="F12" s="3">
        <f t="shared" si="2"/>
        <v>44138.770833333336</v>
      </c>
      <c r="G12" s="20">
        <v>656730</v>
      </c>
      <c r="H12" s="6" t="str">
        <f t="shared" si="0"/>
        <v>INSERT INTO occurrence VALUES ('SIBD','03',11,'B205','2020-11-03 16:30:00','2020-11-03 18:30:00',656730);</v>
      </c>
      <c r="I12" t="s">
        <v>8</v>
      </c>
      <c r="J12" s="4">
        <v>0.72916666666666663</v>
      </c>
      <c r="K12" s="4">
        <v>0.8125</v>
      </c>
      <c r="L12" s="3">
        <f>VLOOKUP(I12,I2:J10,2,FALSE)+J12</f>
        <v>44104.729166666664</v>
      </c>
    </row>
    <row r="13" spans="1:13" x14ac:dyDescent="0.25">
      <c r="A13" t="s">
        <v>5</v>
      </c>
      <c r="B13" s="5" t="s">
        <v>124</v>
      </c>
      <c r="C13">
        <v>12</v>
      </c>
      <c r="D13" t="s">
        <v>117</v>
      </c>
      <c r="E13" s="3">
        <f t="shared" si="2"/>
        <v>44139.729166666664</v>
      </c>
      <c r="F13" s="3">
        <f t="shared" si="2"/>
        <v>44139.8125</v>
      </c>
      <c r="G13" s="20">
        <v>656730</v>
      </c>
      <c r="H13" s="6" t="str">
        <f t="shared" si="0"/>
        <v>INSERT INTO occurrence VALUES ('SIBD','03',12,'EAD','2020-11-04 17:30:00','2020-11-04 19:30:00',656730);</v>
      </c>
    </row>
    <row r="14" spans="1:13" x14ac:dyDescent="0.25">
      <c r="A14" t="s">
        <v>5</v>
      </c>
      <c r="B14" s="5" t="s">
        <v>124</v>
      </c>
      <c r="C14">
        <v>13</v>
      </c>
      <c r="D14" t="s">
        <v>118</v>
      </c>
      <c r="E14" s="3">
        <f t="shared" si="2"/>
        <v>44145.6875</v>
      </c>
      <c r="F14" s="3">
        <f t="shared" si="2"/>
        <v>44145.770833333336</v>
      </c>
      <c r="G14" s="20">
        <v>656730</v>
      </c>
      <c r="H14" s="6" t="str">
        <f t="shared" si="0"/>
        <v>INSERT INTO occurrence VALUES ('SIBD','03',13,'B205','2020-11-10 16:30:00','2020-11-10 18:30:00',656730);</v>
      </c>
      <c r="I14" t="s">
        <v>15</v>
      </c>
      <c r="J14" s="5">
        <v>44102</v>
      </c>
    </row>
    <row r="15" spans="1:13" x14ac:dyDescent="0.25">
      <c r="A15" t="s">
        <v>5</v>
      </c>
      <c r="B15" s="5" t="s">
        <v>124</v>
      </c>
      <c r="C15">
        <v>14</v>
      </c>
      <c r="D15" t="s">
        <v>117</v>
      </c>
      <c r="E15" s="3">
        <f t="shared" si="2"/>
        <v>44146.729166666664</v>
      </c>
      <c r="F15" s="3">
        <f t="shared" si="2"/>
        <v>44146.8125</v>
      </c>
      <c r="G15" s="20">
        <v>656730</v>
      </c>
      <c r="H15" s="6" t="str">
        <f t="shared" si="0"/>
        <v>INSERT INTO occurrence VALUES ('SIBD','03',14,'EAD','2020-11-11 17:30:00','2020-11-11 19:30:00',656730);</v>
      </c>
      <c r="I15" t="s">
        <v>16</v>
      </c>
      <c r="J15" s="5">
        <v>44183</v>
      </c>
    </row>
    <row r="16" spans="1:13" x14ac:dyDescent="0.25">
      <c r="A16" t="s">
        <v>5</v>
      </c>
      <c r="B16" s="5" t="s">
        <v>124</v>
      </c>
      <c r="C16">
        <v>15</v>
      </c>
      <c r="D16" t="s">
        <v>118</v>
      </c>
      <c r="E16" s="3">
        <f t="shared" si="2"/>
        <v>44152.6875</v>
      </c>
      <c r="F16" s="3">
        <f t="shared" si="2"/>
        <v>44152.770833333336</v>
      </c>
      <c r="G16" s="20">
        <v>656730</v>
      </c>
      <c r="H16" s="6" t="str">
        <f t="shared" si="0"/>
        <v>INSERT INTO occurrence VALUES ('SIBD','03',15,'B205','2020-11-17 16:30:00','2020-11-17 18:30:00',656730);</v>
      </c>
    </row>
    <row r="17" spans="1:13" x14ac:dyDescent="0.25">
      <c r="A17" t="s">
        <v>5</v>
      </c>
      <c r="B17" s="5" t="s">
        <v>124</v>
      </c>
      <c r="C17">
        <v>16</v>
      </c>
      <c r="D17" t="s">
        <v>117</v>
      </c>
      <c r="E17" s="3">
        <f t="shared" si="2"/>
        <v>44153.729166666664</v>
      </c>
      <c r="F17" s="3">
        <f t="shared" si="2"/>
        <v>44153.8125</v>
      </c>
      <c r="G17" s="20">
        <v>656730</v>
      </c>
      <c r="H17" s="6" t="str">
        <f t="shared" si="0"/>
        <v>INSERT INTO occurrence VALUES ('SIBD','03',16,'EAD','2020-11-18 17:30:00','2020-11-18 19:30:00',656730);</v>
      </c>
    </row>
    <row r="18" spans="1:13" x14ac:dyDescent="0.25">
      <c r="A18" t="s">
        <v>5</v>
      </c>
      <c r="B18" s="5" t="s">
        <v>124</v>
      </c>
      <c r="C18">
        <v>17</v>
      </c>
      <c r="D18" t="s">
        <v>118</v>
      </c>
      <c r="E18" s="3">
        <f t="shared" si="2"/>
        <v>44159.6875</v>
      </c>
      <c r="F18" s="3">
        <f t="shared" si="2"/>
        <v>44159.770833333336</v>
      </c>
      <c r="G18" s="20">
        <v>656730</v>
      </c>
      <c r="H18" s="6" t="str">
        <f t="shared" si="0"/>
        <v>INSERT INTO occurrence VALUES ('SIBD','03',17,'B205','2020-11-24 16:30:00','2020-11-24 18:30:00',656730);</v>
      </c>
    </row>
    <row r="19" spans="1:13" x14ac:dyDescent="0.25">
      <c r="A19" t="s">
        <v>5</v>
      </c>
      <c r="B19" s="5" t="s">
        <v>124</v>
      </c>
      <c r="C19">
        <v>18</v>
      </c>
      <c r="D19" t="s">
        <v>117</v>
      </c>
      <c r="E19" s="3">
        <f t="shared" si="2"/>
        <v>44160.729166666664</v>
      </c>
      <c r="F19" s="3">
        <f t="shared" si="2"/>
        <v>44160.8125</v>
      </c>
      <c r="G19" s="20">
        <v>656730</v>
      </c>
      <c r="H19" s="6" t="str">
        <f t="shared" si="0"/>
        <v>INSERT INTO occurrence VALUES ('SIBD','03',18,'EAD','2020-11-25 17:30:00','2020-11-25 19:30:00',656730);</v>
      </c>
    </row>
    <row r="20" spans="1:13" x14ac:dyDescent="0.25">
      <c r="A20" t="s">
        <v>5</v>
      </c>
      <c r="B20" s="5" t="s">
        <v>124</v>
      </c>
      <c r="C20">
        <v>19</v>
      </c>
      <c r="D20" t="s">
        <v>118</v>
      </c>
      <c r="E20" s="3">
        <f t="shared" si="2"/>
        <v>44166.6875</v>
      </c>
      <c r="F20" s="3">
        <f t="shared" si="2"/>
        <v>44166.770833333336</v>
      </c>
      <c r="G20" s="20">
        <v>656730</v>
      </c>
      <c r="H20" s="6" t="str">
        <f t="shared" si="0"/>
        <v>INSERT INTO occurrence VALUES ('SIBD','03',19,'B205','2020-12-01 16:30:00','2020-12-01 18:30:00',656730);</v>
      </c>
    </row>
    <row r="21" spans="1:13" x14ac:dyDescent="0.25">
      <c r="A21" t="s">
        <v>5</v>
      </c>
      <c r="B21" s="5" t="s">
        <v>124</v>
      </c>
      <c r="C21">
        <v>20</v>
      </c>
      <c r="D21" t="s">
        <v>117</v>
      </c>
      <c r="E21" s="3">
        <f t="shared" si="2"/>
        <v>44167.729166666664</v>
      </c>
      <c r="F21" s="3">
        <f t="shared" si="2"/>
        <v>44167.8125</v>
      </c>
      <c r="G21" s="20">
        <v>656730</v>
      </c>
      <c r="H21" s="6" t="str">
        <f t="shared" si="0"/>
        <v>INSERT INTO occurrence VALUES ('SIBD','03',20,'EAD','2020-12-02 17:30:00','2020-12-02 19:30:00',656730);</v>
      </c>
    </row>
    <row r="22" spans="1:13" x14ac:dyDescent="0.25">
      <c r="A22" t="s">
        <v>5</v>
      </c>
      <c r="B22" s="5" t="s">
        <v>124</v>
      </c>
      <c r="C22">
        <v>21</v>
      </c>
      <c r="D22" t="s">
        <v>118</v>
      </c>
      <c r="E22" s="3">
        <f t="shared" si="2"/>
        <v>44173.6875</v>
      </c>
      <c r="F22" s="3">
        <f t="shared" si="2"/>
        <v>44173.770833333336</v>
      </c>
      <c r="G22" s="20">
        <v>656730</v>
      </c>
      <c r="H22" s="6" t="str">
        <f t="shared" si="0"/>
        <v>INSERT INTO occurrence VALUES ('SIBD','03',21,'B205','2020-12-08 16:30:00','2020-12-08 18:30:00',656730);</v>
      </c>
    </row>
    <row r="23" spans="1:13" x14ac:dyDescent="0.25">
      <c r="A23" t="s">
        <v>5</v>
      </c>
      <c r="B23" s="5" t="s">
        <v>124</v>
      </c>
      <c r="C23">
        <v>22</v>
      </c>
      <c r="D23" t="s">
        <v>117</v>
      </c>
      <c r="E23" s="3">
        <f t="shared" si="2"/>
        <v>44174.729166666664</v>
      </c>
      <c r="F23" s="3">
        <f t="shared" si="2"/>
        <v>44174.8125</v>
      </c>
      <c r="G23" s="20">
        <v>656730</v>
      </c>
      <c r="H23" s="6" t="str">
        <f t="shared" si="0"/>
        <v>INSERT INTO occurrence VALUES ('SIBD','03',22,'EAD','2020-12-09 17:30:00','2020-12-09 19:30:00',656730);</v>
      </c>
    </row>
    <row r="24" spans="1:13" x14ac:dyDescent="0.25">
      <c r="A24" t="s">
        <v>5</v>
      </c>
      <c r="B24" s="5" t="s">
        <v>124</v>
      </c>
      <c r="C24">
        <v>23</v>
      </c>
      <c r="D24" t="s">
        <v>118</v>
      </c>
      <c r="E24" s="3">
        <f t="shared" si="2"/>
        <v>44180.6875</v>
      </c>
      <c r="F24" s="3">
        <f t="shared" si="2"/>
        <v>44180.770833333336</v>
      </c>
      <c r="G24" s="20">
        <v>656730</v>
      </c>
      <c r="H24" s="6" t="str">
        <f t="shared" si="0"/>
        <v>INSERT INTO occurrence VALUES ('SIBD','03',23,'B205','2020-12-15 16:30:00','2020-12-15 18:30:00',656730);</v>
      </c>
    </row>
    <row r="25" spans="1:13" x14ac:dyDescent="0.25">
      <c r="A25" t="s">
        <v>5</v>
      </c>
      <c r="B25" s="5" t="s">
        <v>124</v>
      </c>
      <c r="C25">
        <v>24</v>
      </c>
      <c r="D25" t="s">
        <v>117</v>
      </c>
      <c r="E25" s="3">
        <f>E23+7</f>
        <v>44181.729166666664</v>
      </c>
      <c r="F25" s="3">
        <f t="shared" ref="F25" si="3">F23+7</f>
        <v>44181.8125</v>
      </c>
      <c r="G25" s="20">
        <v>656730</v>
      </c>
      <c r="H25" s="6" t="str">
        <f t="shared" si="0"/>
        <v>INSERT INTO occurrence VALUES ('SIBD','03',24,'EAD','2020-12-16 17:30:00','2020-12-16 19:30:00',656730);</v>
      </c>
    </row>
    <row r="26" spans="1:13" x14ac:dyDescent="0.25">
      <c r="F26" s="3"/>
      <c r="J26" t="s">
        <v>13</v>
      </c>
    </row>
    <row r="27" spans="1:13" x14ac:dyDescent="0.25">
      <c r="A27" t="s">
        <v>5</v>
      </c>
      <c r="B27" s="5" t="s">
        <v>125</v>
      </c>
      <c r="C27">
        <v>1</v>
      </c>
      <c r="D27" t="s">
        <v>126</v>
      </c>
      <c r="E27" s="3">
        <f>VLOOKUP(I36,I26:J33,2,FALSE)+J36</f>
        <v>44102.645833333336</v>
      </c>
      <c r="F27" s="3">
        <v>44103.770833333336</v>
      </c>
      <c r="G27" s="20">
        <v>636534</v>
      </c>
      <c r="H27" s="6" t="str">
        <f t="shared" si="0"/>
        <v>INSERT INTO occurrence VALUES ('SIBD','02',1,'B202','2020-09-28 15:30:00','2020-09-29 18:30:00',636534);</v>
      </c>
      <c r="I27" t="s">
        <v>6</v>
      </c>
      <c r="J27" s="2">
        <v>44102</v>
      </c>
      <c r="K27" s="2"/>
      <c r="M27"/>
    </row>
    <row r="28" spans="1:13" x14ac:dyDescent="0.25">
      <c r="A28" t="s">
        <v>5</v>
      </c>
      <c r="B28" s="5" t="s">
        <v>125</v>
      </c>
      <c r="C28">
        <v>2</v>
      </c>
      <c r="D28" t="s">
        <v>117</v>
      </c>
      <c r="E28" s="3">
        <f>VLOOKUP(I37,I27:J35,2,FALSE)+J37</f>
        <v>44104.729166666664</v>
      </c>
      <c r="F28" s="3">
        <v>44104.8125</v>
      </c>
      <c r="G28" s="20">
        <v>656730</v>
      </c>
      <c r="H28" s="6" t="str">
        <f t="shared" si="0"/>
        <v>INSERT INTO occurrence VALUES ('SIBD','02',2,'EAD','2020-09-30 17:30:00','2020-09-30 19:30:00',656730);</v>
      </c>
      <c r="I28" t="s">
        <v>7</v>
      </c>
      <c r="J28" s="2">
        <v>44103</v>
      </c>
      <c r="K28" s="2"/>
      <c r="M28"/>
    </row>
    <row r="29" spans="1:13" x14ac:dyDescent="0.25">
      <c r="A29" t="s">
        <v>5</v>
      </c>
      <c r="B29" s="5" t="s">
        <v>125</v>
      </c>
      <c r="C29">
        <v>3</v>
      </c>
      <c r="D29" t="s">
        <v>126</v>
      </c>
      <c r="E29" s="3">
        <f>E27+7</f>
        <v>44109.645833333336</v>
      </c>
      <c r="F29" s="3">
        <f>F27+7</f>
        <v>44110.770833333336</v>
      </c>
      <c r="G29" s="20">
        <v>636534</v>
      </c>
      <c r="H29" s="6" t="str">
        <f t="shared" si="0"/>
        <v>INSERT INTO occurrence VALUES ('SIBD','02',3,'B202','2020-10-05 15:30:00','2020-10-06 18:30:00',636534);</v>
      </c>
      <c r="I29" t="s">
        <v>8</v>
      </c>
      <c r="J29" s="2">
        <v>44104</v>
      </c>
      <c r="K29" s="2"/>
      <c r="M29"/>
    </row>
    <row r="30" spans="1:13" x14ac:dyDescent="0.25">
      <c r="A30" t="s">
        <v>5</v>
      </c>
      <c r="B30" s="5" t="s">
        <v>125</v>
      </c>
      <c r="C30">
        <v>4</v>
      </c>
      <c r="D30" t="s">
        <v>117</v>
      </c>
      <c r="E30" s="3">
        <f>E28+7</f>
        <v>44111.729166666664</v>
      </c>
      <c r="F30" s="3">
        <f>F28+7</f>
        <v>44111.8125</v>
      </c>
      <c r="G30" s="20">
        <v>656730</v>
      </c>
      <c r="H30" s="6" t="str">
        <f t="shared" si="0"/>
        <v>INSERT INTO occurrence VALUES ('SIBD','02',4,'EAD','2020-10-07 17:30:00','2020-10-07 19:30:00',656730);</v>
      </c>
      <c r="I30" t="s">
        <v>9</v>
      </c>
      <c r="J30" s="2">
        <v>44105</v>
      </c>
      <c r="K30" s="2"/>
      <c r="M30"/>
    </row>
    <row r="31" spans="1:13" x14ac:dyDescent="0.25">
      <c r="A31" t="s">
        <v>5</v>
      </c>
      <c r="B31" s="5" t="s">
        <v>125</v>
      </c>
      <c r="C31">
        <v>5</v>
      </c>
      <c r="D31" t="s">
        <v>126</v>
      </c>
      <c r="E31" s="3">
        <f t="shared" ref="E31:F31" si="4">E29+7</f>
        <v>44116.645833333336</v>
      </c>
      <c r="F31" s="3">
        <f t="shared" si="4"/>
        <v>44117.770833333336</v>
      </c>
      <c r="G31" s="20">
        <v>636534</v>
      </c>
      <c r="H31" s="6" t="str">
        <f t="shared" si="0"/>
        <v>INSERT INTO occurrence VALUES ('SIBD','02',5,'B202','2020-10-12 15:30:00','2020-10-13 18:30:00',636534);</v>
      </c>
      <c r="I31" t="s">
        <v>10</v>
      </c>
      <c r="J31" s="2">
        <v>44106</v>
      </c>
      <c r="K31" s="2"/>
      <c r="M31"/>
    </row>
    <row r="32" spans="1:13" x14ac:dyDescent="0.25">
      <c r="A32" t="s">
        <v>5</v>
      </c>
      <c r="B32" s="5" t="s">
        <v>125</v>
      </c>
      <c r="C32">
        <v>6</v>
      </c>
      <c r="D32" t="s">
        <v>117</v>
      </c>
      <c r="E32" s="3">
        <f t="shared" ref="E32:F32" si="5">E30+7</f>
        <v>44118.729166666664</v>
      </c>
      <c r="F32" s="3">
        <f t="shared" si="5"/>
        <v>44118.8125</v>
      </c>
      <c r="G32" s="20">
        <v>656730</v>
      </c>
      <c r="H32" s="6" t="str">
        <f t="shared" si="0"/>
        <v>INSERT INTO occurrence VALUES ('SIBD','02',6,'EAD','2020-10-14 17:30:00','2020-10-14 19:30:00',656730);</v>
      </c>
      <c r="I32" t="s">
        <v>11</v>
      </c>
      <c r="J32" s="2">
        <v>44107</v>
      </c>
      <c r="K32" s="2"/>
      <c r="M32"/>
    </row>
    <row r="33" spans="1:13" x14ac:dyDescent="0.25">
      <c r="A33" t="s">
        <v>5</v>
      </c>
      <c r="B33" s="5" t="s">
        <v>125</v>
      </c>
      <c r="C33">
        <v>7</v>
      </c>
      <c r="D33" t="s">
        <v>126</v>
      </c>
      <c r="E33" s="3">
        <f t="shared" ref="E33:F33" si="6">E31+7</f>
        <v>44123.645833333336</v>
      </c>
      <c r="F33" s="3">
        <f t="shared" si="6"/>
        <v>44124.770833333336</v>
      </c>
      <c r="G33" s="20">
        <v>636534</v>
      </c>
      <c r="H33" s="6" t="str">
        <f t="shared" si="0"/>
        <v>INSERT INTO occurrence VALUES ('SIBD','02',7,'B202','2020-10-19 15:30:00','2020-10-20 18:30:00',636534);</v>
      </c>
      <c r="I33" t="s">
        <v>12</v>
      </c>
      <c r="J33" s="2">
        <v>44108</v>
      </c>
      <c r="K33" s="2"/>
      <c r="M33"/>
    </row>
    <row r="34" spans="1:13" x14ac:dyDescent="0.25">
      <c r="A34" t="s">
        <v>5</v>
      </c>
      <c r="B34" s="5" t="s">
        <v>125</v>
      </c>
      <c r="C34">
        <v>8</v>
      </c>
      <c r="D34" t="s">
        <v>117</v>
      </c>
      <c r="E34" s="3">
        <f t="shared" ref="E34:F34" si="7">E32+7</f>
        <v>44125.729166666664</v>
      </c>
      <c r="F34" s="3">
        <f t="shared" si="7"/>
        <v>44125.8125</v>
      </c>
      <c r="G34" s="20">
        <v>656730</v>
      </c>
      <c r="H34" s="6" t="str">
        <f t="shared" si="0"/>
        <v>INSERT INTO occurrence VALUES ('SIBD','02',8,'EAD','2020-10-21 17:30:00','2020-10-21 19:30:00',656730);</v>
      </c>
      <c r="I34" t="s">
        <v>14</v>
      </c>
      <c r="J34" s="3">
        <v>44183.999988425923</v>
      </c>
      <c r="K34" s="2"/>
    </row>
    <row r="35" spans="1:13" x14ac:dyDescent="0.25">
      <c r="A35" t="s">
        <v>5</v>
      </c>
      <c r="B35" s="5" t="s">
        <v>125</v>
      </c>
      <c r="C35">
        <v>9</v>
      </c>
      <c r="D35" t="s">
        <v>126</v>
      </c>
      <c r="E35" s="3">
        <f t="shared" ref="E35:F35" si="8">E33+7</f>
        <v>44130.645833333336</v>
      </c>
      <c r="F35" s="3">
        <f t="shared" si="8"/>
        <v>44131.770833333336</v>
      </c>
      <c r="G35" s="20">
        <v>636534</v>
      </c>
      <c r="H35" s="6" t="str">
        <f t="shared" si="0"/>
        <v>INSERT INTO occurrence VALUES ('SIBD','02',9,'B202','2020-10-26 15:30:00','2020-10-27 18:30:00',636534);</v>
      </c>
    </row>
    <row r="36" spans="1:13" x14ac:dyDescent="0.25">
      <c r="A36" t="s">
        <v>5</v>
      </c>
      <c r="B36" s="5" t="s">
        <v>125</v>
      </c>
      <c r="C36">
        <v>10</v>
      </c>
      <c r="D36" t="s">
        <v>117</v>
      </c>
      <c r="E36" s="3">
        <f t="shared" ref="E36:F36" si="9">E34+7</f>
        <v>44132.729166666664</v>
      </c>
      <c r="F36" s="3">
        <f t="shared" si="9"/>
        <v>44132.8125</v>
      </c>
      <c r="G36" s="20">
        <v>656730</v>
      </c>
      <c r="H36" s="6" t="str">
        <f t="shared" si="0"/>
        <v>INSERT INTO occurrence VALUES ('SIBD','02',10,'EAD','2020-10-28 17:30:00','2020-10-28 19:30:00',656730);</v>
      </c>
      <c r="I36" t="s">
        <v>6</v>
      </c>
      <c r="J36" s="4">
        <v>0.64583333333333337</v>
      </c>
      <c r="K36" s="4">
        <v>0.72916666666666663</v>
      </c>
      <c r="L36" s="3">
        <f>VLOOKUP(I36,I26:J33,2,FALSE)+J36</f>
        <v>44102.645833333336</v>
      </c>
    </row>
    <row r="37" spans="1:13" x14ac:dyDescent="0.25">
      <c r="A37" t="s">
        <v>5</v>
      </c>
      <c r="B37" s="5" t="s">
        <v>125</v>
      </c>
      <c r="C37">
        <v>11</v>
      </c>
      <c r="D37" t="s">
        <v>126</v>
      </c>
      <c r="E37" s="3">
        <f t="shared" ref="E37:F37" si="10">E35+7</f>
        <v>44137.645833333336</v>
      </c>
      <c r="F37" s="3">
        <f t="shared" si="10"/>
        <v>44138.770833333336</v>
      </c>
      <c r="G37" s="20">
        <v>636534</v>
      </c>
      <c r="H37" s="6" t="str">
        <f t="shared" si="0"/>
        <v>INSERT INTO occurrence VALUES ('SIBD','02',11,'B202','2020-11-02 15:30:00','2020-11-03 18:30:00',636534);</v>
      </c>
      <c r="I37" t="s">
        <v>8</v>
      </c>
      <c r="J37" s="4">
        <v>0.72916666666666663</v>
      </c>
      <c r="K37" s="4">
        <v>0.8125</v>
      </c>
      <c r="L37" s="3">
        <f>VLOOKUP(I37,I27:J35,2,FALSE)+J37</f>
        <v>44104.729166666664</v>
      </c>
    </row>
    <row r="38" spans="1:13" x14ac:dyDescent="0.25">
      <c r="A38" t="s">
        <v>5</v>
      </c>
      <c r="B38" s="5" t="s">
        <v>125</v>
      </c>
      <c r="C38">
        <v>12</v>
      </c>
      <c r="D38" t="s">
        <v>117</v>
      </c>
      <c r="E38" s="3">
        <f t="shared" ref="E38:F38" si="11">E36+7</f>
        <v>44139.729166666664</v>
      </c>
      <c r="F38" s="3">
        <f t="shared" si="11"/>
        <v>44139.8125</v>
      </c>
      <c r="G38" s="20">
        <v>656730</v>
      </c>
      <c r="H38" s="6" t="str">
        <f t="shared" si="0"/>
        <v>INSERT INTO occurrence VALUES ('SIBD','02',12,'EAD','2020-11-04 17:30:00','2020-11-04 19:30:00',656730);</v>
      </c>
    </row>
    <row r="39" spans="1:13" x14ac:dyDescent="0.25">
      <c r="A39" t="s">
        <v>5</v>
      </c>
      <c r="B39" s="5" t="s">
        <v>125</v>
      </c>
      <c r="C39">
        <v>13</v>
      </c>
      <c r="D39" t="s">
        <v>126</v>
      </c>
      <c r="E39" s="3">
        <f t="shared" ref="E39:F39" si="12">E37+7</f>
        <v>44144.645833333336</v>
      </c>
      <c r="F39" s="3">
        <f t="shared" si="12"/>
        <v>44145.770833333336</v>
      </c>
      <c r="G39" s="20">
        <v>636534</v>
      </c>
      <c r="H39" s="6" t="str">
        <f t="shared" si="0"/>
        <v>INSERT INTO occurrence VALUES ('SIBD','02',13,'B202','2020-11-09 15:30:00','2020-11-10 18:30:00',636534);</v>
      </c>
      <c r="I39" t="s">
        <v>15</v>
      </c>
      <c r="J39" s="5">
        <v>44102</v>
      </c>
    </row>
    <row r="40" spans="1:13" x14ac:dyDescent="0.25">
      <c r="A40" t="s">
        <v>5</v>
      </c>
      <c r="B40" s="5" t="s">
        <v>125</v>
      </c>
      <c r="C40">
        <v>14</v>
      </c>
      <c r="D40" t="s">
        <v>117</v>
      </c>
      <c r="E40" s="3">
        <f t="shared" ref="E40:F40" si="13">E38+7</f>
        <v>44146.729166666664</v>
      </c>
      <c r="F40" s="3">
        <f t="shared" si="13"/>
        <v>44146.8125</v>
      </c>
      <c r="G40" s="20">
        <v>656730</v>
      </c>
      <c r="H40" s="6" t="str">
        <f t="shared" si="0"/>
        <v>INSERT INTO occurrence VALUES ('SIBD','02',14,'EAD','2020-11-11 17:30:00','2020-11-11 19:30:00',656730);</v>
      </c>
      <c r="I40" t="s">
        <v>16</v>
      </c>
      <c r="J40" s="5">
        <v>44183</v>
      </c>
    </row>
    <row r="41" spans="1:13" x14ac:dyDescent="0.25">
      <c r="A41" t="s">
        <v>5</v>
      </c>
      <c r="B41" s="5" t="s">
        <v>125</v>
      </c>
      <c r="C41">
        <v>15</v>
      </c>
      <c r="D41" t="s">
        <v>126</v>
      </c>
      <c r="E41" s="3">
        <f t="shared" ref="E41:F41" si="14">E39+7</f>
        <v>44151.645833333336</v>
      </c>
      <c r="F41" s="3">
        <f t="shared" si="14"/>
        <v>44152.770833333336</v>
      </c>
      <c r="G41" s="20">
        <v>636534</v>
      </c>
      <c r="H41" s="6" t="str">
        <f t="shared" si="0"/>
        <v>INSERT INTO occurrence VALUES ('SIBD','02',15,'B202','2020-11-16 15:30:00','2020-11-17 18:30:00',636534);</v>
      </c>
    </row>
    <row r="42" spans="1:13" x14ac:dyDescent="0.25">
      <c r="A42" t="s">
        <v>5</v>
      </c>
      <c r="B42" s="5" t="s">
        <v>125</v>
      </c>
      <c r="C42">
        <v>16</v>
      </c>
      <c r="D42" t="s">
        <v>117</v>
      </c>
      <c r="E42" s="3">
        <f t="shared" ref="E42:F42" si="15">E40+7</f>
        <v>44153.729166666664</v>
      </c>
      <c r="F42" s="3">
        <f t="shared" si="15"/>
        <v>44153.8125</v>
      </c>
      <c r="G42" s="20">
        <v>656730</v>
      </c>
      <c r="H42" s="6" t="str">
        <f t="shared" si="0"/>
        <v>INSERT INTO occurrence VALUES ('SIBD','02',16,'EAD','2020-11-18 17:30:00','2020-11-18 19:30:00',656730);</v>
      </c>
    </row>
    <row r="43" spans="1:13" x14ac:dyDescent="0.25">
      <c r="A43" t="s">
        <v>5</v>
      </c>
      <c r="B43" s="5" t="s">
        <v>125</v>
      </c>
      <c r="C43">
        <v>17</v>
      </c>
      <c r="D43" t="s">
        <v>126</v>
      </c>
      <c r="E43" s="3">
        <f t="shared" ref="E43:F43" si="16">E41+7</f>
        <v>44158.645833333336</v>
      </c>
      <c r="F43" s="3">
        <f t="shared" si="16"/>
        <v>44159.770833333336</v>
      </c>
      <c r="G43" s="20">
        <v>636534</v>
      </c>
      <c r="H43" s="6" t="str">
        <f t="shared" si="0"/>
        <v>INSERT INTO occurrence VALUES ('SIBD','02',17,'B202','2020-11-23 15:30:00','2020-11-24 18:30:00',636534);</v>
      </c>
    </row>
    <row r="44" spans="1:13" x14ac:dyDescent="0.25">
      <c r="A44" t="s">
        <v>5</v>
      </c>
      <c r="B44" s="5" t="s">
        <v>125</v>
      </c>
      <c r="C44">
        <v>18</v>
      </c>
      <c r="D44" t="s">
        <v>117</v>
      </c>
      <c r="E44" s="3">
        <f t="shared" ref="E44:F44" si="17">E42+7</f>
        <v>44160.729166666664</v>
      </c>
      <c r="F44" s="3">
        <f t="shared" si="17"/>
        <v>44160.8125</v>
      </c>
      <c r="G44" s="20">
        <v>656730</v>
      </c>
      <c r="H44" s="6" t="str">
        <f t="shared" si="0"/>
        <v>INSERT INTO occurrence VALUES ('SIBD','02',18,'EAD','2020-11-25 17:30:00','2020-11-25 19:30:00',656730);</v>
      </c>
    </row>
    <row r="45" spans="1:13" x14ac:dyDescent="0.25">
      <c r="A45" t="s">
        <v>5</v>
      </c>
      <c r="B45" s="5" t="s">
        <v>125</v>
      </c>
      <c r="C45">
        <v>19</v>
      </c>
      <c r="D45" t="s">
        <v>126</v>
      </c>
      <c r="E45" s="3">
        <f t="shared" ref="E45:F45" si="18">E43+7</f>
        <v>44165.645833333336</v>
      </c>
      <c r="F45" s="3">
        <f t="shared" si="18"/>
        <v>44166.770833333336</v>
      </c>
      <c r="G45" s="20">
        <v>636534</v>
      </c>
      <c r="H45" s="6" t="str">
        <f t="shared" si="0"/>
        <v>INSERT INTO occurrence VALUES ('SIBD','02',19,'B202','2020-11-30 15:30:00','2020-12-01 18:30:00',636534);</v>
      </c>
    </row>
    <row r="46" spans="1:13" x14ac:dyDescent="0.25">
      <c r="A46" t="s">
        <v>5</v>
      </c>
      <c r="B46" s="5" t="s">
        <v>125</v>
      </c>
      <c r="C46">
        <v>20</v>
      </c>
      <c r="D46" t="s">
        <v>117</v>
      </c>
      <c r="E46" s="3">
        <f t="shared" ref="E46:F46" si="19">E44+7</f>
        <v>44167.729166666664</v>
      </c>
      <c r="F46" s="3">
        <f t="shared" si="19"/>
        <v>44167.8125</v>
      </c>
      <c r="G46" s="20">
        <v>656730</v>
      </c>
      <c r="H46" s="6" t="str">
        <f t="shared" si="0"/>
        <v>INSERT INTO occurrence VALUES ('SIBD','02',20,'EAD','2020-12-02 17:30:00','2020-12-02 19:30:00',656730);</v>
      </c>
    </row>
    <row r="47" spans="1:13" x14ac:dyDescent="0.25">
      <c r="A47" t="s">
        <v>5</v>
      </c>
      <c r="B47" s="5" t="s">
        <v>125</v>
      </c>
      <c r="C47">
        <v>21</v>
      </c>
      <c r="D47" t="s">
        <v>126</v>
      </c>
      <c r="E47" s="3">
        <f t="shared" ref="E47:F47" si="20">E45+7</f>
        <v>44172.645833333336</v>
      </c>
      <c r="F47" s="3">
        <f t="shared" si="20"/>
        <v>44173.770833333336</v>
      </c>
      <c r="G47" s="20">
        <v>636534</v>
      </c>
      <c r="H47" s="6" t="str">
        <f t="shared" si="0"/>
        <v>INSERT INTO occurrence VALUES ('SIBD','02',21,'B202','2020-12-07 15:30:00','2020-12-08 18:30:00',636534);</v>
      </c>
    </row>
    <row r="48" spans="1:13" x14ac:dyDescent="0.25">
      <c r="A48" t="s">
        <v>5</v>
      </c>
      <c r="B48" s="5" t="s">
        <v>125</v>
      </c>
      <c r="C48">
        <v>22</v>
      </c>
      <c r="D48" t="s">
        <v>117</v>
      </c>
      <c r="E48" s="3">
        <f t="shared" ref="E48:F48" si="21">E46+7</f>
        <v>44174.729166666664</v>
      </c>
      <c r="F48" s="3">
        <f t="shared" si="21"/>
        <v>44174.8125</v>
      </c>
      <c r="G48" s="20">
        <v>656730</v>
      </c>
      <c r="H48" s="6" t="str">
        <f t="shared" si="0"/>
        <v>INSERT INTO occurrence VALUES ('SIBD','02',22,'EAD','2020-12-09 17:30:00','2020-12-09 19:30:00',656730);</v>
      </c>
    </row>
    <row r="49" spans="1:13" x14ac:dyDescent="0.25">
      <c r="A49" t="s">
        <v>5</v>
      </c>
      <c r="B49" s="5" t="s">
        <v>125</v>
      </c>
      <c r="C49">
        <v>23</v>
      </c>
      <c r="D49" t="s">
        <v>126</v>
      </c>
      <c r="E49" s="3">
        <f t="shared" ref="E49:F50" si="22">E47+7</f>
        <v>44179.645833333336</v>
      </c>
      <c r="F49" s="3">
        <f t="shared" si="22"/>
        <v>44180.770833333336</v>
      </c>
      <c r="G49" s="20">
        <v>636534</v>
      </c>
      <c r="H49" s="6" t="str">
        <f t="shared" si="0"/>
        <v>INSERT INTO occurrence VALUES ('SIBD','02',23,'B202','2020-12-14 15:30:00','2020-12-15 18:30:00',636534);</v>
      </c>
    </row>
    <row r="50" spans="1:13" x14ac:dyDescent="0.25">
      <c r="A50" t="s">
        <v>5</v>
      </c>
      <c r="B50" s="5" t="s">
        <v>125</v>
      </c>
      <c r="C50">
        <v>24</v>
      </c>
      <c r="D50" t="s">
        <v>117</v>
      </c>
      <c r="E50" s="3">
        <f>E48+7</f>
        <v>44181.729166666664</v>
      </c>
      <c r="F50" s="3">
        <f t="shared" si="22"/>
        <v>44181.8125</v>
      </c>
      <c r="G50" s="20">
        <v>656730</v>
      </c>
      <c r="H50" s="6" t="str">
        <f t="shared" si="0"/>
        <v>INSERT INTO occurrence VALUES ('SIBD','02',24,'EAD','2020-12-16 17:30:00','2020-12-16 19:30:00',656730);</v>
      </c>
    </row>
    <row r="52" spans="1:13" x14ac:dyDescent="0.25">
      <c r="A52" t="s">
        <v>106</v>
      </c>
      <c r="B52" s="5" t="s">
        <v>484</v>
      </c>
      <c r="C52">
        <v>1</v>
      </c>
      <c r="D52" t="s">
        <v>485</v>
      </c>
      <c r="E52" s="3">
        <f>VLOOKUP(I61,I51:J58,2,FALSE)+J61</f>
        <v>44103.625</v>
      </c>
      <c r="F52" s="3">
        <v>44103.770833333336</v>
      </c>
      <c r="G52" s="20">
        <v>123456</v>
      </c>
      <c r="H52" s="6" t="str">
        <f t="shared" ref="H52:H75" si="23">_xlfn.CONCAT("INSERT INTO occurrence VALUES ('",A52,"','",B52,"',",C52,",'",D52,"','",TEXT(E52,"aaaa-mm-dd HH:MM:ss"),"','",TEXT(F52,"aaaa-mm-dd HH:MM:ss"),"',",G52,");")</f>
        <v>INSERT INTO occurrence VALUES ('HCUL','01',1,'G103','2020-09-29 15:00:00','2020-09-29 18:30:00',123456);</v>
      </c>
      <c r="I52" t="s">
        <v>6</v>
      </c>
      <c r="J52" s="2">
        <v>44102</v>
      </c>
      <c r="K52" s="2"/>
      <c r="M52"/>
    </row>
    <row r="53" spans="1:13" x14ac:dyDescent="0.25">
      <c r="A53" t="s">
        <v>106</v>
      </c>
      <c r="B53" s="5" t="s">
        <v>484</v>
      </c>
      <c r="C53">
        <v>2</v>
      </c>
      <c r="D53" t="s">
        <v>486</v>
      </c>
      <c r="E53" s="3">
        <f>VLOOKUP(I62,I52:J60,2,FALSE)+J62</f>
        <v>44104.6875</v>
      </c>
      <c r="F53" s="3">
        <v>44104.8125</v>
      </c>
      <c r="G53" s="20">
        <v>123456</v>
      </c>
      <c r="H53" s="6" t="str">
        <f t="shared" si="23"/>
        <v>INSERT INTO occurrence VALUES ('HCUL','01',2,'G104','2020-09-30 16:30:00','2020-09-30 19:30:00',123456);</v>
      </c>
      <c r="I53" t="s">
        <v>7</v>
      </c>
      <c r="J53" s="2">
        <v>44103</v>
      </c>
      <c r="K53" s="2"/>
      <c r="M53"/>
    </row>
    <row r="54" spans="1:13" x14ac:dyDescent="0.25">
      <c r="A54" t="s">
        <v>106</v>
      </c>
      <c r="B54" s="5" t="s">
        <v>484</v>
      </c>
      <c r="C54">
        <v>3</v>
      </c>
      <c r="D54" t="s">
        <v>485</v>
      </c>
      <c r="E54" s="3">
        <f>E52+7</f>
        <v>44110.625</v>
      </c>
      <c r="F54" s="3">
        <f>F52+7</f>
        <v>44110.770833333336</v>
      </c>
      <c r="G54" s="20">
        <v>123456</v>
      </c>
      <c r="H54" s="6" t="str">
        <f t="shared" si="23"/>
        <v>INSERT INTO occurrence VALUES ('HCUL','01',3,'G103','2020-10-06 15:00:00','2020-10-06 18:30:00',123456);</v>
      </c>
      <c r="I54" t="s">
        <v>8</v>
      </c>
      <c r="J54" s="2">
        <v>44104</v>
      </c>
      <c r="K54" s="2"/>
      <c r="M54"/>
    </row>
    <row r="55" spans="1:13" x14ac:dyDescent="0.25">
      <c r="A55" t="s">
        <v>106</v>
      </c>
      <c r="B55" s="5" t="s">
        <v>484</v>
      </c>
      <c r="C55">
        <v>4</v>
      </c>
      <c r="D55" t="s">
        <v>486</v>
      </c>
      <c r="E55" s="3">
        <f>E53+7</f>
        <v>44111.6875</v>
      </c>
      <c r="F55" s="3">
        <f>F53+7</f>
        <v>44111.8125</v>
      </c>
      <c r="G55" s="20">
        <v>123456</v>
      </c>
      <c r="H55" s="6" t="str">
        <f t="shared" si="23"/>
        <v>INSERT INTO occurrence VALUES ('HCUL','01',4,'G104','2020-10-07 16:30:00','2020-10-07 19:30:00',123456);</v>
      </c>
      <c r="I55" t="s">
        <v>9</v>
      </c>
      <c r="J55" s="2">
        <v>44105</v>
      </c>
      <c r="K55" s="2"/>
      <c r="M55"/>
    </row>
    <row r="56" spans="1:13" x14ac:dyDescent="0.25">
      <c r="A56" t="s">
        <v>106</v>
      </c>
      <c r="B56" s="5" t="s">
        <v>484</v>
      </c>
      <c r="C56">
        <v>5</v>
      </c>
      <c r="D56" t="s">
        <v>485</v>
      </c>
      <c r="E56" s="3">
        <f t="shared" ref="E56:F56" si="24">E54+7</f>
        <v>44117.625</v>
      </c>
      <c r="F56" s="3">
        <f t="shared" si="24"/>
        <v>44117.770833333336</v>
      </c>
      <c r="G56" s="20">
        <v>123456</v>
      </c>
      <c r="H56" s="6" t="str">
        <f t="shared" si="23"/>
        <v>INSERT INTO occurrence VALUES ('HCUL','01',5,'G103','2020-10-13 15:00:00','2020-10-13 18:30:00',123456);</v>
      </c>
      <c r="I56" t="s">
        <v>10</v>
      </c>
      <c r="J56" s="2">
        <v>44106</v>
      </c>
      <c r="K56" s="2"/>
      <c r="M56"/>
    </row>
    <row r="57" spans="1:13" x14ac:dyDescent="0.25">
      <c r="A57" t="s">
        <v>106</v>
      </c>
      <c r="B57" s="5" t="s">
        <v>484</v>
      </c>
      <c r="C57">
        <v>6</v>
      </c>
      <c r="D57" t="s">
        <v>486</v>
      </c>
      <c r="E57" s="3">
        <f t="shared" ref="E57:F57" si="25">E55+7</f>
        <v>44118.6875</v>
      </c>
      <c r="F57" s="3">
        <f t="shared" si="25"/>
        <v>44118.8125</v>
      </c>
      <c r="G57" s="20">
        <v>123456</v>
      </c>
      <c r="H57" s="6" t="str">
        <f t="shared" si="23"/>
        <v>INSERT INTO occurrence VALUES ('HCUL','01',6,'G104','2020-10-14 16:30:00','2020-10-14 19:30:00',123456);</v>
      </c>
      <c r="I57" t="s">
        <v>11</v>
      </c>
      <c r="J57" s="2">
        <v>44107</v>
      </c>
      <c r="K57" s="2"/>
      <c r="M57"/>
    </row>
    <row r="58" spans="1:13" x14ac:dyDescent="0.25">
      <c r="A58" t="s">
        <v>106</v>
      </c>
      <c r="B58" s="5" t="s">
        <v>484</v>
      </c>
      <c r="C58">
        <v>7</v>
      </c>
      <c r="D58" t="s">
        <v>485</v>
      </c>
      <c r="E58" s="3">
        <f t="shared" ref="E58:F58" si="26">E56+7</f>
        <v>44124.625</v>
      </c>
      <c r="F58" s="3">
        <f t="shared" si="26"/>
        <v>44124.770833333336</v>
      </c>
      <c r="G58" s="20">
        <v>123456</v>
      </c>
      <c r="H58" s="6" t="str">
        <f t="shared" si="23"/>
        <v>INSERT INTO occurrence VALUES ('HCUL','01',7,'G103','2020-10-20 15:00:00','2020-10-20 18:30:00',123456);</v>
      </c>
      <c r="I58" t="s">
        <v>12</v>
      </c>
      <c r="J58" s="2">
        <v>44108</v>
      </c>
      <c r="K58" s="2"/>
      <c r="M58"/>
    </row>
    <row r="59" spans="1:13" x14ac:dyDescent="0.25">
      <c r="A59" t="s">
        <v>106</v>
      </c>
      <c r="B59" s="5" t="s">
        <v>484</v>
      </c>
      <c r="C59">
        <v>8</v>
      </c>
      <c r="D59" t="s">
        <v>486</v>
      </c>
      <c r="E59" s="3">
        <f t="shared" ref="E59:F59" si="27">E57+7</f>
        <v>44125.6875</v>
      </c>
      <c r="F59" s="3">
        <f t="shared" si="27"/>
        <v>44125.8125</v>
      </c>
      <c r="G59" s="20">
        <v>123456</v>
      </c>
      <c r="H59" s="6" t="str">
        <f t="shared" si="23"/>
        <v>INSERT INTO occurrence VALUES ('HCUL','01',8,'G104','2020-10-21 16:30:00','2020-10-21 19:30:00',123456);</v>
      </c>
      <c r="I59" t="s">
        <v>14</v>
      </c>
      <c r="J59" s="3">
        <v>44183.999988425923</v>
      </c>
      <c r="K59" s="2"/>
    </row>
    <row r="60" spans="1:13" x14ac:dyDescent="0.25">
      <c r="A60" t="s">
        <v>106</v>
      </c>
      <c r="B60" s="5" t="s">
        <v>484</v>
      </c>
      <c r="C60">
        <v>9</v>
      </c>
      <c r="D60" t="s">
        <v>485</v>
      </c>
      <c r="E60" s="3">
        <f t="shared" ref="E60:F60" si="28">E58+7</f>
        <v>44131.625</v>
      </c>
      <c r="F60" s="3">
        <f t="shared" si="28"/>
        <v>44131.770833333336</v>
      </c>
      <c r="G60" s="20">
        <v>123456</v>
      </c>
      <c r="H60" s="6" t="str">
        <f t="shared" si="23"/>
        <v>INSERT INTO occurrence VALUES ('HCUL','01',9,'G103','2020-10-27 15:00:00','2020-10-27 18:30:00',123456);</v>
      </c>
      <c r="I60" t="s">
        <v>489</v>
      </c>
      <c r="J60" t="s">
        <v>487</v>
      </c>
      <c r="K60" t="s">
        <v>488</v>
      </c>
    </row>
    <row r="61" spans="1:13" x14ac:dyDescent="0.25">
      <c r="A61" t="s">
        <v>106</v>
      </c>
      <c r="B61" s="5" t="s">
        <v>484</v>
      </c>
      <c r="C61">
        <v>10</v>
      </c>
      <c r="D61" t="s">
        <v>486</v>
      </c>
      <c r="E61" s="3">
        <f t="shared" ref="E61:F61" si="29">E59+7</f>
        <v>44132.6875</v>
      </c>
      <c r="F61" s="3">
        <f t="shared" si="29"/>
        <v>44132.8125</v>
      </c>
      <c r="G61" s="20">
        <v>123456</v>
      </c>
      <c r="H61" s="6" t="str">
        <f t="shared" si="23"/>
        <v>INSERT INTO occurrence VALUES ('HCUL','01',10,'G104','2020-10-28 16:30:00','2020-10-28 19:30:00',123456);</v>
      </c>
      <c r="I61" t="s">
        <v>7</v>
      </c>
      <c r="J61" s="4">
        <v>0.625</v>
      </c>
      <c r="K61" s="4">
        <v>0.75</v>
      </c>
      <c r="L61" s="3">
        <f>VLOOKUP(I61,I51:J58,2,FALSE)+J61</f>
        <v>44103.625</v>
      </c>
    </row>
    <row r="62" spans="1:13" x14ac:dyDescent="0.25">
      <c r="A62" t="s">
        <v>106</v>
      </c>
      <c r="B62" s="5" t="s">
        <v>484</v>
      </c>
      <c r="C62">
        <v>11</v>
      </c>
      <c r="D62" t="s">
        <v>485</v>
      </c>
      <c r="E62" s="3">
        <f t="shared" ref="E62:F62" si="30">E60+7</f>
        <v>44138.625</v>
      </c>
      <c r="F62" s="3">
        <f t="shared" si="30"/>
        <v>44138.770833333336</v>
      </c>
      <c r="G62" s="20">
        <v>123456</v>
      </c>
      <c r="H62" s="6" t="str">
        <f t="shared" si="23"/>
        <v>INSERT INTO occurrence VALUES ('HCUL','01',11,'G103','2020-11-03 15:00:00','2020-11-03 18:30:00',123456);</v>
      </c>
      <c r="I62" t="s">
        <v>8</v>
      </c>
      <c r="J62" s="4">
        <v>0.6875</v>
      </c>
      <c r="K62" s="4">
        <v>0.75</v>
      </c>
      <c r="L62" s="3">
        <f>VLOOKUP(I62,I52:J60,2,FALSE)+J62</f>
        <v>44104.6875</v>
      </c>
    </row>
    <row r="63" spans="1:13" x14ac:dyDescent="0.25">
      <c r="A63" t="s">
        <v>106</v>
      </c>
      <c r="B63" s="5" t="s">
        <v>484</v>
      </c>
      <c r="C63">
        <v>12</v>
      </c>
      <c r="D63" t="s">
        <v>486</v>
      </c>
      <c r="E63" s="3">
        <f t="shared" ref="E63:F63" si="31">E61+7</f>
        <v>44139.6875</v>
      </c>
      <c r="F63" s="3">
        <f t="shared" si="31"/>
        <v>44139.8125</v>
      </c>
      <c r="G63" s="20">
        <v>123456</v>
      </c>
      <c r="H63" s="6" t="str">
        <f t="shared" si="23"/>
        <v>INSERT INTO occurrence VALUES ('HCUL','01',12,'G104','2020-11-04 16:30:00','2020-11-04 19:30:00',123456);</v>
      </c>
    </row>
    <row r="64" spans="1:13" x14ac:dyDescent="0.25">
      <c r="A64" t="s">
        <v>106</v>
      </c>
      <c r="B64" s="5" t="s">
        <v>484</v>
      </c>
      <c r="C64">
        <v>13</v>
      </c>
      <c r="D64" t="s">
        <v>485</v>
      </c>
      <c r="E64" s="3">
        <f t="shared" ref="E64:F64" si="32">E62+7</f>
        <v>44145.625</v>
      </c>
      <c r="F64" s="3">
        <f t="shared" si="32"/>
        <v>44145.770833333336</v>
      </c>
      <c r="G64" s="20">
        <v>123456</v>
      </c>
      <c r="H64" s="6" t="str">
        <f t="shared" si="23"/>
        <v>INSERT INTO occurrence VALUES ('HCUL','01',13,'G103','2020-11-10 15:00:00','2020-11-10 18:30:00',123456);</v>
      </c>
      <c r="I64" t="s">
        <v>15</v>
      </c>
      <c r="J64" s="5">
        <v>44102</v>
      </c>
    </row>
    <row r="65" spans="1:13" x14ac:dyDescent="0.25">
      <c r="A65" t="s">
        <v>106</v>
      </c>
      <c r="B65" s="5" t="s">
        <v>484</v>
      </c>
      <c r="C65">
        <v>14</v>
      </c>
      <c r="D65" t="s">
        <v>486</v>
      </c>
      <c r="E65" s="3">
        <f t="shared" ref="E65:F65" si="33">E63+7</f>
        <v>44146.6875</v>
      </c>
      <c r="F65" s="3">
        <f t="shared" si="33"/>
        <v>44146.8125</v>
      </c>
      <c r="G65" s="20">
        <v>123456</v>
      </c>
      <c r="H65" s="6" t="str">
        <f t="shared" si="23"/>
        <v>INSERT INTO occurrence VALUES ('HCUL','01',14,'G104','2020-11-11 16:30:00','2020-11-11 19:30:00',123456);</v>
      </c>
      <c r="I65" t="s">
        <v>16</v>
      </c>
      <c r="J65" s="5">
        <v>44183</v>
      </c>
    </row>
    <row r="66" spans="1:13" x14ac:dyDescent="0.25">
      <c r="A66" t="s">
        <v>106</v>
      </c>
      <c r="B66" s="5" t="s">
        <v>484</v>
      </c>
      <c r="C66">
        <v>15</v>
      </c>
      <c r="D66" t="s">
        <v>485</v>
      </c>
      <c r="E66" s="3">
        <f t="shared" ref="E66:F66" si="34">E64+7</f>
        <v>44152.625</v>
      </c>
      <c r="F66" s="3">
        <f t="shared" si="34"/>
        <v>44152.770833333336</v>
      </c>
      <c r="G66" s="20">
        <v>123456</v>
      </c>
      <c r="H66" s="6" t="str">
        <f t="shared" si="23"/>
        <v>INSERT INTO occurrence VALUES ('HCUL','01',15,'G103','2020-11-17 15:00:00','2020-11-17 18:30:00',123456);</v>
      </c>
    </row>
    <row r="67" spans="1:13" x14ac:dyDescent="0.25">
      <c r="A67" t="s">
        <v>106</v>
      </c>
      <c r="B67" s="5" t="s">
        <v>484</v>
      </c>
      <c r="C67">
        <v>16</v>
      </c>
      <c r="D67" t="s">
        <v>486</v>
      </c>
      <c r="E67" s="3">
        <f t="shared" ref="E67:F67" si="35">E65+7</f>
        <v>44153.6875</v>
      </c>
      <c r="F67" s="3">
        <f t="shared" si="35"/>
        <v>44153.8125</v>
      </c>
      <c r="G67" s="20">
        <v>123456</v>
      </c>
      <c r="H67" s="6" t="str">
        <f t="shared" si="23"/>
        <v>INSERT INTO occurrence VALUES ('HCUL','01',16,'G104','2020-11-18 16:30:00','2020-11-18 19:30:00',123456);</v>
      </c>
    </row>
    <row r="68" spans="1:13" x14ac:dyDescent="0.25">
      <c r="A68" t="s">
        <v>106</v>
      </c>
      <c r="B68" s="5" t="s">
        <v>484</v>
      </c>
      <c r="C68">
        <v>17</v>
      </c>
      <c r="D68" t="s">
        <v>485</v>
      </c>
      <c r="E68" s="3">
        <f t="shared" ref="E68:F68" si="36">E66+7</f>
        <v>44159.625</v>
      </c>
      <c r="F68" s="3">
        <f t="shared" si="36"/>
        <v>44159.770833333336</v>
      </c>
      <c r="G68" s="20">
        <v>123456</v>
      </c>
      <c r="H68" s="6" t="str">
        <f t="shared" si="23"/>
        <v>INSERT INTO occurrence VALUES ('HCUL','01',17,'G103','2020-11-24 15:00:00','2020-11-24 18:30:00',123456);</v>
      </c>
    </row>
    <row r="69" spans="1:13" x14ac:dyDescent="0.25">
      <c r="A69" t="s">
        <v>106</v>
      </c>
      <c r="B69" s="5" t="s">
        <v>484</v>
      </c>
      <c r="C69">
        <v>18</v>
      </c>
      <c r="D69" t="s">
        <v>486</v>
      </c>
      <c r="E69" s="3">
        <f t="shared" ref="E69:F69" si="37">E67+7</f>
        <v>44160.6875</v>
      </c>
      <c r="F69" s="3">
        <f t="shared" si="37"/>
        <v>44160.8125</v>
      </c>
      <c r="G69" s="20">
        <v>123456</v>
      </c>
      <c r="H69" s="6" t="str">
        <f t="shared" si="23"/>
        <v>INSERT INTO occurrence VALUES ('HCUL','01',18,'G104','2020-11-25 16:30:00','2020-11-25 19:30:00',123456);</v>
      </c>
    </row>
    <row r="70" spans="1:13" x14ac:dyDescent="0.25">
      <c r="A70" t="s">
        <v>106</v>
      </c>
      <c r="B70" s="5" t="s">
        <v>484</v>
      </c>
      <c r="C70">
        <v>19</v>
      </c>
      <c r="D70" t="s">
        <v>485</v>
      </c>
      <c r="E70" s="3">
        <f t="shared" ref="E70:F70" si="38">E68+7</f>
        <v>44166.625</v>
      </c>
      <c r="F70" s="3">
        <f t="shared" si="38"/>
        <v>44166.770833333336</v>
      </c>
      <c r="G70" s="20">
        <v>123456</v>
      </c>
      <c r="H70" s="6" t="str">
        <f t="shared" si="23"/>
        <v>INSERT INTO occurrence VALUES ('HCUL','01',19,'G103','2020-12-01 15:00:00','2020-12-01 18:30:00',123456);</v>
      </c>
    </row>
    <row r="71" spans="1:13" x14ac:dyDescent="0.25">
      <c r="A71" t="s">
        <v>106</v>
      </c>
      <c r="B71" s="5" t="s">
        <v>484</v>
      </c>
      <c r="C71">
        <v>20</v>
      </c>
      <c r="D71" t="s">
        <v>486</v>
      </c>
      <c r="E71" s="3">
        <f t="shared" ref="E71:F71" si="39">E69+7</f>
        <v>44167.6875</v>
      </c>
      <c r="F71" s="3">
        <f t="shared" si="39"/>
        <v>44167.8125</v>
      </c>
      <c r="G71" s="20">
        <v>123456</v>
      </c>
      <c r="H71" s="6" t="str">
        <f t="shared" si="23"/>
        <v>INSERT INTO occurrence VALUES ('HCUL','01',20,'G104','2020-12-02 16:30:00','2020-12-02 19:30:00',123456);</v>
      </c>
    </row>
    <row r="72" spans="1:13" x14ac:dyDescent="0.25">
      <c r="A72" t="s">
        <v>106</v>
      </c>
      <c r="B72" s="5" t="s">
        <v>484</v>
      </c>
      <c r="C72">
        <v>21</v>
      </c>
      <c r="D72" t="s">
        <v>485</v>
      </c>
      <c r="E72" s="3">
        <f t="shared" ref="E72:F72" si="40">E70+7</f>
        <v>44173.625</v>
      </c>
      <c r="F72" s="3">
        <f t="shared" si="40"/>
        <v>44173.770833333336</v>
      </c>
      <c r="G72" s="20">
        <v>123456</v>
      </c>
      <c r="H72" s="6" t="str">
        <f t="shared" si="23"/>
        <v>INSERT INTO occurrence VALUES ('HCUL','01',21,'G103','2020-12-08 15:00:00','2020-12-08 18:30:00',123456);</v>
      </c>
    </row>
    <row r="73" spans="1:13" x14ac:dyDescent="0.25">
      <c r="A73" t="s">
        <v>106</v>
      </c>
      <c r="B73" s="5" t="s">
        <v>484</v>
      </c>
      <c r="C73">
        <v>22</v>
      </c>
      <c r="D73" t="s">
        <v>486</v>
      </c>
      <c r="E73" s="3">
        <f t="shared" ref="E73:F73" si="41">E71+7</f>
        <v>44174.6875</v>
      </c>
      <c r="F73" s="3">
        <f t="shared" si="41"/>
        <v>44174.8125</v>
      </c>
      <c r="G73" s="20">
        <v>123456</v>
      </c>
      <c r="H73" s="6" t="str">
        <f t="shared" si="23"/>
        <v>INSERT INTO occurrence VALUES ('HCUL','01',22,'G104','2020-12-09 16:30:00','2020-12-09 19:30:00',123456);</v>
      </c>
    </row>
    <row r="74" spans="1:13" x14ac:dyDescent="0.25">
      <c r="A74" t="s">
        <v>106</v>
      </c>
      <c r="B74" s="5" t="s">
        <v>484</v>
      </c>
      <c r="C74">
        <v>23</v>
      </c>
      <c r="D74" t="s">
        <v>485</v>
      </c>
      <c r="E74" s="3">
        <f t="shared" ref="E74:F74" si="42">E72+7</f>
        <v>44180.625</v>
      </c>
      <c r="F74" s="3">
        <f t="shared" si="42"/>
        <v>44180.770833333336</v>
      </c>
      <c r="G74" s="20">
        <v>123456</v>
      </c>
      <c r="H74" s="6" t="str">
        <f t="shared" si="23"/>
        <v>INSERT INTO occurrence VALUES ('HCUL','01',23,'G103','2020-12-15 15:00:00','2020-12-15 18:30:00',123456);</v>
      </c>
    </row>
    <row r="75" spans="1:13" x14ac:dyDescent="0.25">
      <c r="A75" t="s">
        <v>106</v>
      </c>
      <c r="B75" s="5" t="s">
        <v>484</v>
      </c>
      <c r="C75">
        <v>24</v>
      </c>
      <c r="D75" t="s">
        <v>486</v>
      </c>
      <c r="E75" s="3">
        <f>E73+7</f>
        <v>44181.6875</v>
      </c>
      <c r="F75" s="3">
        <f t="shared" ref="F75:G75" si="43">F73+7</f>
        <v>44181.8125</v>
      </c>
      <c r="G75" s="20">
        <v>123456</v>
      </c>
      <c r="H75" s="6" t="str">
        <f t="shared" si="23"/>
        <v>INSERT INTO occurrence VALUES ('HCUL','01',24,'G104','2020-12-16 16:30:00','2020-12-16 19:30:00',123456);</v>
      </c>
    </row>
    <row r="77" spans="1:13" x14ac:dyDescent="0.25">
      <c r="A77" t="s">
        <v>108</v>
      </c>
      <c r="B77" s="5" t="s">
        <v>484</v>
      </c>
      <c r="C77">
        <v>1</v>
      </c>
      <c r="D77" t="s">
        <v>117</v>
      </c>
      <c r="E77" s="3">
        <f>VLOOKUP(I86,I76:J83,2,FALSE)+J86</f>
        <v>44102.375</v>
      </c>
      <c r="F77" s="3">
        <v>44103.770833333336</v>
      </c>
      <c r="G77" s="20">
        <v>123456</v>
      </c>
      <c r="H77" s="6" t="str">
        <f t="shared" ref="H77:H100" si="44">_xlfn.CONCAT("INSERT INTO occurrence VALUES ('",A77,"','",B77,"',",C77,",'",D77,"','",TEXT(E77,"aaaa-mm-dd HH:MM:ss"),"','",TEXT(F77,"aaaa-mm-dd HH:MM:ss"),"',",G77,");")</f>
        <v>INSERT INTO occurrence VALUES ('INFBAS','01',1,'EAD','2020-09-28 09:00:00','2020-09-29 18:30:00',123456);</v>
      </c>
      <c r="I77" t="s">
        <v>6</v>
      </c>
      <c r="J77" s="2">
        <v>44102</v>
      </c>
      <c r="K77" s="2"/>
      <c r="M77"/>
    </row>
    <row r="78" spans="1:13" x14ac:dyDescent="0.25">
      <c r="A78" t="s">
        <v>108</v>
      </c>
      <c r="B78" s="5" t="s">
        <v>484</v>
      </c>
      <c r="C78">
        <v>2</v>
      </c>
      <c r="D78" t="s">
        <v>494</v>
      </c>
      <c r="E78" s="3">
        <f>VLOOKUP(I87,I77:J85,2,FALSE)+J87</f>
        <v>44104.583333333336</v>
      </c>
      <c r="F78" s="3">
        <v>44104.8125</v>
      </c>
      <c r="G78" s="20">
        <v>123456</v>
      </c>
      <c r="H78" s="6" t="str">
        <f t="shared" si="44"/>
        <v>INSERT INTO occurrence VALUES ('INFBAS','01',2,'B105','2020-09-30 14:00:00','2020-09-30 19:30:00',123456);</v>
      </c>
      <c r="I78" t="s">
        <v>7</v>
      </c>
      <c r="J78" s="2">
        <v>44103</v>
      </c>
      <c r="K78" s="2"/>
      <c r="M78"/>
    </row>
    <row r="79" spans="1:13" x14ac:dyDescent="0.25">
      <c r="A79" t="s">
        <v>108</v>
      </c>
      <c r="B79" s="5" t="s">
        <v>484</v>
      </c>
      <c r="C79">
        <v>3</v>
      </c>
      <c r="D79" t="s">
        <v>117</v>
      </c>
      <c r="E79" s="3">
        <f>E77+7</f>
        <v>44109.375</v>
      </c>
      <c r="F79" s="3">
        <f>F77+7</f>
        <v>44110.770833333336</v>
      </c>
      <c r="G79" s="20">
        <v>123456</v>
      </c>
      <c r="H79" s="6" t="str">
        <f t="shared" si="44"/>
        <v>INSERT INTO occurrence VALUES ('INFBAS','01',3,'EAD','2020-10-05 09:00:00','2020-10-06 18:30:00',123456);</v>
      </c>
      <c r="I79" t="s">
        <v>8</v>
      </c>
      <c r="J79" s="2">
        <v>44104</v>
      </c>
      <c r="K79" s="2"/>
      <c r="M79"/>
    </row>
    <row r="80" spans="1:13" x14ac:dyDescent="0.25">
      <c r="A80" t="s">
        <v>108</v>
      </c>
      <c r="B80" s="5" t="s">
        <v>484</v>
      </c>
      <c r="C80">
        <v>4</v>
      </c>
      <c r="D80" t="s">
        <v>494</v>
      </c>
      <c r="E80" s="3">
        <f>E78+7</f>
        <v>44111.583333333336</v>
      </c>
      <c r="F80" s="3">
        <f>F78+7</f>
        <v>44111.8125</v>
      </c>
      <c r="G80" s="20">
        <v>123456</v>
      </c>
      <c r="H80" s="6" t="str">
        <f t="shared" si="44"/>
        <v>INSERT INTO occurrence VALUES ('INFBAS','01',4,'B105','2020-10-07 14:00:00','2020-10-07 19:30:00',123456);</v>
      </c>
      <c r="I80" t="s">
        <v>9</v>
      </c>
      <c r="J80" s="2">
        <v>44105</v>
      </c>
      <c r="K80" s="2"/>
      <c r="M80"/>
    </row>
    <row r="81" spans="1:13" x14ac:dyDescent="0.25">
      <c r="A81" t="s">
        <v>108</v>
      </c>
      <c r="B81" s="5" t="s">
        <v>484</v>
      </c>
      <c r="C81">
        <v>5</v>
      </c>
      <c r="D81" t="s">
        <v>117</v>
      </c>
      <c r="E81" s="3">
        <f t="shared" ref="E81:F81" si="45">E79+7</f>
        <v>44116.375</v>
      </c>
      <c r="F81" s="3">
        <f t="shared" si="45"/>
        <v>44117.770833333336</v>
      </c>
      <c r="G81" s="20">
        <v>123456</v>
      </c>
      <c r="H81" s="6" t="str">
        <f t="shared" si="44"/>
        <v>INSERT INTO occurrence VALUES ('INFBAS','01',5,'EAD','2020-10-12 09:00:00','2020-10-13 18:30:00',123456);</v>
      </c>
      <c r="I81" t="s">
        <v>10</v>
      </c>
      <c r="J81" s="2">
        <v>44106</v>
      </c>
      <c r="K81" s="2"/>
      <c r="M81"/>
    </row>
    <row r="82" spans="1:13" x14ac:dyDescent="0.25">
      <c r="A82" t="s">
        <v>108</v>
      </c>
      <c r="B82" s="5" t="s">
        <v>484</v>
      </c>
      <c r="C82">
        <v>6</v>
      </c>
      <c r="D82" t="s">
        <v>494</v>
      </c>
      <c r="E82" s="3">
        <f t="shared" ref="E82:F82" si="46">E80+7</f>
        <v>44118.583333333336</v>
      </c>
      <c r="F82" s="3">
        <f t="shared" si="46"/>
        <v>44118.8125</v>
      </c>
      <c r="G82" s="20">
        <v>123456</v>
      </c>
      <c r="H82" s="6" t="str">
        <f t="shared" si="44"/>
        <v>INSERT INTO occurrence VALUES ('INFBAS','01',6,'B105','2020-10-14 14:00:00','2020-10-14 19:30:00',123456);</v>
      </c>
      <c r="I82" t="s">
        <v>11</v>
      </c>
      <c r="J82" s="2">
        <v>44107</v>
      </c>
      <c r="K82" s="2"/>
      <c r="M82"/>
    </row>
    <row r="83" spans="1:13" x14ac:dyDescent="0.25">
      <c r="A83" t="s">
        <v>108</v>
      </c>
      <c r="B83" s="5" t="s">
        <v>484</v>
      </c>
      <c r="C83">
        <v>7</v>
      </c>
      <c r="D83" t="s">
        <v>117</v>
      </c>
      <c r="E83" s="3">
        <f t="shared" ref="E83:F83" si="47">E81+7</f>
        <v>44123.375</v>
      </c>
      <c r="F83" s="3">
        <f t="shared" si="47"/>
        <v>44124.770833333336</v>
      </c>
      <c r="G83" s="20">
        <v>123456</v>
      </c>
      <c r="H83" s="6" t="str">
        <f t="shared" si="44"/>
        <v>INSERT INTO occurrence VALUES ('INFBAS','01',7,'EAD','2020-10-19 09:00:00','2020-10-20 18:30:00',123456);</v>
      </c>
      <c r="I83" t="s">
        <v>12</v>
      </c>
      <c r="J83" s="2">
        <v>44108</v>
      </c>
      <c r="K83" s="2"/>
      <c r="M83"/>
    </row>
    <row r="84" spans="1:13" x14ac:dyDescent="0.25">
      <c r="A84" t="s">
        <v>108</v>
      </c>
      <c r="B84" s="5" t="s">
        <v>484</v>
      </c>
      <c r="C84">
        <v>8</v>
      </c>
      <c r="D84" t="s">
        <v>494</v>
      </c>
      <c r="E84" s="3">
        <f t="shared" ref="E84:F84" si="48">E82+7</f>
        <v>44125.583333333336</v>
      </c>
      <c r="F84" s="3">
        <f t="shared" si="48"/>
        <v>44125.8125</v>
      </c>
      <c r="G84" s="20">
        <v>123456</v>
      </c>
      <c r="H84" s="6" t="str">
        <f t="shared" si="44"/>
        <v>INSERT INTO occurrence VALUES ('INFBAS','01',8,'B105','2020-10-21 14:00:00','2020-10-21 19:30:00',123456);</v>
      </c>
      <c r="I84" t="s">
        <v>14</v>
      </c>
      <c r="J84" s="3">
        <v>44183.999988425923</v>
      </c>
      <c r="K84" s="2"/>
    </row>
    <row r="85" spans="1:13" x14ac:dyDescent="0.25">
      <c r="A85" t="s">
        <v>108</v>
      </c>
      <c r="B85" s="5" t="s">
        <v>484</v>
      </c>
      <c r="C85">
        <v>9</v>
      </c>
      <c r="D85" t="s">
        <v>117</v>
      </c>
      <c r="E85" s="3">
        <f t="shared" ref="E85:F85" si="49">E83+7</f>
        <v>44130.375</v>
      </c>
      <c r="F85" s="3">
        <f t="shared" si="49"/>
        <v>44131.770833333336</v>
      </c>
      <c r="G85" s="20">
        <v>123456</v>
      </c>
      <c r="H85" s="6" t="str">
        <f t="shared" si="44"/>
        <v>INSERT INTO occurrence VALUES ('INFBAS','01',9,'EAD','2020-10-26 09:00:00','2020-10-27 18:30:00',123456);</v>
      </c>
      <c r="I85" t="s">
        <v>489</v>
      </c>
      <c r="J85" t="s">
        <v>487</v>
      </c>
      <c r="K85" t="s">
        <v>488</v>
      </c>
    </row>
    <row r="86" spans="1:13" x14ac:dyDescent="0.25">
      <c r="A86" t="s">
        <v>108</v>
      </c>
      <c r="B86" s="5" t="s">
        <v>484</v>
      </c>
      <c r="C86">
        <v>10</v>
      </c>
      <c r="D86" t="s">
        <v>494</v>
      </c>
      <c r="E86" s="3">
        <f t="shared" ref="E86:F86" si="50">E84+7</f>
        <v>44132.583333333336</v>
      </c>
      <c r="F86" s="3">
        <f t="shared" si="50"/>
        <v>44132.8125</v>
      </c>
      <c r="G86" s="20">
        <v>123456</v>
      </c>
      <c r="H86" s="6" t="str">
        <f t="shared" si="44"/>
        <v>INSERT INTO occurrence VALUES ('INFBAS','01',10,'B105','2020-10-28 14:00:00','2020-10-28 19:30:00',123456);</v>
      </c>
      <c r="I86" t="s">
        <v>6</v>
      </c>
      <c r="J86" s="4">
        <v>0.375</v>
      </c>
      <c r="K86" s="4">
        <v>0.45833333333333331</v>
      </c>
      <c r="L86" s="3">
        <f>VLOOKUP(I86,I76:J83,2,FALSE)+J86</f>
        <v>44102.375</v>
      </c>
    </row>
    <row r="87" spans="1:13" x14ac:dyDescent="0.25">
      <c r="A87" t="s">
        <v>108</v>
      </c>
      <c r="B87" s="5" t="s">
        <v>484</v>
      </c>
      <c r="C87">
        <v>11</v>
      </c>
      <c r="D87" t="s">
        <v>117</v>
      </c>
      <c r="E87" s="3">
        <f t="shared" ref="E87:F87" si="51">E85+7</f>
        <v>44137.375</v>
      </c>
      <c r="F87" s="3">
        <f t="shared" si="51"/>
        <v>44138.770833333336</v>
      </c>
      <c r="G87" s="20">
        <v>123456</v>
      </c>
      <c r="H87" s="6" t="str">
        <f t="shared" si="44"/>
        <v>INSERT INTO occurrence VALUES ('INFBAS','01',11,'EAD','2020-11-02 09:00:00','2020-11-03 18:30:00',123456);</v>
      </c>
      <c r="I87" t="s">
        <v>8</v>
      </c>
      <c r="J87" s="4">
        <v>0.58333333333333337</v>
      </c>
      <c r="K87" s="4">
        <v>0.66666666666666663</v>
      </c>
      <c r="L87" s="3">
        <f>VLOOKUP(I87,I77:J85,2,FALSE)+J87</f>
        <v>44104.583333333336</v>
      </c>
    </row>
    <row r="88" spans="1:13" x14ac:dyDescent="0.25">
      <c r="A88" t="s">
        <v>108</v>
      </c>
      <c r="B88" s="5" t="s">
        <v>484</v>
      </c>
      <c r="C88">
        <v>12</v>
      </c>
      <c r="D88" t="s">
        <v>494</v>
      </c>
      <c r="E88" s="3">
        <f t="shared" ref="E88:F88" si="52">E86+7</f>
        <v>44139.583333333336</v>
      </c>
      <c r="F88" s="3">
        <f t="shared" si="52"/>
        <v>44139.8125</v>
      </c>
      <c r="G88" s="20">
        <v>123456</v>
      </c>
      <c r="H88" s="6" t="str">
        <f t="shared" si="44"/>
        <v>INSERT INTO occurrence VALUES ('INFBAS','01',12,'B105','2020-11-04 14:00:00','2020-11-04 19:30:00',123456);</v>
      </c>
    </row>
    <row r="89" spans="1:13" x14ac:dyDescent="0.25">
      <c r="A89" t="s">
        <v>108</v>
      </c>
      <c r="B89" s="5" t="s">
        <v>484</v>
      </c>
      <c r="C89">
        <v>13</v>
      </c>
      <c r="D89" t="s">
        <v>117</v>
      </c>
      <c r="E89" s="3">
        <f t="shared" ref="E89:F89" si="53">E87+7</f>
        <v>44144.375</v>
      </c>
      <c r="F89" s="3">
        <f t="shared" si="53"/>
        <v>44145.770833333336</v>
      </c>
      <c r="G89" s="20">
        <v>123456</v>
      </c>
      <c r="H89" s="6" t="str">
        <f t="shared" si="44"/>
        <v>INSERT INTO occurrence VALUES ('INFBAS','01',13,'EAD','2020-11-09 09:00:00','2020-11-10 18:30:00',123456);</v>
      </c>
      <c r="I89" t="s">
        <v>15</v>
      </c>
      <c r="J89" s="5">
        <v>44102</v>
      </c>
    </row>
    <row r="90" spans="1:13" x14ac:dyDescent="0.25">
      <c r="A90" t="s">
        <v>108</v>
      </c>
      <c r="B90" s="5" t="s">
        <v>484</v>
      </c>
      <c r="C90">
        <v>14</v>
      </c>
      <c r="D90" t="s">
        <v>494</v>
      </c>
      <c r="E90" s="3">
        <f t="shared" ref="E90:F90" si="54">E88+7</f>
        <v>44146.583333333336</v>
      </c>
      <c r="F90" s="3">
        <f t="shared" si="54"/>
        <v>44146.8125</v>
      </c>
      <c r="G90" s="20">
        <v>123456</v>
      </c>
      <c r="H90" s="6" t="str">
        <f t="shared" si="44"/>
        <v>INSERT INTO occurrence VALUES ('INFBAS','01',14,'B105','2020-11-11 14:00:00','2020-11-11 19:30:00',123456);</v>
      </c>
      <c r="I90" t="s">
        <v>16</v>
      </c>
      <c r="J90" s="5">
        <v>44183</v>
      </c>
    </row>
    <row r="91" spans="1:13" x14ac:dyDescent="0.25">
      <c r="A91" t="s">
        <v>108</v>
      </c>
      <c r="B91" s="5" t="s">
        <v>484</v>
      </c>
      <c r="C91">
        <v>15</v>
      </c>
      <c r="D91" t="s">
        <v>117</v>
      </c>
      <c r="E91" s="3">
        <f t="shared" ref="E91:F91" si="55">E89+7</f>
        <v>44151.375</v>
      </c>
      <c r="F91" s="3">
        <f t="shared" si="55"/>
        <v>44152.770833333336</v>
      </c>
      <c r="G91" s="20">
        <v>123456</v>
      </c>
      <c r="H91" s="6" t="str">
        <f t="shared" si="44"/>
        <v>INSERT INTO occurrence VALUES ('INFBAS','01',15,'EAD','2020-11-16 09:00:00','2020-11-17 18:30:00',123456);</v>
      </c>
    </row>
    <row r="92" spans="1:13" x14ac:dyDescent="0.25">
      <c r="A92" t="s">
        <v>108</v>
      </c>
      <c r="B92" s="5" t="s">
        <v>484</v>
      </c>
      <c r="C92">
        <v>16</v>
      </c>
      <c r="D92" t="s">
        <v>494</v>
      </c>
      <c r="E92" s="3">
        <f t="shared" ref="E92:F92" si="56">E90+7</f>
        <v>44153.583333333336</v>
      </c>
      <c r="F92" s="3">
        <f t="shared" si="56"/>
        <v>44153.8125</v>
      </c>
      <c r="G92" s="20">
        <v>123456</v>
      </c>
      <c r="H92" s="6" t="str">
        <f t="shared" si="44"/>
        <v>INSERT INTO occurrence VALUES ('INFBAS','01',16,'B105','2020-11-18 14:00:00','2020-11-18 19:30:00',123456);</v>
      </c>
    </row>
    <row r="93" spans="1:13" x14ac:dyDescent="0.25">
      <c r="A93" t="s">
        <v>108</v>
      </c>
      <c r="B93" s="5" t="s">
        <v>484</v>
      </c>
      <c r="C93">
        <v>17</v>
      </c>
      <c r="D93" t="s">
        <v>117</v>
      </c>
      <c r="E93" s="3">
        <f t="shared" ref="E93:F93" si="57">E91+7</f>
        <v>44158.375</v>
      </c>
      <c r="F93" s="3">
        <f t="shared" si="57"/>
        <v>44159.770833333336</v>
      </c>
      <c r="G93" s="20">
        <v>123456</v>
      </c>
      <c r="H93" s="6" t="str">
        <f t="shared" si="44"/>
        <v>INSERT INTO occurrence VALUES ('INFBAS','01',17,'EAD','2020-11-23 09:00:00','2020-11-24 18:30:00',123456);</v>
      </c>
    </row>
    <row r="94" spans="1:13" x14ac:dyDescent="0.25">
      <c r="A94" t="s">
        <v>108</v>
      </c>
      <c r="B94" s="5" t="s">
        <v>484</v>
      </c>
      <c r="C94">
        <v>18</v>
      </c>
      <c r="D94" t="s">
        <v>494</v>
      </c>
      <c r="E94" s="3">
        <f t="shared" ref="E94:F94" si="58">E92+7</f>
        <v>44160.583333333336</v>
      </c>
      <c r="F94" s="3">
        <f t="shared" si="58"/>
        <v>44160.8125</v>
      </c>
      <c r="G94" s="20">
        <v>123456</v>
      </c>
      <c r="H94" s="6" t="str">
        <f t="shared" si="44"/>
        <v>INSERT INTO occurrence VALUES ('INFBAS','01',18,'B105','2020-11-25 14:00:00','2020-11-25 19:30:00',123456);</v>
      </c>
    </row>
    <row r="95" spans="1:13" x14ac:dyDescent="0.25">
      <c r="A95" t="s">
        <v>108</v>
      </c>
      <c r="B95" s="5" t="s">
        <v>484</v>
      </c>
      <c r="C95">
        <v>19</v>
      </c>
      <c r="D95" t="s">
        <v>117</v>
      </c>
      <c r="E95" s="3">
        <f t="shared" ref="E95:F95" si="59">E93+7</f>
        <v>44165.375</v>
      </c>
      <c r="F95" s="3">
        <f t="shared" si="59"/>
        <v>44166.770833333336</v>
      </c>
      <c r="G95" s="20">
        <v>123456</v>
      </c>
      <c r="H95" s="6" t="str">
        <f t="shared" si="44"/>
        <v>INSERT INTO occurrence VALUES ('INFBAS','01',19,'EAD','2020-11-30 09:00:00','2020-12-01 18:30:00',123456);</v>
      </c>
    </row>
    <row r="96" spans="1:13" x14ac:dyDescent="0.25">
      <c r="A96" t="s">
        <v>108</v>
      </c>
      <c r="B96" s="5" t="s">
        <v>484</v>
      </c>
      <c r="C96">
        <v>20</v>
      </c>
      <c r="D96" t="s">
        <v>494</v>
      </c>
      <c r="E96" s="3">
        <f t="shared" ref="E96:F96" si="60">E94+7</f>
        <v>44167.583333333336</v>
      </c>
      <c r="F96" s="3">
        <f t="shared" si="60"/>
        <v>44167.8125</v>
      </c>
      <c r="G96" s="20">
        <v>123456</v>
      </c>
      <c r="H96" s="6" t="str">
        <f t="shared" si="44"/>
        <v>INSERT INTO occurrence VALUES ('INFBAS','01',20,'B105','2020-12-02 14:00:00','2020-12-02 19:30:00',123456);</v>
      </c>
    </row>
    <row r="97" spans="1:13" x14ac:dyDescent="0.25">
      <c r="A97" t="s">
        <v>108</v>
      </c>
      <c r="B97" s="5" t="s">
        <v>484</v>
      </c>
      <c r="C97">
        <v>21</v>
      </c>
      <c r="D97" t="s">
        <v>117</v>
      </c>
      <c r="E97" s="3">
        <f t="shared" ref="E97:F97" si="61">E95+7</f>
        <v>44172.375</v>
      </c>
      <c r="F97" s="3">
        <f t="shared" si="61"/>
        <v>44173.770833333336</v>
      </c>
      <c r="G97" s="20">
        <v>123456</v>
      </c>
      <c r="H97" s="6" t="str">
        <f t="shared" si="44"/>
        <v>INSERT INTO occurrence VALUES ('INFBAS','01',21,'EAD','2020-12-07 09:00:00','2020-12-08 18:30:00',123456);</v>
      </c>
    </row>
    <row r="98" spans="1:13" x14ac:dyDescent="0.25">
      <c r="A98" t="s">
        <v>108</v>
      </c>
      <c r="B98" s="5" t="s">
        <v>484</v>
      </c>
      <c r="C98">
        <v>22</v>
      </c>
      <c r="D98" t="s">
        <v>494</v>
      </c>
      <c r="E98" s="3">
        <f t="shared" ref="E98:F98" si="62">E96+7</f>
        <v>44174.583333333336</v>
      </c>
      <c r="F98" s="3">
        <f t="shared" si="62"/>
        <v>44174.8125</v>
      </c>
      <c r="G98" s="20">
        <v>123456</v>
      </c>
      <c r="H98" s="6" t="str">
        <f t="shared" si="44"/>
        <v>INSERT INTO occurrence VALUES ('INFBAS','01',22,'B105','2020-12-09 14:00:00','2020-12-09 19:30:00',123456);</v>
      </c>
    </row>
    <row r="99" spans="1:13" x14ac:dyDescent="0.25">
      <c r="A99" t="s">
        <v>108</v>
      </c>
      <c r="B99" s="5" t="s">
        <v>484</v>
      </c>
      <c r="C99">
        <v>23</v>
      </c>
      <c r="D99" t="s">
        <v>117</v>
      </c>
      <c r="E99" s="3">
        <f t="shared" ref="E99:F99" si="63">E97+7</f>
        <v>44179.375</v>
      </c>
      <c r="F99" s="3">
        <f t="shared" si="63"/>
        <v>44180.770833333336</v>
      </c>
      <c r="G99" s="20">
        <v>123456</v>
      </c>
      <c r="H99" s="6" t="str">
        <f t="shared" si="44"/>
        <v>INSERT INTO occurrence VALUES ('INFBAS','01',23,'EAD','2020-12-14 09:00:00','2020-12-15 18:30:00',123456);</v>
      </c>
    </row>
    <row r="100" spans="1:13" x14ac:dyDescent="0.25">
      <c r="A100" t="s">
        <v>108</v>
      </c>
      <c r="B100" s="5" t="s">
        <v>484</v>
      </c>
      <c r="C100">
        <v>24</v>
      </c>
      <c r="D100" t="s">
        <v>494</v>
      </c>
      <c r="E100" s="3">
        <f>E98+7</f>
        <v>44181.583333333336</v>
      </c>
      <c r="F100" s="3">
        <f t="shared" ref="F100:G100" si="64">F98+7</f>
        <v>44181.8125</v>
      </c>
      <c r="G100" s="20">
        <v>123456</v>
      </c>
      <c r="H100" s="6" t="str">
        <f t="shared" si="44"/>
        <v>INSERT INTO occurrence VALUES ('INFBAS','01',24,'B105','2020-12-16 14:00:00','2020-12-16 19:30:00',123456);</v>
      </c>
    </row>
    <row r="102" spans="1:13" x14ac:dyDescent="0.25">
      <c r="A102" t="s">
        <v>108</v>
      </c>
      <c r="B102" s="5" t="s">
        <v>125</v>
      </c>
      <c r="C102">
        <v>1</v>
      </c>
      <c r="D102" t="s">
        <v>117</v>
      </c>
      <c r="E102" s="3">
        <f>VLOOKUP(I111,I101:J108,2,FALSE)+J111</f>
        <v>44102.375</v>
      </c>
      <c r="F102" s="3">
        <v>44103.770833333336</v>
      </c>
      <c r="G102" s="20">
        <v>123456</v>
      </c>
      <c r="H102" s="6" t="str">
        <f t="shared" ref="H102:H125" si="65">_xlfn.CONCAT("INSERT INTO occurrence VALUES ('",A102,"','",B102,"',",C102,",'",D102,"','",TEXT(E102,"aaaa-mm-dd HH:MM:ss"),"','",TEXT(F102,"aaaa-mm-dd HH:MM:ss"),"',",G102,");")</f>
        <v>INSERT INTO occurrence VALUES ('INFBAS','02',1,'EAD','2020-09-28 09:00:00','2020-09-29 18:30:00',123456);</v>
      </c>
      <c r="I102" t="s">
        <v>6</v>
      </c>
      <c r="J102" s="2">
        <v>44102</v>
      </c>
      <c r="K102" s="2"/>
      <c r="M102"/>
    </row>
    <row r="103" spans="1:13" x14ac:dyDescent="0.25">
      <c r="A103" t="s">
        <v>108</v>
      </c>
      <c r="B103" s="5" t="s">
        <v>125</v>
      </c>
      <c r="C103">
        <v>2</v>
      </c>
      <c r="D103" t="s">
        <v>494</v>
      </c>
      <c r="E103" s="3">
        <f>VLOOKUP(I112,I102:J110,2,FALSE)+J112</f>
        <v>44104.666666666664</v>
      </c>
      <c r="F103" s="3">
        <v>44104.8125</v>
      </c>
      <c r="G103" s="20">
        <v>123456</v>
      </c>
      <c r="H103" s="6" t="str">
        <f t="shared" si="65"/>
        <v>INSERT INTO occurrence VALUES ('INFBAS','02',2,'B105','2020-09-30 16:00:00','2020-09-30 19:30:00',123456);</v>
      </c>
      <c r="I103" t="s">
        <v>7</v>
      </c>
      <c r="J103" s="2">
        <v>44103</v>
      </c>
      <c r="K103" s="2"/>
      <c r="M103"/>
    </row>
    <row r="104" spans="1:13" x14ac:dyDescent="0.25">
      <c r="A104" t="s">
        <v>108</v>
      </c>
      <c r="B104" s="5" t="s">
        <v>125</v>
      </c>
      <c r="C104">
        <v>3</v>
      </c>
      <c r="D104" t="s">
        <v>117</v>
      </c>
      <c r="E104" s="3">
        <f>E102+7</f>
        <v>44109.375</v>
      </c>
      <c r="F104" s="3">
        <f>F102+7</f>
        <v>44110.770833333336</v>
      </c>
      <c r="G104" s="20">
        <v>123456</v>
      </c>
      <c r="H104" s="6" t="str">
        <f t="shared" si="65"/>
        <v>INSERT INTO occurrence VALUES ('INFBAS','02',3,'EAD','2020-10-05 09:00:00','2020-10-06 18:30:00',123456);</v>
      </c>
      <c r="I104" t="s">
        <v>8</v>
      </c>
      <c r="J104" s="2">
        <v>44104</v>
      </c>
      <c r="K104" s="2"/>
      <c r="M104"/>
    </row>
    <row r="105" spans="1:13" x14ac:dyDescent="0.25">
      <c r="A105" t="s">
        <v>108</v>
      </c>
      <c r="B105" s="5" t="s">
        <v>125</v>
      </c>
      <c r="C105">
        <v>4</v>
      </c>
      <c r="D105" t="s">
        <v>494</v>
      </c>
      <c r="E105" s="3">
        <f>E103+7</f>
        <v>44111.666666666664</v>
      </c>
      <c r="F105" s="3">
        <f>F103+7</f>
        <v>44111.8125</v>
      </c>
      <c r="G105" s="20">
        <v>123456</v>
      </c>
      <c r="H105" s="6" t="str">
        <f t="shared" si="65"/>
        <v>INSERT INTO occurrence VALUES ('INFBAS','02',4,'B105','2020-10-07 16:00:00','2020-10-07 19:30:00',123456);</v>
      </c>
      <c r="I105" t="s">
        <v>9</v>
      </c>
      <c r="J105" s="2">
        <v>44105</v>
      </c>
      <c r="K105" s="2"/>
      <c r="M105"/>
    </row>
    <row r="106" spans="1:13" x14ac:dyDescent="0.25">
      <c r="A106" t="s">
        <v>108</v>
      </c>
      <c r="B106" s="5" t="s">
        <v>125</v>
      </c>
      <c r="C106">
        <v>5</v>
      </c>
      <c r="D106" t="s">
        <v>117</v>
      </c>
      <c r="E106" s="3">
        <f t="shared" ref="E106:F106" si="66">E104+7</f>
        <v>44116.375</v>
      </c>
      <c r="F106" s="3">
        <f t="shared" si="66"/>
        <v>44117.770833333336</v>
      </c>
      <c r="G106" s="20">
        <v>123456</v>
      </c>
      <c r="H106" s="6" t="str">
        <f t="shared" si="65"/>
        <v>INSERT INTO occurrence VALUES ('INFBAS','02',5,'EAD','2020-10-12 09:00:00','2020-10-13 18:30:00',123456);</v>
      </c>
      <c r="I106" t="s">
        <v>10</v>
      </c>
      <c r="J106" s="2">
        <v>44106</v>
      </c>
      <c r="K106" s="2"/>
      <c r="M106"/>
    </row>
    <row r="107" spans="1:13" x14ac:dyDescent="0.25">
      <c r="A107" t="s">
        <v>108</v>
      </c>
      <c r="B107" s="5" t="s">
        <v>125</v>
      </c>
      <c r="C107">
        <v>6</v>
      </c>
      <c r="D107" t="s">
        <v>494</v>
      </c>
      <c r="E107" s="3">
        <f t="shared" ref="E107:F107" si="67">E105+7</f>
        <v>44118.666666666664</v>
      </c>
      <c r="F107" s="3">
        <f t="shared" si="67"/>
        <v>44118.8125</v>
      </c>
      <c r="G107" s="20">
        <v>123456</v>
      </c>
      <c r="H107" s="6" t="str">
        <f t="shared" si="65"/>
        <v>INSERT INTO occurrence VALUES ('INFBAS','02',6,'B105','2020-10-14 16:00:00','2020-10-14 19:30:00',123456);</v>
      </c>
      <c r="I107" t="s">
        <v>11</v>
      </c>
      <c r="J107" s="2">
        <v>44107</v>
      </c>
      <c r="K107" s="2"/>
      <c r="M107"/>
    </row>
    <row r="108" spans="1:13" x14ac:dyDescent="0.25">
      <c r="A108" t="s">
        <v>108</v>
      </c>
      <c r="B108" s="5" t="s">
        <v>125</v>
      </c>
      <c r="C108">
        <v>7</v>
      </c>
      <c r="D108" t="s">
        <v>117</v>
      </c>
      <c r="E108" s="3">
        <f t="shared" ref="E108:F108" si="68">E106+7</f>
        <v>44123.375</v>
      </c>
      <c r="F108" s="3">
        <f t="shared" si="68"/>
        <v>44124.770833333336</v>
      </c>
      <c r="G108" s="20">
        <v>123456</v>
      </c>
      <c r="H108" s="6" t="str">
        <f t="shared" si="65"/>
        <v>INSERT INTO occurrence VALUES ('INFBAS','02',7,'EAD','2020-10-19 09:00:00','2020-10-20 18:30:00',123456);</v>
      </c>
      <c r="I108" t="s">
        <v>12</v>
      </c>
      <c r="J108" s="2">
        <v>44108</v>
      </c>
      <c r="K108" s="2"/>
      <c r="M108"/>
    </row>
    <row r="109" spans="1:13" x14ac:dyDescent="0.25">
      <c r="A109" t="s">
        <v>108</v>
      </c>
      <c r="B109" s="5" t="s">
        <v>125</v>
      </c>
      <c r="C109">
        <v>8</v>
      </c>
      <c r="D109" t="s">
        <v>494</v>
      </c>
      <c r="E109" s="3">
        <f t="shared" ref="E109:F109" si="69">E107+7</f>
        <v>44125.666666666664</v>
      </c>
      <c r="F109" s="3">
        <f t="shared" si="69"/>
        <v>44125.8125</v>
      </c>
      <c r="G109" s="20">
        <v>123456</v>
      </c>
      <c r="H109" s="6" t="str">
        <f t="shared" si="65"/>
        <v>INSERT INTO occurrence VALUES ('INFBAS','02',8,'B105','2020-10-21 16:00:00','2020-10-21 19:30:00',123456);</v>
      </c>
      <c r="I109" t="s">
        <v>14</v>
      </c>
      <c r="J109" s="3">
        <v>44183.999988425923</v>
      </c>
      <c r="K109" s="2"/>
    </row>
    <row r="110" spans="1:13" x14ac:dyDescent="0.25">
      <c r="A110" t="s">
        <v>108</v>
      </c>
      <c r="B110" s="5" t="s">
        <v>125</v>
      </c>
      <c r="C110">
        <v>9</v>
      </c>
      <c r="D110" t="s">
        <v>117</v>
      </c>
      <c r="E110" s="3">
        <f t="shared" ref="E110:F110" si="70">E108+7</f>
        <v>44130.375</v>
      </c>
      <c r="F110" s="3">
        <f t="shared" si="70"/>
        <v>44131.770833333336</v>
      </c>
      <c r="G110" s="20">
        <v>123456</v>
      </c>
      <c r="H110" s="6" t="str">
        <f t="shared" si="65"/>
        <v>INSERT INTO occurrence VALUES ('INFBAS','02',9,'EAD','2020-10-26 09:00:00','2020-10-27 18:30:00',123456);</v>
      </c>
      <c r="I110" t="s">
        <v>489</v>
      </c>
      <c r="J110" t="s">
        <v>487</v>
      </c>
      <c r="K110" t="s">
        <v>488</v>
      </c>
    </row>
    <row r="111" spans="1:13" x14ac:dyDescent="0.25">
      <c r="A111" t="s">
        <v>108</v>
      </c>
      <c r="B111" s="5" t="s">
        <v>125</v>
      </c>
      <c r="C111">
        <v>10</v>
      </c>
      <c r="D111" t="s">
        <v>494</v>
      </c>
      <c r="E111" s="3">
        <f t="shared" ref="E111:F111" si="71">E109+7</f>
        <v>44132.666666666664</v>
      </c>
      <c r="F111" s="3">
        <f t="shared" si="71"/>
        <v>44132.8125</v>
      </c>
      <c r="G111" s="20">
        <v>123456</v>
      </c>
      <c r="H111" s="6" t="str">
        <f t="shared" si="65"/>
        <v>INSERT INTO occurrence VALUES ('INFBAS','02',10,'B105','2020-10-28 16:00:00','2020-10-28 19:30:00',123456);</v>
      </c>
      <c r="I111" t="s">
        <v>6</v>
      </c>
      <c r="J111" s="4">
        <v>0.375</v>
      </c>
      <c r="K111" s="4">
        <v>0.45833333333333331</v>
      </c>
      <c r="L111" s="3">
        <f>VLOOKUP(I111,I101:J108,2,FALSE)+J111</f>
        <v>44102.375</v>
      </c>
    </row>
    <row r="112" spans="1:13" x14ac:dyDescent="0.25">
      <c r="A112" t="s">
        <v>108</v>
      </c>
      <c r="B112" s="5" t="s">
        <v>125</v>
      </c>
      <c r="C112">
        <v>11</v>
      </c>
      <c r="D112" t="s">
        <v>117</v>
      </c>
      <c r="E112" s="3">
        <f t="shared" ref="E112:F112" si="72">E110+7</f>
        <v>44137.375</v>
      </c>
      <c r="F112" s="3">
        <f t="shared" si="72"/>
        <v>44138.770833333336</v>
      </c>
      <c r="G112" s="20">
        <v>123456</v>
      </c>
      <c r="H112" s="6" t="str">
        <f t="shared" si="65"/>
        <v>INSERT INTO occurrence VALUES ('INFBAS','02',11,'EAD','2020-11-02 09:00:00','2020-11-03 18:30:00',123456);</v>
      </c>
      <c r="I112" t="s">
        <v>8</v>
      </c>
      <c r="J112" s="4">
        <v>0.66666666666666663</v>
      </c>
      <c r="K112" s="4">
        <v>0.75</v>
      </c>
      <c r="L112" s="3">
        <f>VLOOKUP(I112,I102:J110,2,FALSE)+J112</f>
        <v>44104.666666666664</v>
      </c>
    </row>
    <row r="113" spans="1:10" x14ac:dyDescent="0.25">
      <c r="A113" t="s">
        <v>108</v>
      </c>
      <c r="B113" s="5" t="s">
        <v>125</v>
      </c>
      <c r="C113">
        <v>12</v>
      </c>
      <c r="D113" t="s">
        <v>494</v>
      </c>
      <c r="E113" s="3">
        <f t="shared" ref="E113:F113" si="73">E111+7</f>
        <v>44139.666666666664</v>
      </c>
      <c r="F113" s="3">
        <f t="shared" si="73"/>
        <v>44139.8125</v>
      </c>
      <c r="G113" s="20">
        <v>123456</v>
      </c>
      <c r="H113" s="6" t="str">
        <f t="shared" si="65"/>
        <v>INSERT INTO occurrence VALUES ('INFBAS','02',12,'B105','2020-11-04 16:00:00','2020-11-04 19:30:00',123456);</v>
      </c>
    </row>
    <row r="114" spans="1:10" x14ac:dyDescent="0.25">
      <c r="A114" t="s">
        <v>108</v>
      </c>
      <c r="B114" s="5" t="s">
        <v>125</v>
      </c>
      <c r="C114">
        <v>13</v>
      </c>
      <c r="D114" t="s">
        <v>117</v>
      </c>
      <c r="E114" s="3">
        <f t="shared" ref="E114:F114" si="74">E112+7</f>
        <v>44144.375</v>
      </c>
      <c r="F114" s="3">
        <f t="shared" si="74"/>
        <v>44145.770833333336</v>
      </c>
      <c r="G114" s="20">
        <v>123456</v>
      </c>
      <c r="H114" s="6" t="str">
        <f t="shared" si="65"/>
        <v>INSERT INTO occurrence VALUES ('INFBAS','02',13,'EAD','2020-11-09 09:00:00','2020-11-10 18:30:00',123456);</v>
      </c>
      <c r="I114" t="s">
        <v>15</v>
      </c>
      <c r="J114" s="5">
        <v>44102</v>
      </c>
    </row>
    <row r="115" spans="1:10" x14ac:dyDescent="0.25">
      <c r="A115" t="s">
        <v>108</v>
      </c>
      <c r="B115" s="5" t="s">
        <v>125</v>
      </c>
      <c r="C115">
        <v>14</v>
      </c>
      <c r="D115" t="s">
        <v>494</v>
      </c>
      <c r="E115" s="3">
        <f t="shared" ref="E115:F115" si="75">E113+7</f>
        <v>44146.666666666664</v>
      </c>
      <c r="F115" s="3">
        <f t="shared" si="75"/>
        <v>44146.8125</v>
      </c>
      <c r="G115" s="20">
        <v>123456</v>
      </c>
      <c r="H115" s="6" t="str">
        <f t="shared" si="65"/>
        <v>INSERT INTO occurrence VALUES ('INFBAS','02',14,'B105','2020-11-11 16:00:00','2020-11-11 19:30:00',123456);</v>
      </c>
      <c r="I115" t="s">
        <v>16</v>
      </c>
      <c r="J115" s="5">
        <v>44183</v>
      </c>
    </row>
    <row r="116" spans="1:10" x14ac:dyDescent="0.25">
      <c r="A116" t="s">
        <v>108</v>
      </c>
      <c r="B116" s="5" t="s">
        <v>125</v>
      </c>
      <c r="C116">
        <v>15</v>
      </c>
      <c r="D116" t="s">
        <v>117</v>
      </c>
      <c r="E116" s="3">
        <f t="shared" ref="E116:F116" si="76">E114+7</f>
        <v>44151.375</v>
      </c>
      <c r="F116" s="3">
        <f t="shared" si="76"/>
        <v>44152.770833333336</v>
      </c>
      <c r="G116" s="20">
        <v>123456</v>
      </c>
      <c r="H116" s="6" t="str">
        <f t="shared" si="65"/>
        <v>INSERT INTO occurrence VALUES ('INFBAS','02',15,'EAD','2020-11-16 09:00:00','2020-11-17 18:30:00',123456);</v>
      </c>
    </row>
    <row r="117" spans="1:10" x14ac:dyDescent="0.25">
      <c r="A117" t="s">
        <v>108</v>
      </c>
      <c r="B117" s="5" t="s">
        <v>125</v>
      </c>
      <c r="C117">
        <v>16</v>
      </c>
      <c r="D117" t="s">
        <v>494</v>
      </c>
      <c r="E117" s="3">
        <f t="shared" ref="E117:F117" si="77">E115+7</f>
        <v>44153.666666666664</v>
      </c>
      <c r="F117" s="3">
        <f t="shared" si="77"/>
        <v>44153.8125</v>
      </c>
      <c r="G117" s="20">
        <v>123456</v>
      </c>
      <c r="H117" s="6" t="str">
        <f t="shared" si="65"/>
        <v>INSERT INTO occurrence VALUES ('INFBAS','02',16,'B105','2020-11-18 16:00:00','2020-11-18 19:30:00',123456);</v>
      </c>
    </row>
    <row r="118" spans="1:10" x14ac:dyDescent="0.25">
      <c r="A118" t="s">
        <v>108</v>
      </c>
      <c r="B118" s="5" t="s">
        <v>125</v>
      </c>
      <c r="C118">
        <v>17</v>
      </c>
      <c r="D118" t="s">
        <v>117</v>
      </c>
      <c r="E118" s="3">
        <f t="shared" ref="E118:F118" si="78">E116+7</f>
        <v>44158.375</v>
      </c>
      <c r="F118" s="3">
        <f t="shared" si="78"/>
        <v>44159.770833333336</v>
      </c>
      <c r="G118" s="20">
        <v>123456</v>
      </c>
      <c r="H118" s="6" t="str">
        <f t="shared" si="65"/>
        <v>INSERT INTO occurrence VALUES ('INFBAS','02',17,'EAD','2020-11-23 09:00:00','2020-11-24 18:30:00',123456);</v>
      </c>
    </row>
    <row r="119" spans="1:10" x14ac:dyDescent="0.25">
      <c r="A119" t="s">
        <v>108</v>
      </c>
      <c r="B119" s="5" t="s">
        <v>125</v>
      </c>
      <c r="C119">
        <v>18</v>
      </c>
      <c r="D119" t="s">
        <v>494</v>
      </c>
      <c r="E119" s="3">
        <f t="shared" ref="E119:F119" si="79">E117+7</f>
        <v>44160.666666666664</v>
      </c>
      <c r="F119" s="3">
        <f t="shared" si="79"/>
        <v>44160.8125</v>
      </c>
      <c r="G119" s="20">
        <v>123456</v>
      </c>
      <c r="H119" s="6" t="str">
        <f t="shared" si="65"/>
        <v>INSERT INTO occurrence VALUES ('INFBAS','02',18,'B105','2020-11-25 16:00:00','2020-11-25 19:30:00',123456);</v>
      </c>
    </row>
    <row r="120" spans="1:10" x14ac:dyDescent="0.25">
      <c r="A120" t="s">
        <v>108</v>
      </c>
      <c r="B120" s="5" t="s">
        <v>125</v>
      </c>
      <c r="C120">
        <v>19</v>
      </c>
      <c r="D120" t="s">
        <v>117</v>
      </c>
      <c r="E120" s="3">
        <f t="shared" ref="E120:F120" si="80">E118+7</f>
        <v>44165.375</v>
      </c>
      <c r="F120" s="3">
        <f t="shared" si="80"/>
        <v>44166.770833333336</v>
      </c>
      <c r="G120" s="20">
        <v>123456</v>
      </c>
      <c r="H120" s="6" t="str">
        <f t="shared" si="65"/>
        <v>INSERT INTO occurrence VALUES ('INFBAS','02',19,'EAD','2020-11-30 09:00:00','2020-12-01 18:30:00',123456);</v>
      </c>
    </row>
    <row r="121" spans="1:10" x14ac:dyDescent="0.25">
      <c r="A121" t="s">
        <v>108</v>
      </c>
      <c r="B121" s="5" t="s">
        <v>125</v>
      </c>
      <c r="C121">
        <v>20</v>
      </c>
      <c r="D121" t="s">
        <v>494</v>
      </c>
      <c r="E121" s="3">
        <f t="shared" ref="E121:F121" si="81">E119+7</f>
        <v>44167.666666666664</v>
      </c>
      <c r="F121" s="3">
        <f t="shared" si="81"/>
        <v>44167.8125</v>
      </c>
      <c r="G121" s="20">
        <v>123456</v>
      </c>
      <c r="H121" s="6" t="str">
        <f t="shared" si="65"/>
        <v>INSERT INTO occurrence VALUES ('INFBAS','02',20,'B105','2020-12-02 16:00:00','2020-12-02 19:30:00',123456);</v>
      </c>
    </row>
    <row r="122" spans="1:10" x14ac:dyDescent="0.25">
      <c r="A122" t="s">
        <v>108</v>
      </c>
      <c r="B122" s="5" t="s">
        <v>125</v>
      </c>
      <c r="C122">
        <v>21</v>
      </c>
      <c r="D122" t="s">
        <v>117</v>
      </c>
      <c r="E122" s="3">
        <f t="shared" ref="E122:F122" si="82">E120+7</f>
        <v>44172.375</v>
      </c>
      <c r="F122" s="3">
        <f t="shared" si="82"/>
        <v>44173.770833333336</v>
      </c>
      <c r="G122" s="20">
        <v>123456</v>
      </c>
      <c r="H122" s="6" t="str">
        <f t="shared" si="65"/>
        <v>INSERT INTO occurrence VALUES ('INFBAS','02',21,'EAD','2020-12-07 09:00:00','2020-12-08 18:30:00',123456);</v>
      </c>
    </row>
    <row r="123" spans="1:10" x14ac:dyDescent="0.25">
      <c r="A123" t="s">
        <v>108</v>
      </c>
      <c r="B123" s="5" t="s">
        <v>125</v>
      </c>
      <c r="C123">
        <v>22</v>
      </c>
      <c r="D123" t="s">
        <v>494</v>
      </c>
      <c r="E123" s="3">
        <f t="shared" ref="E123:F123" si="83">E121+7</f>
        <v>44174.666666666664</v>
      </c>
      <c r="F123" s="3">
        <f t="shared" si="83"/>
        <v>44174.8125</v>
      </c>
      <c r="G123" s="20">
        <v>123456</v>
      </c>
      <c r="H123" s="6" t="str">
        <f t="shared" si="65"/>
        <v>INSERT INTO occurrence VALUES ('INFBAS','02',22,'B105','2020-12-09 16:00:00','2020-12-09 19:30:00',123456);</v>
      </c>
    </row>
    <row r="124" spans="1:10" x14ac:dyDescent="0.25">
      <c r="A124" t="s">
        <v>108</v>
      </c>
      <c r="B124" s="5" t="s">
        <v>125</v>
      </c>
      <c r="C124">
        <v>23</v>
      </c>
      <c r="D124" t="s">
        <v>117</v>
      </c>
      <c r="E124" s="3">
        <f t="shared" ref="E124:F124" si="84">E122+7</f>
        <v>44179.375</v>
      </c>
      <c r="F124" s="3">
        <f t="shared" si="84"/>
        <v>44180.770833333336</v>
      </c>
      <c r="G124" s="20">
        <v>123456</v>
      </c>
      <c r="H124" s="6" t="str">
        <f t="shared" si="65"/>
        <v>INSERT INTO occurrence VALUES ('INFBAS','02',23,'EAD','2020-12-14 09:00:00','2020-12-15 18:30:00',123456);</v>
      </c>
    </row>
    <row r="125" spans="1:10" x14ac:dyDescent="0.25">
      <c r="A125" t="s">
        <v>108</v>
      </c>
      <c r="B125" s="5" t="s">
        <v>125</v>
      </c>
      <c r="C125">
        <v>24</v>
      </c>
      <c r="D125" t="s">
        <v>494</v>
      </c>
      <c r="E125" s="3">
        <f>E123+7</f>
        <v>44181.666666666664</v>
      </c>
      <c r="F125" s="3">
        <f t="shared" ref="F125:G125" si="85">F123+7</f>
        <v>44181.8125</v>
      </c>
      <c r="G125" s="20">
        <v>123456</v>
      </c>
      <c r="H125" s="6" t="str">
        <f t="shared" si="65"/>
        <v>INSERT INTO occurrence VALUES ('INFBAS','02',24,'B105','2020-12-16 16:00:00','2020-12-16 19:30:00',123456);</v>
      </c>
    </row>
  </sheetData>
  <autoFilter ref="A1:P1" xr:uid="{3E839329-00D9-4945-8E3D-F61F7BB272F8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F3D1-D304-4F33-A143-AF4CF7E4DD57}">
  <dimension ref="A1:E40"/>
  <sheetViews>
    <sheetView zoomScale="85" zoomScaleNormal="85" workbookViewId="0">
      <selection activeCell="E1" sqref="E1:E40"/>
    </sheetView>
  </sheetViews>
  <sheetFormatPr defaultRowHeight="15" x14ac:dyDescent="0.25"/>
  <cols>
    <col min="1" max="1" width="5.140625" bestFit="1" customWidth="1"/>
    <col min="2" max="2" width="12.7109375" bestFit="1" customWidth="1"/>
    <col min="3" max="4" width="12.7109375" customWidth="1"/>
  </cols>
  <sheetData>
    <row r="1" spans="1:5" x14ac:dyDescent="0.25">
      <c r="A1" t="s">
        <v>504</v>
      </c>
      <c r="B1" s="10" t="s">
        <v>524</v>
      </c>
      <c r="C1" s="10" t="s">
        <v>523</v>
      </c>
      <c r="D1" s="10" t="s">
        <v>525</v>
      </c>
      <c r="E1" t="str">
        <f>CONCATENATE("INSERT INTO classroom (code,description,faculty,janitor) VALUES ('",A1,"'",B1,C1,D1)</f>
        <v>INSERT INTO classroom (code,description,faculty,janitor) VALUES ('A101','Sala de Aula','FEUP',202100001);</v>
      </c>
    </row>
    <row r="2" spans="1:5" x14ac:dyDescent="0.25">
      <c r="A2" t="s">
        <v>503</v>
      </c>
      <c r="B2" s="10" t="s">
        <v>524</v>
      </c>
      <c r="C2" s="10" t="s">
        <v>523</v>
      </c>
      <c r="D2" s="10" t="s">
        <v>525</v>
      </c>
      <c r="E2" t="str">
        <f t="shared" ref="E2:E40" si="0">CONCATENATE("INSERT INTO classroom (code,description,faculty,janitor) VALUES ('",A2,"'",B2,C2,D2)</f>
        <v>INSERT INTO classroom (code,description,faculty,janitor) VALUES ('A102','Sala de Aula','FEUP',202100001);</v>
      </c>
    </row>
    <row r="3" spans="1:5" x14ac:dyDescent="0.25">
      <c r="A3" t="s">
        <v>505</v>
      </c>
      <c r="B3" s="10" t="s">
        <v>524</v>
      </c>
      <c r="C3" s="10" t="s">
        <v>523</v>
      </c>
      <c r="D3" s="10" t="s">
        <v>525</v>
      </c>
      <c r="E3" t="str">
        <f t="shared" si="0"/>
        <v>INSERT INTO classroom (code,description,faculty,janitor) VALUES ('A103','Sala de Aula','FEUP',202100001);</v>
      </c>
    </row>
    <row r="4" spans="1:5" x14ac:dyDescent="0.25">
      <c r="A4" t="s">
        <v>506</v>
      </c>
      <c r="B4" s="10" t="s">
        <v>524</v>
      </c>
      <c r="C4" s="10" t="s">
        <v>523</v>
      </c>
      <c r="D4" s="10" t="s">
        <v>525</v>
      </c>
      <c r="E4" t="str">
        <f t="shared" si="0"/>
        <v>INSERT INTO classroom (code,description,faculty,janitor) VALUES ('A104','Sala de Aula','FEUP',202100001);</v>
      </c>
    </row>
    <row r="5" spans="1:5" x14ac:dyDescent="0.25">
      <c r="A5" t="s">
        <v>507</v>
      </c>
      <c r="B5" s="10" t="s">
        <v>524</v>
      </c>
      <c r="C5" s="10" t="s">
        <v>523</v>
      </c>
      <c r="D5" s="10" t="s">
        <v>525</v>
      </c>
      <c r="E5" t="str">
        <f t="shared" si="0"/>
        <v>INSERT INTO classroom (code,description,faculty,janitor) VALUES ('A105','Sala de Aula','FEUP',202100001);</v>
      </c>
    </row>
    <row r="6" spans="1:5" x14ac:dyDescent="0.25">
      <c r="A6" t="s">
        <v>508</v>
      </c>
      <c r="B6" s="10" t="s">
        <v>524</v>
      </c>
      <c r="C6" s="10" t="s">
        <v>523</v>
      </c>
      <c r="D6" s="10" t="s">
        <v>525</v>
      </c>
      <c r="E6" t="str">
        <f t="shared" si="0"/>
        <v>INSERT INTO classroom (code,description,faculty,janitor) VALUES ('A106','Sala de Aula','FEUP',202100001);</v>
      </c>
    </row>
    <row r="7" spans="1:5" x14ac:dyDescent="0.25">
      <c r="A7" t="s">
        <v>509</v>
      </c>
      <c r="B7" s="10" t="s">
        <v>524</v>
      </c>
      <c r="C7" s="10" t="s">
        <v>523</v>
      </c>
      <c r="D7" s="10" t="s">
        <v>525</v>
      </c>
      <c r="E7" t="str">
        <f t="shared" si="0"/>
        <v>INSERT INTO classroom (code,description,faculty,janitor) VALUES ('A107','Sala de Aula','FEUP',202100001);</v>
      </c>
    </row>
    <row r="8" spans="1:5" x14ac:dyDescent="0.25">
      <c r="A8" t="s">
        <v>510</v>
      </c>
      <c r="B8" s="10" t="s">
        <v>524</v>
      </c>
      <c r="C8" s="10" t="s">
        <v>523</v>
      </c>
      <c r="D8" s="10" t="s">
        <v>525</v>
      </c>
      <c r="E8" t="str">
        <f t="shared" si="0"/>
        <v>INSERT INTO classroom (code,description,faculty,janitor) VALUES ('A108','Sala de Aula','FEUP',202100001);</v>
      </c>
    </row>
    <row r="9" spans="1:5" x14ac:dyDescent="0.25">
      <c r="A9" t="s">
        <v>511</v>
      </c>
      <c r="B9" s="10" t="s">
        <v>524</v>
      </c>
      <c r="C9" s="10" t="s">
        <v>523</v>
      </c>
      <c r="D9" s="10" t="s">
        <v>525</v>
      </c>
      <c r="E9" t="str">
        <f t="shared" si="0"/>
        <v>INSERT INTO classroom (code,description,faculty,janitor) VALUES ('A109','Sala de Aula','FEUP',202100001);</v>
      </c>
    </row>
    <row r="10" spans="1:5" x14ac:dyDescent="0.25">
      <c r="A10" t="s">
        <v>512</v>
      </c>
      <c r="B10" s="10" t="s">
        <v>524</v>
      </c>
      <c r="C10" s="10" t="s">
        <v>523</v>
      </c>
      <c r="D10" s="10" t="s">
        <v>525</v>
      </c>
      <c r="E10" t="str">
        <f t="shared" si="0"/>
        <v>INSERT INTO classroom (code,description,faculty,janitor) VALUES ('A110','Sala de Aula','FEUP',202100001);</v>
      </c>
    </row>
    <row r="11" spans="1:5" x14ac:dyDescent="0.25">
      <c r="A11" t="s">
        <v>513</v>
      </c>
      <c r="B11" s="10" t="s">
        <v>524</v>
      </c>
      <c r="C11" s="10" t="s">
        <v>523</v>
      </c>
      <c r="D11" s="10" t="s">
        <v>525</v>
      </c>
      <c r="E11" t="str">
        <f t="shared" si="0"/>
        <v>INSERT INTO classroom (code,description,faculty,janitor) VALUES ('A201','Sala de Aula','FEUP',202100001);</v>
      </c>
    </row>
    <row r="12" spans="1:5" x14ac:dyDescent="0.25">
      <c r="A12" t="s">
        <v>514</v>
      </c>
      <c r="B12" s="10" t="s">
        <v>524</v>
      </c>
      <c r="C12" s="10" t="s">
        <v>523</v>
      </c>
      <c r="D12" s="10" t="s">
        <v>525</v>
      </c>
      <c r="E12" t="str">
        <f t="shared" si="0"/>
        <v>INSERT INTO classroom (code,description,faculty,janitor) VALUES ('A202','Sala de Aula','FEUP',202100001);</v>
      </c>
    </row>
    <row r="13" spans="1:5" x14ac:dyDescent="0.25">
      <c r="A13" t="s">
        <v>515</v>
      </c>
      <c r="B13" s="10" t="s">
        <v>524</v>
      </c>
      <c r="C13" s="10" t="s">
        <v>523</v>
      </c>
      <c r="D13" s="10" t="s">
        <v>525</v>
      </c>
      <c r="E13" t="str">
        <f t="shared" si="0"/>
        <v>INSERT INTO classroom (code,description,faculty,janitor) VALUES ('A203','Sala de Aula','FEUP',202100001);</v>
      </c>
    </row>
    <row r="14" spans="1:5" x14ac:dyDescent="0.25">
      <c r="A14" t="s">
        <v>516</v>
      </c>
      <c r="B14" s="10" t="s">
        <v>524</v>
      </c>
      <c r="C14" s="10" t="s">
        <v>523</v>
      </c>
      <c r="D14" s="10" t="s">
        <v>525</v>
      </c>
      <c r="E14" t="str">
        <f t="shared" si="0"/>
        <v>INSERT INTO classroom (code,description,faculty,janitor) VALUES ('A204','Sala de Aula','FEUP',202100001);</v>
      </c>
    </row>
    <row r="15" spans="1:5" x14ac:dyDescent="0.25">
      <c r="A15" t="s">
        <v>517</v>
      </c>
      <c r="B15" s="10" t="s">
        <v>524</v>
      </c>
      <c r="C15" s="10" t="s">
        <v>523</v>
      </c>
      <c r="D15" s="10" t="s">
        <v>525</v>
      </c>
      <c r="E15" t="str">
        <f t="shared" si="0"/>
        <v>INSERT INTO classroom (code,description,faculty,janitor) VALUES ('A205','Sala de Aula','FEUP',202100001);</v>
      </c>
    </row>
    <row r="16" spans="1:5" x14ac:dyDescent="0.25">
      <c r="A16" t="s">
        <v>518</v>
      </c>
      <c r="B16" s="10" t="s">
        <v>524</v>
      </c>
      <c r="C16" s="10" t="s">
        <v>523</v>
      </c>
      <c r="D16" s="10" t="s">
        <v>525</v>
      </c>
      <c r="E16" t="str">
        <f t="shared" si="0"/>
        <v>INSERT INTO classroom (code,description,faculty,janitor) VALUES ('A206','Sala de Aula','FEUP',202100001);</v>
      </c>
    </row>
    <row r="17" spans="1:5" x14ac:dyDescent="0.25">
      <c r="A17" t="s">
        <v>519</v>
      </c>
      <c r="B17" s="10" t="s">
        <v>524</v>
      </c>
      <c r="C17" s="10" t="s">
        <v>523</v>
      </c>
      <c r="D17" s="10" t="s">
        <v>525</v>
      </c>
      <c r="E17" t="str">
        <f t="shared" si="0"/>
        <v>INSERT INTO classroom (code,description,faculty,janitor) VALUES ('A207','Sala de Aula','FEUP',202100001);</v>
      </c>
    </row>
    <row r="18" spans="1:5" x14ac:dyDescent="0.25">
      <c r="A18" t="s">
        <v>520</v>
      </c>
      <c r="B18" s="10" t="s">
        <v>524</v>
      </c>
      <c r="C18" s="10" t="s">
        <v>523</v>
      </c>
      <c r="D18" s="10" t="s">
        <v>525</v>
      </c>
      <c r="E18" t="str">
        <f t="shared" si="0"/>
        <v>INSERT INTO classroom (code,description,faculty,janitor) VALUES ('A208','Sala de Aula','FEUP',202100001);</v>
      </c>
    </row>
    <row r="19" spans="1:5" x14ac:dyDescent="0.25">
      <c r="A19" t="s">
        <v>521</v>
      </c>
      <c r="B19" s="10" t="s">
        <v>524</v>
      </c>
      <c r="C19" s="10" t="s">
        <v>523</v>
      </c>
      <c r="D19" s="10" t="s">
        <v>525</v>
      </c>
      <c r="E19" t="str">
        <f t="shared" si="0"/>
        <v>INSERT INTO classroom (code,description,faculty,janitor) VALUES ('A209','Sala de Aula','FEUP',202100001);</v>
      </c>
    </row>
    <row r="20" spans="1:5" x14ac:dyDescent="0.25">
      <c r="A20" t="s">
        <v>522</v>
      </c>
      <c r="B20" s="10" t="s">
        <v>524</v>
      </c>
      <c r="C20" s="10" t="s">
        <v>523</v>
      </c>
      <c r="D20" s="10" t="s">
        <v>525</v>
      </c>
      <c r="E20" t="str">
        <f t="shared" si="0"/>
        <v>INSERT INTO classroom (code,description,faculty,janitor) VALUES ('A210','Sala de Aula','FEUP',202100001);</v>
      </c>
    </row>
    <row r="21" spans="1:5" x14ac:dyDescent="0.25">
      <c r="A21" t="s">
        <v>490</v>
      </c>
      <c r="B21" s="10" t="s">
        <v>524</v>
      </c>
      <c r="C21" s="10" t="s">
        <v>523</v>
      </c>
      <c r="D21" s="10" t="s">
        <v>525</v>
      </c>
      <c r="E21" t="str">
        <f t="shared" si="0"/>
        <v>INSERT INTO classroom (code,description,faculty,janitor) VALUES ('B101','Sala de Aula','FEUP',202100001);</v>
      </c>
    </row>
    <row r="22" spans="1:5" x14ac:dyDescent="0.25">
      <c r="A22" t="s">
        <v>491</v>
      </c>
      <c r="B22" s="10" t="s">
        <v>524</v>
      </c>
      <c r="C22" s="10" t="s">
        <v>523</v>
      </c>
      <c r="D22" s="10" t="s">
        <v>525</v>
      </c>
      <c r="E22" t="str">
        <f t="shared" si="0"/>
        <v>INSERT INTO classroom (code,description,faculty,janitor) VALUES ('B102','Sala de Aula','FEUP',202100001);</v>
      </c>
    </row>
    <row r="23" spans="1:5" x14ac:dyDescent="0.25">
      <c r="A23" t="s">
        <v>492</v>
      </c>
      <c r="B23" s="10" t="s">
        <v>524</v>
      </c>
      <c r="C23" s="10" t="s">
        <v>523</v>
      </c>
      <c r="D23" s="10" t="s">
        <v>525</v>
      </c>
      <c r="E23" t="str">
        <f t="shared" si="0"/>
        <v>INSERT INTO classroom (code,description,faculty,janitor) VALUES ('B103','Sala de Aula','FEUP',202100001);</v>
      </c>
    </row>
    <row r="24" spans="1:5" x14ac:dyDescent="0.25">
      <c r="A24" t="s">
        <v>493</v>
      </c>
      <c r="B24" s="10" t="s">
        <v>524</v>
      </c>
      <c r="C24" s="10" t="s">
        <v>523</v>
      </c>
      <c r="D24" s="10" t="s">
        <v>525</v>
      </c>
      <c r="E24" t="str">
        <f t="shared" si="0"/>
        <v>INSERT INTO classroom (code,description,faculty,janitor) VALUES ('B104','Sala de Aula','FEUP',202100001);</v>
      </c>
    </row>
    <row r="25" spans="1:5" x14ac:dyDescent="0.25">
      <c r="A25" t="s">
        <v>494</v>
      </c>
      <c r="B25" s="10" t="s">
        <v>524</v>
      </c>
      <c r="C25" s="10" t="s">
        <v>523</v>
      </c>
      <c r="D25" s="10" t="s">
        <v>525</v>
      </c>
      <c r="E25" t="str">
        <f t="shared" si="0"/>
        <v>INSERT INTO classroom (code,description,faculty,janitor) VALUES ('B105','Sala de Aula','FEUP',202100001);</v>
      </c>
    </row>
    <row r="26" spans="1:5" x14ac:dyDescent="0.25">
      <c r="A26" t="s">
        <v>495</v>
      </c>
      <c r="B26" s="10" t="s">
        <v>524</v>
      </c>
      <c r="C26" s="10" t="s">
        <v>523</v>
      </c>
      <c r="D26" s="10" t="s">
        <v>525</v>
      </c>
      <c r="E26" t="str">
        <f t="shared" si="0"/>
        <v>INSERT INTO classroom (code,description,faculty,janitor) VALUES ('B106','Sala de Aula','FEUP',202100001);</v>
      </c>
    </row>
    <row r="27" spans="1:5" x14ac:dyDescent="0.25">
      <c r="A27" t="s">
        <v>496</v>
      </c>
      <c r="B27" s="10" t="s">
        <v>524</v>
      </c>
      <c r="C27" s="10" t="s">
        <v>523</v>
      </c>
      <c r="D27" s="10" t="s">
        <v>525</v>
      </c>
      <c r="E27" t="str">
        <f t="shared" si="0"/>
        <v>INSERT INTO classroom (code,description,faculty,janitor) VALUES ('B107','Sala de Aula','FEUP',202100001);</v>
      </c>
    </row>
    <row r="28" spans="1:5" x14ac:dyDescent="0.25">
      <c r="A28" t="s">
        <v>497</v>
      </c>
      <c r="B28" s="10" t="s">
        <v>524</v>
      </c>
      <c r="C28" s="10" t="s">
        <v>523</v>
      </c>
      <c r="D28" s="10" t="s">
        <v>525</v>
      </c>
      <c r="E28" t="str">
        <f t="shared" si="0"/>
        <v>INSERT INTO classroom (code,description,faculty,janitor) VALUES ('B108','Sala de Aula','FEUP',202100001);</v>
      </c>
    </row>
    <row r="29" spans="1:5" x14ac:dyDescent="0.25">
      <c r="A29" t="s">
        <v>498</v>
      </c>
      <c r="B29" s="10" t="s">
        <v>524</v>
      </c>
      <c r="C29" s="10" t="s">
        <v>523</v>
      </c>
      <c r="D29" s="10" t="s">
        <v>525</v>
      </c>
      <c r="E29" t="str">
        <f t="shared" si="0"/>
        <v>INSERT INTO classroom (code,description,faculty,janitor) VALUES ('B109','Sala de Aula','FEUP',202100001);</v>
      </c>
    </row>
    <row r="30" spans="1:5" x14ac:dyDescent="0.25">
      <c r="A30" t="s">
        <v>499</v>
      </c>
      <c r="B30" s="10" t="s">
        <v>524</v>
      </c>
      <c r="C30" s="10" t="s">
        <v>523</v>
      </c>
      <c r="D30" s="10" t="s">
        <v>525</v>
      </c>
      <c r="E30" t="str">
        <f t="shared" si="0"/>
        <v>INSERT INTO classroom (code,description,faculty,janitor) VALUES ('B110','Sala de Aula','FEUP',202100001);</v>
      </c>
    </row>
    <row r="31" spans="1:5" x14ac:dyDescent="0.25">
      <c r="A31" t="s">
        <v>500</v>
      </c>
      <c r="B31" s="10" t="s">
        <v>524</v>
      </c>
      <c r="C31" s="10" t="s">
        <v>523</v>
      </c>
      <c r="D31" s="10" t="s">
        <v>525</v>
      </c>
      <c r="E31" t="str">
        <f t="shared" si="0"/>
        <v>INSERT INTO classroom (code,description,faculty,janitor) VALUES ('B201','Sala de Aula','FEUP',202100001);</v>
      </c>
    </row>
    <row r="32" spans="1:5" x14ac:dyDescent="0.25">
      <c r="A32" t="s">
        <v>126</v>
      </c>
      <c r="B32" s="10" t="s">
        <v>524</v>
      </c>
      <c r="C32" s="10" t="s">
        <v>523</v>
      </c>
      <c r="D32" s="10" t="s">
        <v>525</v>
      </c>
      <c r="E32" t="str">
        <f t="shared" si="0"/>
        <v>INSERT INTO classroom (code,description,faculty,janitor) VALUES ('B202','Sala de Aula','FEUP',202100001);</v>
      </c>
    </row>
    <row r="33" spans="1:5" x14ac:dyDescent="0.25">
      <c r="A33" t="s">
        <v>501</v>
      </c>
      <c r="B33" s="10" t="s">
        <v>524</v>
      </c>
      <c r="C33" s="10" t="s">
        <v>523</v>
      </c>
      <c r="D33" s="10" t="s">
        <v>525</v>
      </c>
      <c r="E33" t="str">
        <f t="shared" si="0"/>
        <v>INSERT INTO classroom (code,description,faculty,janitor) VALUES ('B203','Sala de Aula','FEUP',202100001);</v>
      </c>
    </row>
    <row r="34" spans="1:5" x14ac:dyDescent="0.25">
      <c r="A34" t="s">
        <v>502</v>
      </c>
      <c r="B34" s="10" t="s">
        <v>524</v>
      </c>
      <c r="C34" s="10" t="s">
        <v>523</v>
      </c>
      <c r="D34" s="10" t="s">
        <v>525</v>
      </c>
      <c r="E34" t="str">
        <f t="shared" si="0"/>
        <v>INSERT INTO classroom (code,description,faculty,janitor) VALUES ('B204','Sala de Aula','FEUP',202100001);</v>
      </c>
    </row>
    <row r="35" spans="1:5" x14ac:dyDescent="0.25">
      <c r="A35" t="s">
        <v>118</v>
      </c>
      <c r="B35" s="10" t="s">
        <v>524</v>
      </c>
      <c r="C35" s="10" t="s">
        <v>523</v>
      </c>
      <c r="D35" s="10" t="s">
        <v>525</v>
      </c>
      <c r="E35" t="str">
        <f t="shared" si="0"/>
        <v>INSERT INTO classroom (code,description,faculty,janitor) VALUES ('B205','Sala de Aula','FEUP',202100001);</v>
      </c>
    </row>
    <row r="36" spans="1:5" x14ac:dyDescent="0.25">
      <c r="A36" t="s">
        <v>119</v>
      </c>
      <c r="B36" s="10" t="s">
        <v>524</v>
      </c>
      <c r="C36" s="10" t="s">
        <v>523</v>
      </c>
      <c r="D36" s="10" t="s">
        <v>525</v>
      </c>
      <c r="E36" t="str">
        <f t="shared" si="0"/>
        <v>INSERT INTO classroom (code,description,faculty,janitor) VALUES ('B206','Sala de Aula','FEUP',202100001);</v>
      </c>
    </row>
    <row r="37" spans="1:5" x14ac:dyDescent="0.25">
      <c r="A37" t="s">
        <v>120</v>
      </c>
      <c r="B37" s="10" t="s">
        <v>524</v>
      </c>
      <c r="C37" s="10" t="s">
        <v>523</v>
      </c>
      <c r="D37" s="10" t="s">
        <v>525</v>
      </c>
      <c r="E37" t="str">
        <f t="shared" si="0"/>
        <v>INSERT INTO classroom (code,description,faculty,janitor) VALUES ('B207','Sala de Aula','FEUP',202100001);</v>
      </c>
    </row>
    <row r="38" spans="1:5" x14ac:dyDescent="0.25">
      <c r="A38" t="s">
        <v>121</v>
      </c>
      <c r="B38" s="10" t="s">
        <v>524</v>
      </c>
      <c r="C38" s="10" t="s">
        <v>523</v>
      </c>
      <c r="D38" s="10" t="s">
        <v>525</v>
      </c>
      <c r="E38" t="str">
        <f t="shared" si="0"/>
        <v>INSERT INTO classroom (code,description,faculty,janitor) VALUES ('B208','Sala de Aula','FEUP',202100001);</v>
      </c>
    </row>
    <row r="39" spans="1:5" x14ac:dyDescent="0.25">
      <c r="A39" t="s">
        <v>122</v>
      </c>
      <c r="B39" s="10" t="s">
        <v>524</v>
      </c>
      <c r="C39" s="10" t="s">
        <v>523</v>
      </c>
      <c r="D39" s="10" t="s">
        <v>525</v>
      </c>
      <c r="E39" t="str">
        <f t="shared" si="0"/>
        <v>INSERT INTO classroom (code,description,faculty,janitor) VALUES ('B209','Sala de Aula','FEUP',202100001);</v>
      </c>
    </row>
    <row r="40" spans="1:5" x14ac:dyDescent="0.25">
      <c r="A40" t="s">
        <v>123</v>
      </c>
      <c r="B40" s="10" t="s">
        <v>524</v>
      </c>
      <c r="C40" s="10" t="s">
        <v>523</v>
      </c>
      <c r="D40" s="10" t="s">
        <v>525</v>
      </c>
      <c r="E40" t="str">
        <f t="shared" si="0"/>
        <v>INSERT INTO classroom (code,description,faculty,janitor) VALUES ('B210','Sala de Aula','FEUP',202100001);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BB27-1499-40FF-86A3-2300926F511D}">
  <dimension ref="A1:G23"/>
  <sheetViews>
    <sheetView workbookViewId="0">
      <selection activeCell="G1" sqref="G1:G19"/>
    </sheetView>
  </sheetViews>
  <sheetFormatPr defaultRowHeight="15" x14ac:dyDescent="0.25"/>
  <cols>
    <col min="1" max="1" width="28" bestFit="1" customWidth="1"/>
    <col min="2" max="2" width="47.7109375" bestFit="1" customWidth="1"/>
    <col min="3" max="3" width="2" bestFit="1" customWidth="1"/>
    <col min="4" max="4" width="9.85546875" bestFit="1" customWidth="1"/>
    <col min="5" max="5" width="2" bestFit="1" customWidth="1"/>
    <col min="6" max="6" width="3.28515625" bestFit="1" customWidth="1"/>
  </cols>
  <sheetData>
    <row r="1" spans="1:7" x14ac:dyDescent="0.25">
      <c r="A1" t="s">
        <v>18</v>
      </c>
      <c r="B1" s="7" t="s">
        <v>19</v>
      </c>
      <c r="C1" s="8" t="s">
        <v>20</v>
      </c>
      <c r="D1" s="9" t="s">
        <v>21</v>
      </c>
      <c r="E1" s="10" t="s">
        <v>105</v>
      </c>
      <c r="F1" t="s">
        <v>22</v>
      </c>
      <c r="G1" t="str">
        <f>CONCATENATE(A1,D1,C1,B1,,E1,F1)</f>
        <v>INSERT INTO degree VALUES ('MDIP','Design Industrial e de Produto','FEUP',3);</v>
      </c>
    </row>
    <row r="2" spans="1:7" x14ac:dyDescent="0.25">
      <c r="A2" t="s">
        <v>18</v>
      </c>
      <c r="B2" s="7" t="s">
        <v>23</v>
      </c>
      <c r="C2" s="8" t="s">
        <v>20</v>
      </c>
      <c r="D2" s="9" t="s">
        <v>24</v>
      </c>
      <c r="E2" s="10" t="s">
        <v>105</v>
      </c>
      <c r="F2" t="s">
        <v>22</v>
      </c>
      <c r="G2" t="str">
        <f t="shared" ref="G2:G19" si="0">CONCATENATE(A2,D2,C2,B2,,E2,F2)</f>
        <v>INSERT INTO degree VALUES ('M:ARS','Mestrado em Avaliação e Remediação de Solos ','FEUP',3);</v>
      </c>
    </row>
    <row r="3" spans="1:7" x14ac:dyDescent="0.25">
      <c r="A3" t="s">
        <v>18</v>
      </c>
      <c r="B3" s="7" t="s">
        <v>25</v>
      </c>
      <c r="C3" s="8" t="s">
        <v>20</v>
      </c>
      <c r="D3" s="9" t="s">
        <v>26</v>
      </c>
      <c r="E3" s="10" t="s">
        <v>105</v>
      </c>
      <c r="F3" t="s">
        <v>22</v>
      </c>
      <c r="G3" t="str">
        <f t="shared" si="0"/>
        <v>INSERT INTO degree VALUES ('MCI','Mestrado em Ciência da Informação','FEUP',3);</v>
      </c>
    </row>
    <row r="4" spans="1:7" x14ac:dyDescent="0.25">
      <c r="A4" t="s">
        <v>18</v>
      </c>
      <c r="B4" s="7" t="s">
        <v>27</v>
      </c>
      <c r="C4" s="8" t="s">
        <v>20</v>
      </c>
      <c r="D4" s="9" t="s">
        <v>28</v>
      </c>
      <c r="E4" s="10" t="s">
        <v>105</v>
      </c>
      <c r="F4" t="s">
        <v>22</v>
      </c>
      <c r="G4" t="str">
        <f t="shared" si="0"/>
        <v>INSERT INTO degree VALUES ('MECC','Mestrado em Ciências da Comunicação','FEUP',3);</v>
      </c>
    </row>
    <row r="5" spans="1:7" x14ac:dyDescent="0.25">
      <c r="A5" t="s">
        <v>18</v>
      </c>
      <c r="B5" s="7" t="s">
        <v>29</v>
      </c>
      <c r="C5" s="8" t="s">
        <v>20</v>
      </c>
      <c r="D5" s="9" t="s">
        <v>30</v>
      </c>
      <c r="E5" s="10" t="s">
        <v>105</v>
      </c>
      <c r="F5" t="s">
        <v>22</v>
      </c>
      <c r="G5" t="str">
        <f t="shared" si="0"/>
        <v>INSERT INTO degree VALUES ('MEB','Mestrado em Engenharia Biomédica','FEUP',3);</v>
      </c>
    </row>
    <row r="6" spans="1:7" x14ac:dyDescent="0.25">
      <c r="A6" t="s">
        <v>18</v>
      </c>
      <c r="B6" s="7" t="s">
        <v>31</v>
      </c>
      <c r="C6" s="8" t="s">
        <v>20</v>
      </c>
      <c r="D6" s="9" t="s">
        <v>32</v>
      </c>
      <c r="E6" s="10" t="s">
        <v>105</v>
      </c>
      <c r="F6" t="s">
        <v>22</v>
      </c>
      <c r="G6" t="str">
        <f t="shared" si="0"/>
        <v>INSERT INTO degree VALUES ('MEMG','Mestrado em Engenharia de Minas e Geo-Ambiente','FEUP',3);</v>
      </c>
    </row>
    <row r="7" spans="1:7" ht="25.5" x14ac:dyDescent="0.25">
      <c r="A7" t="s">
        <v>18</v>
      </c>
      <c r="B7" s="11" t="s">
        <v>33</v>
      </c>
      <c r="C7" s="8" t="s">
        <v>20</v>
      </c>
      <c r="D7" s="9" t="s">
        <v>34</v>
      </c>
      <c r="E7" s="10" t="s">
        <v>105</v>
      </c>
      <c r="F7" t="s">
        <v>22</v>
      </c>
      <c r="G7" t="str">
        <f t="shared" si="0"/>
        <v>INSERT INTO degree VALUES ('MESHO','Mestrado em Engenharia de Segurança e Higiene Ocupacionais ','FEUP',3);</v>
      </c>
    </row>
    <row r="8" spans="1:7" x14ac:dyDescent="0.25">
      <c r="A8" t="s">
        <v>18</v>
      </c>
      <c r="B8" s="11" t="s">
        <v>35</v>
      </c>
      <c r="C8" s="8" t="s">
        <v>20</v>
      </c>
      <c r="D8" s="9" t="s">
        <v>36</v>
      </c>
      <c r="E8" s="10" t="s">
        <v>105</v>
      </c>
      <c r="F8" t="s">
        <v>22</v>
      </c>
      <c r="G8" t="str">
        <f t="shared" si="0"/>
        <v>INSERT INTO degree VALUES ('MESG','Mestrado em Engenharia de Serviços e Gestão','FEUP',3);</v>
      </c>
    </row>
    <row r="9" spans="1:7" x14ac:dyDescent="0.25">
      <c r="A9" t="s">
        <v>18</v>
      </c>
      <c r="B9" s="11" t="s">
        <v>37</v>
      </c>
      <c r="C9" s="8" t="s">
        <v>20</v>
      </c>
      <c r="D9" s="9" t="s">
        <v>38</v>
      </c>
      <c r="E9" s="10" t="s">
        <v>105</v>
      </c>
      <c r="F9" t="s">
        <v>22</v>
      </c>
      <c r="G9" t="str">
        <f t="shared" si="0"/>
        <v>INSERT INTO degree VALUES ('MESW','Mestrado em Engenharia de Software ','FEUP',3);</v>
      </c>
    </row>
    <row r="10" spans="1:7" x14ac:dyDescent="0.25">
      <c r="A10" t="s">
        <v>18</v>
      </c>
      <c r="B10" s="11" t="s">
        <v>39</v>
      </c>
      <c r="C10" s="8" t="s">
        <v>20</v>
      </c>
      <c r="D10" s="9" t="s">
        <v>40</v>
      </c>
      <c r="E10" s="10" t="s">
        <v>105</v>
      </c>
      <c r="F10" t="s">
        <v>22</v>
      </c>
      <c r="G10" t="str">
        <f t="shared" si="0"/>
        <v>INSERT INTO degree VALUES ('MECD','Mestrado em Engenharia e Ciência de Dados ','FEUP',3);</v>
      </c>
    </row>
    <row r="11" spans="1:7" x14ac:dyDescent="0.25">
      <c r="A11" t="s">
        <v>18</v>
      </c>
      <c r="B11" s="7" t="s">
        <v>41</v>
      </c>
      <c r="C11" s="8" t="s">
        <v>20</v>
      </c>
      <c r="D11" s="9" t="s">
        <v>42</v>
      </c>
      <c r="E11" s="10" t="s">
        <v>105</v>
      </c>
      <c r="F11" t="s">
        <v>22</v>
      </c>
      <c r="G11" t="str">
        <f t="shared" si="0"/>
        <v>INSERT INTO degree VALUES ('MESTEC','Mestrado em Estruturas de Engenharia Civil','FEUP',3);</v>
      </c>
    </row>
    <row r="12" spans="1:7" x14ac:dyDescent="0.25">
      <c r="A12" t="s">
        <v>18</v>
      </c>
      <c r="B12" s="7" t="s">
        <v>43</v>
      </c>
      <c r="C12" s="8" t="s">
        <v>20</v>
      </c>
      <c r="D12" s="9" t="s">
        <v>44</v>
      </c>
      <c r="E12" s="10" t="s">
        <v>105</v>
      </c>
      <c r="F12" t="s">
        <v>22</v>
      </c>
      <c r="G12" t="str">
        <f t="shared" si="0"/>
        <v>INSERT INTO degree VALUES ('MGMU','Mestrado em Gestão da Mobilidade Urbana','FEUP',3);</v>
      </c>
    </row>
    <row r="13" spans="1:7" x14ac:dyDescent="0.25">
      <c r="A13" t="s">
        <v>18</v>
      </c>
      <c r="B13" s="11" t="s">
        <v>45</v>
      </c>
      <c r="C13" s="8" t="s">
        <v>20</v>
      </c>
      <c r="D13" s="9" t="s">
        <v>46</v>
      </c>
      <c r="E13" s="10" t="s">
        <v>105</v>
      </c>
      <c r="F13" t="s">
        <v>22</v>
      </c>
      <c r="G13" t="str">
        <f t="shared" si="0"/>
        <v>INSERT INTO degree VALUES ('MIET','Mestrado em Inovação e Empreendedorismo Tecnológico ','FEUP',3);</v>
      </c>
    </row>
    <row r="14" spans="1:7" x14ac:dyDescent="0.25">
      <c r="A14" t="s">
        <v>18</v>
      </c>
      <c r="B14" s="7" t="s">
        <v>47</v>
      </c>
      <c r="C14" s="8" t="s">
        <v>20</v>
      </c>
      <c r="D14" s="9" t="s">
        <v>48</v>
      </c>
      <c r="E14" s="10" t="s">
        <v>105</v>
      </c>
      <c r="F14" t="s">
        <v>22</v>
      </c>
      <c r="G14" t="str">
        <f t="shared" si="0"/>
        <v>INSERT INTO degree VALUES ('MMC','Mestrado em Mecânica Computacional','FEUP',3);</v>
      </c>
    </row>
    <row r="15" spans="1:7" x14ac:dyDescent="0.25">
      <c r="A15" t="s">
        <v>18</v>
      </c>
      <c r="B15" s="7" t="s">
        <v>49</v>
      </c>
      <c r="C15" s="8" t="s">
        <v>20</v>
      </c>
      <c r="D15" s="9" t="s">
        <v>50</v>
      </c>
      <c r="E15" s="10" t="s">
        <v>105</v>
      </c>
      <c r="F15" t="s">
        <v>22</v>
      </c>
      <c r="G15" t="str">
        <f t="shared" si="0"/>
        <v>INSERT INTO degree VALUES ('MMSEGEO','Mestrado em Mecânica dos Solos e Engenharia Geotécnica ','FEUP',3);</v>
      </c>
    </row>
    <row r="16" spans="1:7" x14ac:dyDescent="0.25">
      <c r="A16" t="s">
        <v>18</v>
      </c>
      <c r="B16" s="11" t="s">
        <v>51</v>
      </c>
      <c r="C16" s="8" t="s">
        <v>20</v>
      </c>
      <c r="D16" s="9" t="s">
        <v>52</v>
      </c>
      <c r="E16" s="10" t="s">
        <v>105</v>
      </c>
      <c r="F16" t="s">
        <v>22</v>
      </c>
      <c r="G16" t="str">
        <f t="shared" si="0"/>
        <v>INSERT INTO degree VALUES ('MM','Mestrado em Multimédia ','FEUP',3);</v>
      </c>
    </row>
    <row r="17" spans="1:7" x14ac:dyDescent="0.25">
      <c r="A17" t="s">
        <v>18</v>
      </c>
      <c r="B17" s="11" t="s">
        <v>53</v>
      </c>
      <c r="C17" s="8" t="s">
        <v>20</v>
      </c>
      <c r="D17" s="9" t="s">
        <v>54</v>
      </c>
      <c r="E17" s="10" t="s">
        <v>105</v>
      </c>
      <c r="F17" t="s">
        <v>22</v>
      </c>
      <c r="G17" t="str">
        <f t="shared" si="0"/>
        <v>INSERT INTO degree VALUES ('MPPU','Mestrado em Planeamento e Projecto Urbano ','FEUP',3);</v>
      </c>
    </row>
    <row r="18" spans="1:7" x14ac:dyDescent="0.25">
      <c r="A18" t="s">
        <v>18</v>
      </c>
      <c r="B18" s="7" t="s">
        <v>55</v>
      </c>
      <c r="C18" s="8" t="s">
        <v>20</v>
      </c>
      <c r="D18" s="9" t="s">
        <v>56</v>
      </c>
      <c r="E18" s="10" t="s">
        <v>105</v>
      </c>
      <c r="F18" t="s">
        <v>22</v>
      </c>
      <c r="G18" t="str">
        <f t="shared" si="0"/>
        <v>INSERT INTO degree VALUES ('MPRINCE','Mestrado em Projeto Integrado na Construção de Edifícios ','FEUP',3);</v>
      </c>
    </row>
    <row r="19" spans="1:7" x14ac:dyDescent="0.25">
      <c r="A19" t="s">
        <v>18</v>
      </c>
      <c r="B19" s="7" t="s">
        <v>57</v>
      </c>
      <c r="C19" s="8" t="s">
        <v>20</v>
      </c>
      <c r="D19" s="9" t="s">
        <v>58</v>
      </c>
      <c r="E19" s="10" t="s">
        <v>105</v>
      </c>
      <c r="F19" t="s">
        <v>22</v>
      </c>
      <c r="G19" t="str">
        <f t="shared" si="0"/>
        <v>INSERT INTO degree VALUES ('MVCOMP','Mestrado em Visão por Computador ','FEUP',3);</v>
      </c>
    </row>
    <row r="20" spans="1:7" x14ac:dyDescent="0.25">
      <c r="E20" s="10" t="s">
        <v>105</v>
      </c>
    </row>
    <row r="21" spans="1:7" x14ac:dyDescent="0.25">
      <c r="E21" s="10" t="s">
        <v>105</v>
      </c>
    </row>
    <row r="22" spans="1:7" x14ac:dyDescent="0.25">
      <c r="E22" s="10" t="s">
        <v>105</v>
      </c>
    </row>
    <row r="23" spans="1:7" x14ac:dyDescent="0.25">
      <c r="E23" s="10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9D26-E3AA-4F0F-9BE3-F780206EDFD5}">
  <dimension ref="A1:G23"/>
  <sheetViews>
    <sheetView topLeftCell="A7" workbookViewId="0">
      <selection activeCell="G1" sqref="G1:G23"/>
    </sheetView>
  </sheetViews>
  <sheetFormatPr defaultRowHeight="15" x14ac:dyDescent="0.25"/>
  <cols>
    <col min="1" max="1" width="28" bestFit="1" customWidth="1"/>
    <col min="2" max="2" width="54.140625" style="11" bestFit="1" customWidth="1"/>
    <col min="3" max="3" width="2" bestFit="1" customWidth="1"/>
    <col min="4" max="4" width="9.85546875" style="11" bestFit="1" customWidth="1"/>
  </cols>
  <sheetData>
    <row r="1" spans="1:7" x14ac:dyDescent="0.25">
      <c r="A1" t="s">
        <v>18</v>
      </c>
      <c r="B1" s="11" t="s">
        <v>59</v>
      </c>
      <c r="C1" s="8" t="s">
        <v>20</v>
      </c>
      <c r="D1" s="11" t="s">
        <v>82</v>
      </c>
      <c r="E1" s="10" t="s">
        <v>105</v>
      </c>
      <c r="F1" t="s">
        <v>22</v>
      </c>
      <c r="G1" t="str">
        <f>CONCATENATE(A1,D1,C1,B1,,E1,F1)</f>
        <v>INSERT INTO degree VALUES ('PDMAPI','Doutoramento em Informática','FEUP',3);</v>
      </c>
    </row>
    <row r="2" spans="1:7" ht="25.5" x14ac:dyDescent="0.25">
      <c r="A2" t="s">
        <v>18</v>
      </c>
      <c r="B2" s="11" t="s">
        <v>60</v>
      </c>
      <c r="C2" s="8" t="s">
        <v>20</v>
      </c>
      <c r="D2" s="11" t="s">
        <v>83</v>
      </c>
      <c r="E2" s="10" t="s">
        <v>105</v>
      </c>
      <c r="F2" t="s">
        <v>22</v>
      </c>
      <c r="G2" t="str">
        <f t="shared" ref="G2:G23" si="0">CONCATENATE(A2,D2,C2,B2,,E2,F2)</f>
        <v>INSERT INTO degree VALUES ('PDMATAPL','Doutoramento em Matemática Aplicada','FEUP',3);</v>
      </c>
    </row>
    <row r="3" spans="1:7" ht="15.75" x14ac:dyDescent="0.3">
      <c r="A3" t="s">
        <v>18</v>
      </c>
      <c r="B3" s="11" t="s">
        <v>61</v>
      </c>
      <c r="C3" s="8" t="s">
        <v>20</v>
      </c>
      <c r="D3" s="12" t="s">
        <v>84</v>
      </c>
      <c r="E3" s="10" t="s">
        <v>105</v>
      </c>
      <c r="F3" t="s">
        <v>22</v>
      </c>
      <c r="G3" t="str">
        <f t="shared" si="0"/>
        <v>INSERT INTO degree VALUES ('PDQUI','Doutoramento em Química','FEUP',3);</v>
      </c>
    </row>
    <row r="4" spans="1:7" ht="15.75" x14ac:dyDescent="0.3">
      <c r="A4" t="s">
        <v>18</v>
      </c>
      <c r="B4" s="11" t="s">
        <v>62</v>
      </c>
      <c r="C4" s="8" t="s">
        <v>20</v>
      </c>
      <c r="D4" s="12" t="s">
        <v>85</v>
      </c>
      <c r="E4" s="10" t="s">
        <v>105</v>
      </c>
      <c r="F4" t="s">
        <v>22</v>
      </c>
      <c r="G4" t="str">
        <f t="shared" si="0"/>
        <v>INSERT INTO degree VALUES ('PRODEB','Programa Doutoral em Engenharia Biomédica','FEUP',3);</v>
      </c>
    </row>
    <row r="5" spans="1:7" ht="15.75" x14ac:dyDescent="0.3">
      <c r="A5" t="s">
        <v>18</v>
      </c>
      <c r="B5" s="11" t="s">
        <v>63</v>
      </c>
      <c r="C5" s="8" t="s">
        <v>20</v>
      </c>
      <c r="D5" s="12" t="s">
        <v>86</v>
      </c>
      <c r="E5" s="10" t="s">
        <v>105</v>
      </c>
      <c r="F5" t="s">
        <v>22</v>
      </c>
      <c r="G5" t="str">
        <f t="shared" si="0"/>
        <v>INSERT INTO degree VALUES ('PRODEC','Programa Doutoral em Engenharia Civil','FEUP',3);</v>
      </c>
    </row>
    <row r="6" spans="1:7" ht="15.75" x14ac:dyDescent="0.3">
      <c r="A6" t="s">
        <v>18</v>
      </c>
      <c r="B6" s="11" t="s">
        <v>64</v>
      </c>
      <c r="C6" s="8" t="s">
        <v>20</v>
      </c>
      <c r="D6" s="12" t="s">
        <v>87</v>
      </c>
      <c r="E6" s="10" t="s">
        <v>105</v>
      </c>
      <c r="F6" t="s">
        <v>22</v>
      </c>
      <c r="G6" t="str">
        <f t="shared" si="0"/>
        <v>INSERT INTO degree VALUES ('PDEMGR','Programa Doutoral em Engenharia de Minas e Geo-Recursos','FEUP',3);</v>
      </c>
    </row>
    <row r="7" spans="1:7" ht="15.75" x14ac:dyDescent="0.3">
      <c r="A7" t="s">
        <v>18</v>
      </c>
      <c r="B7" s="11" t="s">
        <v>65</v>
      </c>
      <c r="C7" s="8" t="s">
        <v>20</v>
      </c>
      <c r="D7" s="12" t="s">
        <v>88</v>
      </c>
      <c r="E7" s="10" t="s">
        <v>105</v>
      </c>
      <c r="F7" t="s">
        <v>22</v>
      </c>
      <c r="G7" t="str">
        <f t="shared" si="0"/>
        <v>INSERT INTO degree VALUES ('PDEA','Programa Doutoral em Engenharia do Ambiente','FEUP',3);</v>
      </c>
    </row>
    <row r="8" spans="1:7" ht="15.75" x14ac:dyDescent="0.3">
      <c r="A8" t="s">
        <v>18</v>
      </c>
      <c r="B8" s="11" t="s">
        <v>66</v>
      </c>
      <c r="C8" s="8" t="s">
        <v>20</v>
      </c>
      <c r="D8" s="12" t="s">
        <v>89</v>
      </c>
      <c r="E8" s="10" t="s">
        <v>105</v>
      </c>
      <c r="F8" t="s">
        <v>22</v>
      </c>
      <c r="G8" t="str">
        <f t="shared" si="0"/>
        <v>INSERT INTO degree VALUES ('PRODEGI','Programa Doutoral em Engenharia e Gestão Industrial','FEUP',3);</v>
      </c>
    </row>
    <row r="9" spans="1:7" ht="15.75" x14ac:dyDescent="0.3">
      <c r="A9" t="s">
        <v>18</v>
      </c>
      <c r="B9" s="11" t="s">
        <v>67</v>
      </c>
      <c r="C9" s="8" t="s">
        <v>20</v>
      </c>
      <c r="D9" s="12" t="s">
        <v>90</v>
      </c>
      <c r="E9" s="10" t="s">
        <v>105</v>
      </c>
      <c r="F9" t="s">
        <v>22</v>
      </c>
      <c r="G9" t="str">
        <f t="shared" si="0"/>
        <v>INSERT INTO degree VALUES ('PDEPP','Programa Doutoral em Engenharia e Políticas Públicas Web','FEUP',3);</v>
      </c>
    </row>
    <row r="10" spans="1:7" ht="25.5" x14ac:dyDescent="0.3">
      <c r="A10" t="s">
        <v>18</v>
      </c>
      <c r="B10" s="11" t="s">
        <v>68</v>
      </c>
      <c r="C10" s="8" t="s">
        <v>20</v>
      </c>
      <c r="D10" s="12" t="s">
        <v>91</v>
      </c>
      <c r="E10" s="10" t="s">
        <v>105</v>
      </c>
      <c r="F10" t="s">
        <v>22</v>
      </c>
      <c r="G10" t="str">
        <f t="shared" si="0"/>
        <v>INSERT INTO degree VALUES ('PDEEC','Programa Doutoral em Engenharia Electrotécnica e de Computadores','FEUP',3);</v>
      </c>
    </row>
    <row r="11" spans="1:7" ht="15.75" x14ac:dyDescent="0.3">
      <c r="A11" t="s">
        <v>18</v>
      </c>
      <c r="B11" s="11" t="s">
        <v>69</v>
      </c>
      <c r="C11" s="8" t="s">
        <v>20</v>
      </c>
      <c r="D11" s="12" t="s">
        <v>92</v>
      </c>
      <c r="E11" s="10" t="s">
        <v>105</v>
      </c>
      <c r="F11" t="s">
        <v>22</v>
      </c>
      <c r="G11" t="str">
        <f t="shared" si="0"/>
        <v>INSERT INTO degree VALUES ('PRODEF','Programa Doutoral em Engenharia Física','FEUP',3);</v>
      </c>
    </row>
    <row r="12" spans="1:7" ht="15.75" x14ac:dyDescent="0.3">
      <c r="A12" t="s">
        <v>18</v>
      </c>
      <c r="B12" s="11" t="s">
        <v>70</v>
      </c>
      <c r="C12" s="8" t="s">
        <v>20</v>
      </c>
      <c r="D12" s="12" t="s">
        <v>93</v>
      </c>
      <c r="E12" s="10" t="s">
        <v>105</v>
      </c>
      <c r="F12" t="s">
        <v>22</v>
      </c>
      <c r="G12" t="str">
        <f t="shared" si="0"/>
        <v>INSERT INTO degree VALUES ('PRODEI','Programa Doutoral em Engenharia Informática Web','FEUP',3);</v>
      </c>
    </row>
    <row r="13" spans="1:7" ht="15.75" x14ac:dyDescent="0.3">
      <c r="A13" t="s">
        <v>18</v>
      </c>
      <c r="B13" s="11" t="s">
        <v>71</v>
      </c>
      <c r="C13" s="8" t="s">
        <v>20</v>
      </c>
      <c r="D13" s="12" t="s">
        <v>94</v>
      </c>
      <c r="E13" s="10" t="s">
        <v>105</v>
      </c>
      <c r="F13" t="s">
        <v>22</v>
      </c>
      <c r="G13" t="str">
        <f t="shared" si="0"/>
        <v>INSERT INTO degree VALUES ('PRODEM','Programa Doutoral em Engenharia Mecânica','FEUP',3);</v>
      </c>
    </row>
    <row r="14" spans="1:7" ht="15.75" x14ac:dyDescent="0.3">
      <c r="A14" t="s">
        <v>18</v>
      </c>
      <c r="B14" s="11" t="s">
        <v>72</v>
      </c>
      <c r="C14" s="8" t="s">
        <v>20</v>
      </c>
      <c r="D14" s="12" t="s">
        <v>95</v>
      </c>
      <c r="E14" s="10" t="s">
        <v>105</v>
      </c>
      <c r="F14" t="s">
        <v>22</v>
      </c>
      <c r="G14" t="str">
        <f t="shared" si="0"/>
        <v>INSERT INTO degree VALUES ('PDEMM','Programa Doutoral em Engenharia Metalúrgica e de Materiais','FEUP',3);</v>
      </c>
    </row>
    <row r="15" spans="1:7" ht="15.75" x14ac:dyDescent="0.3">
      <c r="A15" t="s">
        <v>18</v>
      </c>
      <c r="B15" s="11" t="s">
        <v>73</v>
      </c>
      <c r="C15" s="8" t="s">
        <v>20</v>
      </c>
      <c r="D15" s="12" t="s">
        <v>96</v>
      </c>
      <c r="E15" s="10" t="s">
        <v>105</v>
      </c>
      <c r="F15" t="s">
        <v>22</v>
      </c>
      <c r="G15" t="str">
        <f t="shared" si="0"/>
        <v>INSERT INTO degree VALUES ('PDEQB','Programa Doutoral em Engenharia Química e Biológica Web','FEUP',3);</v>
      </c>
    </row>
    <row r="16" spans="1:7" ht="15.75" x14ac:dyDescent="0.3">
      <c r="A16" t="s">
        <v>18</v>
      </c>
      <c r="B16" s="11" t="s">
        <v>74</v>
      </c>
      <c r="C16" s="8" t="s">
        <v>20</v>
      </c>
      <c r="D16" s="12" t="s">
        <v>97</v>
      </c>
      <c r="E16" s="10" t="s">
        <v>105</v>
      </c>
      <c r="F16" t="s">
        <v>22</v>
      </c>
      <c r="G16" t="str">
        <f t="shared" si="0"/>
        <v>INSERT INTO degree VALUES ('DLIT','Programa Doutoral em Líderes para Indústrias Tecnológicas','FEUP',3);</v>
      </c>
    </row>
    <row r="17" spans="1:7" ht="15.75" x14ac:dyDescent="0.3">
      <c r="A17" t="s">
        <v>18</v>
      </c>
      <c r="B17" s="11" t="s">
        <v>75</v>
      </c>
      <c r="C17" s="8" t="s">
        <v>20</v>
      </c>
      <c r="D17" s="12" t="s">
        <v>98</v>
      </c>
      <c r="E17" s="10" t="s">
        <v>105</v>
      </c>
      <c r="F17" t="s">
        <v>22</v>
      </c>
      <c r="G17" t="str">
        <f t="shared" si="0"/>
        <v>INSERT INTO degree VALUES ('PDMPA','Programa Doutoral em Materiais e Processamento Avançados','FEUP',3);</v>
      </c>
    </row>
    <row r="18" spans="1:7" ht="15.75" x14ac:dyDescent="0.3">
      <c r="A18" t="s">
        <v>18</v>
      </c>
      <c r="B18" s="11" t="s">
        <v>76</v>
      </c>
      <c r="C18" s="8" t="s">
        <v>20</v>
      </c>
      <c r="D18" s="12" t="s">
        <v>99</v>
      </c>
      <c r="E18" s="10" t="s">
        <v>105</v>
      </c>
      <c r="F18" t="s">
        <v>22</v>
      </c>
      <c r="G18" t="str">
        <f t="shared" si="0"/>
        <v>INSERT INTO degree VALUES ('PDMD','Programa Doutoral em Media Digitais Web','FEUP',3);</v>
      </c>
    </row>
    <row r="19" spans="1:7" ht="15.75" x14ac:dyDescent="0.3">
      <c r="A19" t="s">
        <v>18</v>
      </c>
      <c r="B19" s="11" t="s">
        <v>77</v>
      </c>
      <c r="C19" s="8" t="s">
        <v>20</v>
      </c>
      <c r="D19" s="12" t="s">
        <v>100</v>
      </c>
      <c r="E19" s="10" t="s">
        <v>105</v>
      </c>
      <c r="F19" t="s">
        <v>22</v>
      </c>
      <c r="G19" t="str">
        <f t="shared" si="0"/>
        <v>INSERT INTO degree VALUES ('PDPT','Programa Doutoral em Planeamento do Território','FEUP',3);</v>
      </c>
    </row>
    <row r="20" spans="1:7" ht="15.75" x14ac:dyDescent="0.3">
      <c r="A20" t="s">
        <v>18</v>
      </c>
      <c r="B20" s="11" t="s">
        <v>78</v>
      </c>
      <c r="C20" s="8" t="s">
        <v>20</v>
      </c>
      <c r="D20" s="12" t="s">
        <v>101</v>
      </c>
      <c r="E20" s="10" t="s">
        <v>105</v>
      </c>
      <c r="F20" t="s">
        <v>22</v>
      </c>
      <c r="G20" t="str">
        <f t="shared" si="0"/>
        <v>INSERT INTO degree VALUES ('DEMSSO','Programa Doutoral em Segurança e Saúde Ocupacionais Web','FEUP',3);</v>
      </c>
    </row>
    <row r="21" spans="1:7" ht="15.75" x14ac:dyDescent="0.3">
      <c r="A21" t="s">
        <v>18</v>
      </c>
      <c r="B21" s="11" t="s">
        <v>79</v>
      </c>
      <c r="C21" s="8" t="s">
        <v>20</v>
      </c>
      <c r="D21" s="12" t="s">
        <v>102</v>
      </c>
      <c r="E21" s="10" t="s">
        <v>105</v>
      </c>
      <c r="F21" t="s">
        <v>22</v>
      </c>
      <c r="G21" t="str">
        <f t="shared" si="0"/>
        <v>INSERT INTO degree VALUES ('PDST','Programa Doutoral em Sistemas de Transportes','FEUP',3);</v>
      </c>
    </row>
    <row r="22" spans="1:7" ht="15.75" x14ac:dyDescent="0.3">
      <c r="A22" t="s">
        <v>18</v>
      </c>
      <c r="B22" s="11" t="s">
        <v>80</v>
      </c>
      <c r="C22" s="8" t="s">
        <v>20</v>
      </c>
      <c r="D22" s="12" t="s">
        <v>103</v>
      </c>
      <c r="E22" s="10" t="s">
        <v>105</v>
      </c>
      <c r="F22" t="s">
        <v>22</v>
      </c>
      <c r="G22" t="str">
        <f t="shared" si="0"/>
        <v>INSERT INTO degree VALUES ('PDSSE','Programa Doutoral em Sistemas Sustentáveis de Energia','FEUP',3);</v>
      </c>
    </row>
    <row r="23" spans="1:7" ht="15.75" x14ac:dyDescent="0.3">
      <c r="A23" t="s">
        <v>18</v>
      </c>
      <c r="B23" s="11" t="s">
        <v>81</v>
      </c>
      <c r="C23" s="8" t="s">
        <v>20</v>
      </c>
      <c r="D23" s="12" t="s">
        <v>104</v>
      </c>
      <c r="E23" s="10" t="s">
        <v>105</v>
      </c>
      <c r="F23" t="s">
        <v>22</v>
      </c>
      <c r="G23" t="str">
        <f t="shared" si="0"/>
        <v>INSERT INTO degree VALUES ('MAP-T','Programa Doutoral em Telecomunicações','FEUP',3);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C709-8160-4F77-9DA2-EE649077C2C9}">
  <dimension ref="B1:F6"/>
  <sheetViews>
    <sheetView workbookViewId="0">
      <selection activeCell="A2" sqref="A2:F6"/>
    </sheetView>
  </sheetViews>
  <sheetFormatPr defaultRowHeight="15" x14ac:dyDescent="0.25"/>
  <cols>
    <col min="2" max="2" width="16.28515625" customWidth="1"/>
    <col min="3" max="3" width="17.5703125" bestFit="1" customWidth="1"/>
  </cols>
  <sheetData>
    <row r="1" spans="2:6" x14ac:dyDescent="0.25">
      <c r="B1" s="21" t="s">
        <v>129</v>
      </c>
      <c r="C1" s="21" t="s">
        <v>130</v>
      </c>
      <c r="D1" s="21" t="s">
        <v>128</v>
      </c>
      <c r="E1" s="21"/>
      <c r="F1" s="21" t="str">
        <f>CONCATENATE("INSERT INTO course VALUES ('",B1,"','",C1,"','",D1,"');")</f>
        <v>INSERT INTO course VALUES ('Acronym','Name','Degree');</v>
      </c>
    </row>
    <row r="2" spans="2:6" x14ac:dyDescent="0.25">
      <c r="B2" s="21" t="s">
        <v>106</v>
      </c>
      <c r="C2" s="21" t="s">
        <v>107</v>
      </c>
      <c r="D2" s="21" t="s">
        <v>116</v>
      </c>
      <c r="E2" s="21"/>
      <c r="F2" s="21" t="str">
        <f>CONCATENATE("INSERT INTO course VALUES ('",B2,"','",C2,"','",D2,"');")</f>
        <v>INSERT INTO course VALUES ('HCUL','História da Cultura','CINF');</v>
      </c>
    </row>
    <row r="3" spans="2:6" x14ac:dyDescent="0.25">
      <c r="B3" s="21" t="s">
        <v>108</v>
      </c>
      <c r="C3" s="21" t="s">
        <v>109</v>
      </c>
      <c r="D3" s="21" t="s">
        <v>116</v>
      </c>
      <c r="E3" s="21"/>
      <c r="F3" s="21" t="str">
        <f>CONCATENATE("INSERT INTO course VALUES ('",B3,"','",C3,"','",D3,"');")</f>
        <v>INSERT INTO course VALUES ('INFBAS','Informática Básica','CINF');</v>
      </c>
    </row>
    <row r="4" spans="2:6" x14ac:dyDescent="0.25">
      <c r="B4" s="21" t="s">
        <v>110</v>
      </c>
      <c r="C4" s="21" t="s">
        <v>111</v>
      </c>
      <c r="D4" s="21" t="s">
        <v>116</v>
      </c>
      <c r="E4" s="21"/>
      <c r="F4" s="21" t="str">
        <f>CONCATENATE("INSERT INTO course VALUES ('",B4,"','",C4,"','",D4,"');")</f>
        <v>INSERT INTO course VALUES ('LOG_CI','Lógica','CINF');</v>
      </c>
    </row>
    <row r="5" spans="2:6" x14ac:dyDescent="0.25">
      <c r="B5" s="21" t="s">
        <v>112</v>
      </c>
      <c r="C5" s="21" t="s">
        <v>113</v>
      </c>
      <c r="D5" s="21" t="s">
        <v>116</v>
      </c>
      <c r="E5" s="21"/>
      <c r="F5" s="21" t="str">
        <f>CONCATENATE("INSERT INTO course VALUES ('",B5,"','",C5,"','",D5,"');")</f>
        <v>INSERT INTO course VALUES ('ISCI','Introdução aos Sistemas e Ciência da Informação','CINF');</v>
      </c>
    </row>
    <row r="6" spans="2:6" x14ac:dyDescent="0.25">
      <c r="B6" s="21" t="s">
        <v>114</v>
      </c>
      <c r="C6" s="21" t="s">
        <v>115</v>
      </c>
      <c r="D6" s="21" t="s">
        <v>116</v>
      </c>
      <c r="E6" s="21"/>
      <c r="F6" s="21" t="str">
        <f>CONCATENATE("INSERT INTO course VALUES ('",B6,"','",C6,"','",D6,"');")</f>
        <v>INSERT INTO course VALUES ('TECOM','Técnicas de Expressão e Comunicação','CINF');</v>
      </c>
    </row>
  </sheetData>
  <hyperlinks>
    <hyperlink ref="C2" r:id="rId1" display="https://sigarra.up.pt/feup/pt/ucurr_geral.ficha_uc_view?pv_ocorrencia_id=457921" xr:uid="{E85EE61A-5FC6-41F3-971E-52E71559F848}"/>
    <hyperlink ref="C3" r:id="rId2" display="https://sigarra.up.pt/feup/pt/ucurr_geral.ficha_uc_view?pv_ocorrencia_id=457922" xr:uid="{8787DDC5-3D83-4ECD-86EE-BF90D5F2D671}"/>
    <hyperlink ref="C4" r:id="rId3" display="https://sigarra.up.pt/feup/pt/ucurr_geral.ficha_uc_view?pv_ocorrencia_id=457923" xr:uid="{765F7023-0B40-4B49-A4C3-575AA8358677}"/>
    <hyperlink ref="C5" r:id="rId4" display="https://sigarra.up.pt/feup/pt/ucurr_geral.ficha_uc_view?pv_ocorrencia_id=457925" xr:uid="{757E5BF4-649A-44A1-9E5D-56BC1F988974}"/>
    <hyperlink ref="C6" r:id="rId5" display="https://sigarra.up.pt/feup/pt/ucurr_geral.ficha_uc_view?pv_ocorrencia_id=457924" xr:uid="{74B5A5AC-AB79-440A-92B8-8AD86AFFD4D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E31-4775-46D4-B723-24CCE9372440}">
  <dimension ref="A1:G135"/>
  <sheetViews>
    <sheetView workbookViewId="0">
      <selection activeCell="C1" sqref="C1:C1048576"/>
    </sheetView>
  </sheetViews>
  <sheetFormatPr defaultRowHeight="15" x14ac:dyDescent="0.25"/>
  <cols>
    <col min="1" max="1" width="9.140625" customWidth="1"/>
  </cols>
  <sheetData>
    <row r="1" spans="1:7" x14ac:dyDescent="0.25">
      <c r="B1" t="s">
        <v>129</v>
      </c>
      <c r="C1" t="s">
        <v>130</v>
      </c>
      <c r="D1" t="s">
        <v>128</v>
      </c>
      <c r="G1" t="str">
        <f>CONCATENATE("INSERT INTO course VALUES ('",B1,"','",C1,"','",D1,"');")</f>
        <v>INSERT INTO course VALUES ('Acronym','Name','Degree');</v>
      </c>
    </row>
    <row r="2" spans="1:7" x14ac:dyDescent="0.25">
      <c r="C2" s="32"/>
      <c r="D2" s="32"/>
      <c r="G2" t="str">
        <f>CONCATENATE("--",D3)</f>
        <v>--CINF</v>
      </c>
    </row>
    <row r="3" spans="1:7" x14ac:dyDescent="0.25">
      <c r="B3" s="21" t="s">
        <v>106</v>
      </c>
      <c r="C3" s="31" t="s">
        <v>107</v>
      </c>
      <c r="D3" s="31" t="s">
        <v>116</v>
      </c>
      <c r="E3" s="21"/>
      <c r="F3" s="21"/>
      <c r="G3" s="21" t="str">
        <f>CONCATENATE("INSERT INTO course VALUES ('",B3,"','",C3,"','",D3,"');")</f>
        <v>INSERT INTO course VALUES ('HCUL','História da Cultura','CINF');</v>
      </c>
    </row>
    <row r="4" spans="1:7" x14ac:dyDescent="0.25">
      <c r="B4" s="21" t="s">
        <v>108</v>
      </c>
      <c r="C4" s="31" t="s">
        <v>109</v>
      </c>
      <c r="D4" s="31" t="s">
        <v>116</v>
      </c>
      <c r="E4" s="21"/>
      <c r="F4" s="21"/>
      <c r="G4" s="21" t="str">
        <f>CONCATENATE("INSERT INTO course VALUES ('",B4,"','",C4,"','",D4,"');")</f>
        <v>INSERT INTO course VALUES ('INFBAS','Informática Básica','CINF');</v>
      </c>
    </row>
    <row r="5" spans="1:7" x14ac:dyDescent="0.25">
      <c r="B5" s="21" t="s">
        <v>110</v>
      </c>
      <c r="C5" s="31" t="s">
        <v>111</v>
      </c>
      <c r="D5" s="31" t="s">
        <v>116</v>
      </c>
      <c r="E5" s="21"/>
      <c r="F5" s="21"/>
      <c r="G5" s="21" t="str">
        <f>CONCATENATE("INSERT INTO course VALUES ('",B5,"','",C5,"','",D5,"');")</f>
        <v>INSERT INTO course VALUES ('LOG_CI','Lógica','CINF');</v>
      </c>
    </row>
    <row r="6" spans="1:7" x14ac:dyDescent="0.25">
      <c r="B6" s="21" t="s">
        <v>112</v>
      </c>
      <c r="C6" s="31" t="s">
        <v>113</v>
      </c>
      <c r="D6" s="31" t="s">
        <v>116</v>
      </c>
      <c r="E6" s="21"/>
      <c r="F6" s="21"/>
      <c r="G6" s="21" t="str">
        <f>CONCATENATE("INSERT INTO course VALUES ('",B6,"','",C6,"','",D6,"');")</f>
        <v>INSERT INTO course VALUES ('ISCI','Introdução aos Sistemas e Ciência da Informação','CINF');</v>
      </c>
    </row>
    <row r="7" spans="1:7" x14ac:dyDescent="0.25">
      <c r="B7" s="21" t="s">
        <v>114</v>
      </c>
      <c r="C7" s="31" t="s">
        <v>115</v>
      </c>
      <c r="D7" s="31" t="s">
        <v>116</v>
      </c>
      <c r="E7" s="21"/>
      <c r="F7" s="21"/>
      <c r="G7" s="21" t="str">
        <f>CONCATENATE("INSERT INTO course VALUES ('",B7,"','",C7,"','",D7,"');")</f>
        <v>INSERT INTO course VALUES ('TECOM','Técnicas de Expressão e Comunicação','CINF');</v>
      </c>
    </row>
    <row r="8" spans="1:7" x14ac:dyDescent="0.25">
      <c r="A8" s="21" t="s">
        <v>186</v>
      </c>
      <c r="B8" s="21" t="s">
        <v>187</v>
      </c>
      <c r="C8" s="31" t="s">
        <v>188</v>
      </c>
      <c r="D8" s="31" t="s">
        <v>116</v>
      </c>
      <c r="E8" s="21"/>
      <c r="F8" s="21"/>
      <c r="G8" s="21" t="str">
        <f t="shared" ref="G8:G48" si="0">CONCATENATE("INSERT INTO course VALUES ('",B8,"','",C8,"','",D8,"');")</f>
        <v>INSERT INTO course VALUES ('MD','Metainformação Descritiva','CINF');</v>
      </c>
    </row>
    <row r="9" spans="1:7" x14ac:dyDescent="0.25">
      <c r="A9" s="21" t="s">
        <v>189</v>
      </c>
      <c r="B9" s="21" t="s">
        <v>190</v>
      </c>
      <c r="C9" s="31" t="s">
        <v>191</v>
      </c>
      <c r="D9" s="31" t="s">
        <v>116</v>
      </c>
      <c r="E9" s="21"/>
      <c r="F9" s="21"/>
      <c r="G9" s="21" t="str">
        <f t="shared" si="0"/>
        <v>INSERT INTO course VALUES ('DA_CI','Direito Administrativo','CINF');</v>
      </c>
    </row>
    <row r="10" spans="1:7" x14ac:dyDescent="0.25">
      <c r="A10" s="21" t="s">
        <v>192</v>
      </c>
      <c r="B10" s="21" t="s">
        <v>193</v>
      </c>
      <c r="C10" s="31" t="s">
        <v>194</v>
      </c>
      <c r="D10" s="31" t="s">
        <v>116</v>
      </c>
      <c r="E10" s="21"/>
      <c r="F10" s="21"/>
      <c r="G10" s="21" t="str">
        <f t="shared" si="0"/>
        <v>INSERT INTO course VALUES ('II','Informação para a Internet','CINF');</v>
      </c>
    </row>
    <row r="11" spans="1:7" x14ac:dyDescent="0.25">
      <c r="A11" s="21" t="s">
        <v>195</v>
      </c>
      <c r="B11" s="21" t="s">
        <v>196</v>
      </c>
      <c r="C11" s="31" t="s">
        <v>197</v>
      </c>
      <c r="D11" s="31" t="s">
        <v>116</v>
      </c>
      <c r="E11" s="21"/>
      <c r="F11" s="21"/>
      <c r="G11" s="21" t="str">
        <f t="shared" si="0"/>
        <v>INSERT INTO course VALUES ('OGE','Organização e Gestão de Empresas','CINF');</v>
      </c>
    </row>
    <row r="12" spans="1:7" x14ac:dyDescent="0.25">
      <c r="A12" s="21" t="s">
        <v>198</v>
      </c>
      <c r="B12" s="21" t="s">
        <v>199</v>
      </c>
      <c r="C12" s="31" t="s">
        <v>200</v>
      </c>
      <c r="D12" s="31" t="s">
        <v>116</v>
      </c>
      <c r="E12" s="21"/>
      <c r="F12" s="21"/>
      <c r="G12" s="21" t="str">
        <f t="shared" si="0"/>
        <v>INSERT INTO course VALUES ('TMCI','Teoria e Metodologia da Ciência da Informação','CINF');</v>
      </c>
    </row>
    <row r="13" spans="1:7" x14ac:dyDescent="0.25">
      <c r="A13" s="21" t="s">
        <v>201</v>
      </c>
      <c r="B13" s="21" t="s">
        <v>202</v>
      </c>
      <c r="C13" s="31" t="s">
        <v>203</v>
      </c>
      <c r="D13" s="31" t="s">
        <v>116</v>
      </c>
      <c r="E13" s="21"/>
      <c r="F13" s="21"/>
      <c r="G13" s="21" t="str">
        <f t="shared" si="0"/>
        <v>INSERT INTO course VALUES ('ASI','Análise de Sistemas de Informação','CINF');</v>
      </c>
    </row>
    <row r="14" spans="1:7" x14ac:dyDescent="0.25">
      <c r="A14" s="21" t="s">
        <v>204</v>
      </c>
      <c r="B14" s="21" t="s">
        <v>205</v>
      </c>
      <c r="C14" s="31" t="s">
        <v>206</v>
      </c>
      <c r="D14" s="31" t="s">
        <v>116</v>
      </c>
      <c r="E14" s="21"/>
      <c r="F14" s="21"/>
      <c r="G14" s="21" t="str">
        <f t="shared" si="0"/>
        <v>INSERT INTO course VALUES ('GI','Gestão da Informação','CINF');</v>
      </c>
    </row>
    <row r="15" spans="1:7" x14ac:dyDescent="0.25">
      <c r="A15" s="21" t="s">
        <v>207</v>
      </c>
      <c r="B15" s="21" t="s">
        <v>208</v>
      </c>
      <c r="C15" s="31" t="s">
        <v>209</v>
      </c>
      <c r="D15" s="31" t="s">
        <v>116</v>
      </c>
      <c r="E15" s="21"/>
      <c r="F15" s="21"/>
      <c r="G15" s="21" t="str">
        <f t="shared" si="0"/>
        <v>INSERT INTO course VALUES ('GSI','Gestão de Serviços de Informação','CINF');</v>
      </c>
    </row>
    <row r="16" spans="1:7" x14ac:dyDescent="0.25">
      <c r="A16" s="21" t="s">
        <v>210</v>
      </c>
      <c r="B16" s="21" t="s">
        <v>211</v>
      </c>
      <c r="C16" s="31" t="s">
        <v>212</v>
      </c>
      <c r="D16" s="31" t="s">
        <v>116</v>
      </c>
      <c r="E16" s="21"/>
      <c r="F16" s="21"/>
      <c r="G16" s="21" t="str">
        <f t="shared" si="0"/>
        <v>INSERT INTO course VALUES ('RI','Recuperação da Informação','CINF');</v>
      </c>
    </row>
    <row r="17" spans="1:7" x14ac:dyDescent="0.25">
      <c r="A17" s="21"/>
      <c r="B17" s="21"/>
      <c r="C17" s="31"/>
      <c r="D17" s="31"/>
      <c r="E17" s="21"/>
      <c r="F17" s="21"/>
      <c r="G17" t="str">
        <f>CONCATENATE("--",D18)</f>
        <v>--LCEEMG</v>
      </c>
    </row>
    <row r="18" spans="1:7" ht="36" x14ac:dyDescent="0.25">
      <c r="A18" s="14" t="s">
        <v>213</v>
      </c>
      <c r="B18" s="15" t="s">
        <v>214</v>
      </c>
      <c r="C18" s="22" t="s">
        <v>215</v>
      </c>
      <c r="D18" s="24" t="s">
        <v>229</v>
      </c>
      <c r="E18" s="15"/>
      <c r="F18" s="16">
        <v>5.5</v>
      </c>
      <c r="G18" s="21" t="str">
        <f t="shared" si="0"/>
        <v>INSERT INTO course VALUES ('QUIM1','Química I','LCEEMG');</v>
      </c>
    </row>
    <row r="19" spans="1:7" ht="36" x14ac:dyDescent="0.25">
      <c r="A19" s="17" t="s">
        <v>216</v>
      </c>
      <c r="B19" s="18" t="s">
        <v>141</v>
      </c>
      <c r="C19" s="23" t="s">
        <v>142</v>
      </c>
      <c r="D19" s="24" t="s">
        <v>229</v>
      </c>
      <c r="E19" s="18"/>
      <c r="F19" s="19">
        <v>6</v>
      </c>
      <c r="G19" s="21" t="str">
        <f t="shared" si="0"/>
        <v>INSERT INTO course VALUES ('ALGE','Álgebra','LCEEMG');</v>
      </c>
    </row>
    <row r="20" spans="1:7" ht="36" x14ac:dyDescent="0.25">
      <c r="A20" s="14" t="s">
        <v>217</v>
      </c>
      <c r="B20" s="15" t="s">
        <v>218</v>
      </c>
      <c r="C20" s="22" t="s">
        <v>219</v>
      </c>
      <c r="D20" s="24" t="s">
        <v>229</v>
      </c>
      <c r="E20" s="15"/>
      <c r="F20" s="16">
        <v>1.5</v>
      </c>
      <c r="G20" s="21" t="str">
        <f t="shared" si="0"/>
        <v>INSERT INTO course VALUES ('PF','Projeto FEUP','LCEEMG');</v>
      </c>
    </row>
    <row r="21" spans="1:7" ht="36" x14ac:dyDescent="0.25">
      <c r="A21" s="17" t="s">
        <v>220</v>
      </c>
      <c r="B21" s="18" t="s">
        <v>221</v>
      </c>
      <c r="C21" s="23" t="s">
        <v>222</v>
      </c>
      <c r="D21" s="24" t="s">
        <v>229</v>
      </c>
      <c r="E21" s="18"/>
      <c r="F21" s="19">
        <v>6</v>
      </c>
      <c r="G21" s="21" t="str">
        <f t="shared" si="0"/>
        <v>INSERT INTO course VALUES ('G I','Geologia I','LCEEMG');</v>
      </c>
    </row>
    <row r="22" spans="1:7" ht="36" x14ac:dyDescent="0.25">
      <c r="A22" s="14" t="s">
        <v>223</v>
      </c>
      <c r="B22" s="15" t="s">
        <v>224</v>
      </c>
      <c r="C22" s="22" t="s">
        <v>225</v>
      </c>
      <c r="D22" s="24" t="s">
        <v>229</v>
      </c>
      <c r="E22" s="15"/>
      <c r="F22" s="16">
        <v>5</v>
      </c>
      <c r="G22" s="21" t="str">
        <f t="shared" si="0"/>
        <v>INSERT INTO course VALUES ('DT','Desenho Técnico','LCEEMG');</v>
      </c>
    </row>
    <row r="23" spans="1:7" ht="36" customHeight="1" x14ac:dyDescent="0.25">
      <c r="A23" s="17" t="s">
        <v>226</v>
      </c>
      <c r="B23" s="18" t="s">
        <v>227</v>
      </c>
      <c r="C23" s="23" t="s">
        <v>228</v>
      </c>
      <c r="D23" s="24" t="s">
        <v>229</v>
      </c>
      <c r="E23" s="18"/>
      <c r="F23" s="19">
        <v>6</v>
      </c>
      <c r="G23" s="21" t="str">
        <f t="shared" si="0"/>
        <v>INSERT INTO course VALUES ('AM I','Análise Matemática I','LCEEMG');</v>
      </c>
    </row>
    <row r="24" spans="1:7" ht="36" x14ac:dyDescent="0.25">
      <c r="A24" s="25" t="s">
        <v>230</v>
      </c>
      <c r="B24" s="26" t="s">
        <v>231</v>
      </c>
      <c r="C24" s="22" t="s">
        <v>232</v>
      </c>
      <c r="D24" s="24" t="s">
        <v>229</v>
      </c>
      <c r="E24" s="26"/>
      <c r="F24" s="27">
        <v>6</v>
      </c>
      <c r="G24" s="21" t="str">
        <f t="shared" si="0"/>
        <v>INSERT INTO course VALUES ('FISI2','Física II','LCEEMG');</v>
      </c>
    </row>
    <row r="25" spans="1:7" ht="36" x14ac:dyDescent="0.25">
      <c r="A25" s="28" t="s">
        <v>233</v>
      </c>
      <c r="B25" s="29" t="s">
        <v>234</v>
      </c>
      <c r="C25" s="23" t="s">
        <v>235</v>
      </c>
      <c r="D25" s="24" t="s">
        <v>229</v>
      </c>
      <c r="E25" s="29"/>
      <c r="F25" s="30">
        <v>6</v>
      </c>
      <c r="G25" s="21" t="str">
        <f t="shared" si="0"/>
        <v>INSERT INTO course VALUES ('P','Petrologia','LCEEMG');</v>
      </c>
    </row>
    <row r="26" spans="1:7" ht="36" customHeight="1" x14ac:dyDescent="0.25">
      <c r="A26" s="25" t="s">
        <v>236</v>
      </c>
      <c r="B26" s="26" t="s">
        <v>237</v>
      </c>
      <c r="C26" s="22" t="s">
        <v>238</v>
      </c>
      <c r="D26" s="24" t="s">
        <v>229</v>
      </c>
      <c r="E26" s="26"/>
      <c r="F26" s="27">
        <v>6</v>
      </c>
      <c r="G26" s="21" t="str">
        <f t="shared" si="0"/>
        <v>INSERT INTO course VALUES ('RM','Resistência de Materiais','LCEEMG');</v>
      </c>
    </row>
    <row r="27" spans="1:7" ht="36" customHeight="1" x14ac:dyDescent="0.25">
      <c r="A27" s="28" t="s">
        <v>239</v>
      </c>
      <c r="B27" s="29" t="s">
        <v>240</v>
      </c>
      <c r="C27" s="23" t="s">
        <v>241</v>
      </c>
      <c r="D27" s="24" t="s">
        <v>229</v>
      </c>
      <c r="E27" s="29"/>
      <c r="F27" s="30">
        <v>6</v>
      </c>
      <c r="G27" s="21" t="str">
        <f t="shared" si="0"/>
        <v>INSERT INTO course VALUES ('QA','Química Ambiental','LCEEMG');</v>
      </c>
    </row>
    <row r="28" spans="1:7" ht="36" customHeight="1" x14ac:dyDescent="0.25">
      <c r="A28" s="25" t="s">
        <v>242</v>
      </c>
      <c r="B28" s="26" t="s">
        <v>243</v>
      </c>
      <c r="C28" s="22" t="s">
        <v>146</v>
      </c>
      <c r="D28" s="24" t="s">
        <v>229</v>
      </c>
      <c r="E28" s="26"/>
      <c r="F28" s="27">
        <v>6</v>
      </c>
      <c r="G28" s="21" t="str">
        <f t="shared" si="0"/>
        <v>INSERT INTO course VALUES ('MN','Métodos Numéricos','LCEEMG');</v>
      </c>
    </row>
    <row r="29" spans="1:7" ht="36" customHeight="1" x14ac:dyDescent="0.25">
      <c r="A29" s="14" t="s">
        <v>244</v>
      </c>
      <c r="B29" s="15" t="s">
        <v>245</v>
      </c>
      <c r="C29" s="22" t="s">
        <v>246</v>
      </c>
      <c r="D29" s="24" t="s">
        <v>229</v>
      </c>
      <c r="E29" s="15"/>
      <c r="F29" s="16">
        <v>6</v>
      </c>
      <c r="G29" s="21" t="str">
        <f t="shared" si="0"/>
        <v>INSERT INTO course VALUES ('AAD','Aquisição e Análise de Dados','LCEEMG');</v>
      </c>
    </row>
    <row r="30" spans="1:7" ht="45" customHeight="1" x14ac:dyDescent="0.25">
      <c r="A30" s="17" t="s">
        <v>247</v>
      </c>
      <c r="B30" s="18" t="s">
        <v>248</v>
      </c>
      <c r="C30" s="23" t="s">
        <v>249</v>
      </c>
      <c r="D30" s="24" t="s">
        <v>229</v>
      </c>
      <c r="E30" s="18"/>
      <c r="F30" s="19">
        <v>6</v>
      </c>
      <c r="G30" s="21" t="str">
        <f t="shared" si="0"/>
        <v>INSERT INTO course VALUES ('TMPR I','Tratamento de Matérias Primas e Resíduos I','LCEEMG');</v>
      </c>
    </row>
    <row r="31" spans="1:7" ht="36" customHeight="1" x14ac:dyDescent="0.25">
      <c r="A31" s="14" t="s">
        <v>250</v>
      </c>
      <c r="B31" s="15" t="s">
        <v>251</v>
      </c>
      <c r="C31" s="22" t="s">
        <v>252</v>
      </c>
      <c r="D31" s="24" t="s">
        <v>229</v>
      </c>
      <c r="E31" s="15"/>
      <c r="F31" s="16">
        <v>6</v>
      </c>
      <c r="G31" s="21" t="str">
        <f t="shared" si="0"/>
        <v>INSERT INTO course VALUES ('DM','Desmonte de Maciços','LCEEMG');</v>
      </c>
    </row>
    <row r="32" spans="1:7" ht="45" customHeight="1" x14ac:dyDescent="0.25">
      <c r="A32" s="17" t="s">
        <v>253</v>
      </c>
      <c r="B32" s="18" t="s">
        <v>254</v>
      </c>
      <c r="C32" s="23" t="s">
        <v>255</v>
      </c>
      <c r="D32" s="24" t="s">
        <v>229</v>
      </c>
      <c r="E32" s="18"/>
      <c r="F32" s="19">
        <v>6</v>
      </c>
      <c r="G32" s="21" t="str">
        <f t="shared" si="0"/>
        <v>INSERT INTO course VALUES ('ECAP','Engenharia de Custos e Avaliação de Projetos','LCEEMG');</v>
      </c>
    </row>
    <row r="33" spans="1:7" ht="36" customHeight="1" x14ac:dyDescent="0.25">
      <c r="A33" s="14" t="s">
        <v>256</v>
      </c>
      <c r="B33" s="15" t="s">
        <v>257</v>
      </c>
      <c r="C33" s="22" t="s">
        <v>258</v>
      </c>
      <c r="D33" s="24" t="s">
        <v>229</v>
      </c>
      <c r="E33" s="15"/>
      <c r="F33" s="16">
        <v>6</v>
      </c>
      <c r="G33" s="21" t="str">
        <f t="shared" si="0"/>
        <v>INSERT INTO course VALUES ('GA','Geologia Ambiental','LCEEMG');</v>
      </c>
    </row>
    <row r="34" spans="1:7" x14ac:dyDescent="0.25">
      <c r="A34" s="21"/>
      <c r="B34" s="21"/>
      <c r="C34" s="21"/>
      <c r="D34" s="21"/>
      <c r="E34" s="21"/>
      <c r="F34" s="21"/>
      <c r="G34" t="str">
        <f>CONCATENATE("--",D35)</f>
        <v>--CC</v>
      </c>
    </row>
    <row r="35" spans="1:7" ht="45" customHeight="1" x14ac:dyDescent="0.25">
      <c r="A35" s="25" t="s">
        <v>259</v>
      </c>
      <c r="B35" s="26" t="s">
        <v>260</v>
      </c>
      <c r="C35" s="22" t="s">
        <v>261</v>
      </c>
      <c r="D35" s="22" t="s">
        <v>301</v>
      </c>
      <c r="E35" s="26"/>
      <c r="F35" s="27">
        <v>6</v>
      </c>
      <c r="G35" s="21" t="str">
        <f t="shared" si="0"/>
        <v>INSERT INTO course VALUES ('TEPOR','Técnicas de Expressão de Português','CC');</v>
      </c>
    </row>
    <row r="36" spans="1:7" ht="36" customHeight="1" x14ac:dyDescent="0.25">
      <c r="A36" s="28" t="s">
        <v>262</v>
      </c>
      <c r="B36" s="29" t="s">
        <v>263</v>
      </c>
      <c r="C36" s="23" t="s">
        <v>264</v>
      </c>
      <c r="D36" s="22" t="s">
        <v>301</v>
      </c>
      <c r="E36" s="29"/>
      <c r="F36" s="30">
        <v>3</v>
      </c>
      <c r="G36" s="21" t="str">
        <f t="shared" si="0"/>
        <v>INSERT INTO course VALUES ('HMCNT','História do Mundo Contemporâneo','CC');</v>
      </c>
    </row>
    <row r="37" spans="1:7" ht="30" customHeight="1" x14ac:dyDescent="0.25">
      <c r="A37" s="25" t="s">
        <v>265</v>
      </c>
      <c r="B37" s="26" t="s">
        <v>266</v>
      </c>
      <c r="C37" s="22" t="s">
        <v>267</v>
      </c>
      <c r="D37" s="22" t="s">
        <v>301</v>
      </c>
      <c r="E37" s="26"/>
      <c r="F37" s="27">
        <v>6</v>
      </c>
      <c r="G37" s="21" t="str">
        <f t="shared" si="0"/>
        <v>INSERT INTO course VALUES ('TCOM','Teorias da Comunicação','CC');</v>
      </c>
    </row>
    <row r="38" spans="1:7" ht="36" customHeight="1" x14ac:dyDescent="0.25">
      <c r="A38" s="28" t="s">
        <v>268</v>
      </c>
      <c r="B38" s="29" t="s">
        <v>269</v>
      </c>
      <c r="C38" s="23" t="s">
        <v>270</v>
      </c>
      <c r="D38" s="22" t="s">
        <v>301</v>
      </c>
      <c r="E38" s="29"/>
      <c r="F38" s="30">
        <v>6</v>
      </c>
      <c r="G38" s="21" t="str">
        <f t="shared" si="0"/>
        <v>INSERT INTO course VALUES ('METINV','Metodologia de Investigação','CC');</v>
      </c>
    </row>
    <row r="39" spans="1:7" ht="30" customHeight="1" x14ac:dyDescent="0.25">
      <c r="A39" s="25" t="s">
        <v>271</v>
      </c>
      <c r="B39" s="26" t="s">
        <v>272</v>
      </c>
      <c r="C39" s="22" t="s">
        <v>273</v>
      </c>
      <c r="D39" s="22" t="s">
        <v>301</v>
      </c>
      <c r="E39" s="26"/>
      <c r="F39" s="27">
        <v>9</v>
      </c>
      <c r="G39" s="21" t="str">
        <f t="shared" si="0"/>
        <v>INSERT INTO course VALUES ('TME','Tecnologias dos Media','CC');</v>
      </c>
    </row>
    <row r="40" spans="1:7" ht="36" customHeight="1" x14ac:dyDescent="0.25">
      <c r="A40" s="14" t="s">
        <v>274</v>
      </c>
      <c r="B40" s="15" t="s">
        <v>275</v>
      </c>
      <c r="C40" s="22" t="s">
        <v>276</v>
      </c>
      <c r="D40" s="22" t="s">
        <v>301</v>
      </c>
      <c r="E40" s="15"/>
      <c r="F40" s="16">
        <v>6</v>
      </c>
      <c r="G40" s="21" t="str">
        <f t="shared" si="0"/>
        <v>INSERT INTO course VALUES ('SEMCOM','Semiótica da Comunicação','CC');</v>
      </c>
    </row>
    <row r="41" spans="1:7" ht="60" customHeight="1" x14ac:dyDescent="0.25">
      <c r="A41" s="17" t="s">
        <v>277</v>
      </c>
      <c r="B41" s="18" t="s">
        <v>278</v>
      </c>
      <c r="C41" s="23" t="s">
        <v>279</v>
      </c>
      <c r="D41" s="22" t="s">
        <v>301</v>
      </c>
      <c r="E41" s="18"/>
      <c r="F41" s="19">
        <v>3</v>
      </c>
      <c r="G41" s="21" t="str">
        <f t="shared" si="0"/>
        <v>INSERT INTO course VALUES ('TEJ_I_II','Técnicas de Expressão Jornalística II- Imprensa','CC');</v>
      </c>
    </row>
    <row r="42" spans="1:7" ht="60" customHeight="1" x14ac:dyDescent="0.25">
      <c r="A42" s="14" t="s">
        <v>280</v>
      </c>
      <c r="B42" s="15" t="s">
        <v>281</v>
      </c>
      <c r="C42" s="22" t="s">
        <v>282</v>
      </c>
      <c r="D42" s="22" t="s">
        <v>301</v>
      </c>
      <c r="E42" s="15"/>
      <c r="F42" s="16">
        <v>3</v>
      </c>
      <c r="G42" s="21" t="str">
        <f t="shared" si="0"/>
        <v>INSERT INTO course VALUES ('TEJ_O_II','Técnicas de Expressão Jornalística II - Online','CC');</v>
      </c>
    </row>
    <row r="43" spans="1:7" ht="18" customHeight="1" x14ac:dyDescent="0.25">
      <c r="A43" s="17" t="s">
        <v>283</v>
      </c>
      <c r="B43" s="18" t="s">
        <v>284</v>
      </c>
      <c r="C43" s="23" t="s">
        <v>285</v>
      </c>
      <c r="D43" s="22" t="s">
        <v>301</v>
      </c>
      <c r="E43" s="18"/>
      <c r="F43" s="19">
        <v>6</v>
      </c>
      <c r="G43" s="21" t="str">
        <f t="shared" si="0"/>
        <v>INSERT INTO course VALUES ('MARK','Marketing','CC');</v>
      </c>
    </row>
    <row r="44" spans="1:7" ht="30" customHeight="1" x14ac:dyDescent="0.25">
      <c r="A44" s="14" t="s">
        <v>286</v>
      </c>
      <c r="B44" s="15" t="s">
        <v>287</v>
      </c>
      <c r="C44" s="22" t="s">
        <v>288</v>
      </c>
      <c r="D44" s="22" t="s">
        <v>301</v>
      </c>
      <c r="E44" s="15"/>
      <c r="F44" s="16">
        <v>6</v>
      </c>
      <c r="G44" s="21" t="str">
        <f t="shared" si="0"/>
        <v>INSERT INTO course VALUES ('CDINT','Comunicações Digitais e Internet','CC');</v>
      </c>
    </row>
    <row r="45" spans="1:7" ht="30" customHeight="1" x14ac:dyDescent="0.25">
      <c r="A45" s="14" t="s">
        <v>289</v>
      </c>
      <c r="B45" s="15" t="s">
        <v>290</v>
      </c>
      <c r="C45" s="22" t="s">
        <v>291</v>
      </c>
      <c r="D45" s="22" t="s">
        <v>301</v>
      </c>
      <c r="E45" s="15"/>
      <c r="F45" s="16">
        <v>3</v>
      </c>
      <c r="G45" s="21" t="str">
        <f t="shared" si="0"/>
        <v>INSERT INTO course VALUES ('JORC','Jornalismo Comparado','CC');</v>
      </c>
    </row>
    <row r="46" spans="1:7" ht="30" customHeight="1" x14ac:dyDescent="0.25">
      <c r="A46" s="17" t="s">
        <v>292</v>
      </c>
      <c r="B46" s="18" t="s">
        <v>293</v>
      </c>
      <c r="C46" s="23" t="s">
        <v>294</v>
      </c>
      <c r="D46" s="22" t="s">
        <v>301</v>
      </c>
      <c r="E46" s="18"/>
      <c r="F46" s="19">
        <v>9</v>
      </c>
      <c r="G46" s="21" t="str">
        <f t="shared" si="0"/>
        <v>INSERT INTO course VALUES ('AIJ','Atelier Integrado de Jornalismo','CC');</v>
      </c>
    </row>
    <row r="47" spans="1:7" ht="30" customHeight="1" x14ac:dyDescent="0.25">
      <c r="A47" s="14" t="s">
        <v>295</v>
      </c>
      <c r="B47" s="15" t="s">
        <v>296</v>
      </c>
      <c r="C47" s="22" t="s">
        <v>297</v>
      </c>
      <c r="D47" s="22" t="s">
        <v>301</v>
      </c>
      <c r="E47" s="15"/>
      <c r="F47" s="16">
        <v>6</v>
      </c>
      <c r="G47" s="21" t="str">
        <f t="shared" si="0"/>
        <v>INSERT INTO course VALUES ('ECOM','Economia dos Media','CC');</v>
      </c>
    </row>
    <row r="48" spans="1:7" ht="30" customHeight="1" x14ac:dyDescent="0.25">
      <c r="A48" s="17" t="s">
        <v>298</v>
      </c>
      <c r="B48" s="18" t="s">
        <v>299</v>
      </c>
      <c r="C48" s="23" t="s">
        <v>300</v>
      </c>
      <c r="D48" s="22" t="s">
        <v>301</v>
      </c>
      <c r="E48" s="18"/>
      <c r="F48" s="19">
        <v>6</v>
      </c>
      <c r="G48" s="21" t="str">
        <f t="shared" si="0"/>
        <v>INSERT INTO course VALUES ('LABSI','Laboratórios de Som e Imagem','CC');</v>
      </c>
    </row>
    <row r="49" spans="1:7" x14ac:dyDescent="0.25">
      <c r="A49" s="21"/>
      <c r="B49" s="21"/>
      <c r="C49" s="21"/>
      <c r="D49" s="21"/>
      <c r="E49" s="21"/>
      <c r="F49" s="21"/>
      <c r="G49" t="str">
        <f>CONCATENATE("--",D50)</f>
        <v>--MIB</v>
      </c>
    </row>
    <row r="50" spans="1:7" ht="36" customHeight="1" x14ac:dyDescent="0.25">
      <c r="A50" s="25" t="s">
        <v>302</v>
      </c>
      <c r="B50" s="26" t="s">
        <v>303</v>
      </c>
      <c r="C50" s="22" t="s">
        <v>304</v>
      </c>
      <c r="D50" s="22" t="s">
        <v>374</v>
      </c>
      <c r="E50" s="26"/>
      <c r="F50" s="27">
        <v>6</v>
      </c>
      <c r="G50" s="21" t="str">
        <f t="shared" ref="G50:G100" si="1">CONCATENATE("INSERT INTO course VALUES ('",B50,"','",C50,"','",D50,"');")</f>
        <v>INSERT INTO course VALUES ('FQUI','Fundamentos de Química','MIB');</v>
      </c>
    </row>
    <row r="51" spans="1:7" ht="36" x14ac:dyDescent="0.25">
      <c r="A51" s="28" t="s">
        <v>305</v>
      </c>
      <c r="B51" s="29" t="s">
        <v>306</v>
      </c>
      <c r="C51" s="23" t="s">
        <v>307</v>
      </c>
      <c r="D51" s="22" t="s">
        <v>374</v>
      </c>
      <c r="E51" s="29"/>
      <c r="F51" s="30">
        <v>6</v>
      </c>
      <c r="G51" s="21" t="str">
        <f t="shared" si="1"/>
        <v>INSERT INTO course VALUES ('MAT1','Matemática I','MIB');</v>
      </c>
    </row>
    <row r="52" spans="1:7" ht="45" customHeight="1" x14ac:dyDescent="0.25">
      <c r="A52" s="25" t="s">
        <v>308</v>
      </c>
      <c r="B52" s="26" t="s">
        <v>309</v>
      </c>
      <c r="C52" s="22" t="s">
        <v>310</v>
      </c>
      <c r="D52" s="22" t="s">
        <v>374</v>
      </c>
      <c r="E52" s="26"/>
      <c r="F52" s="27">
        <v>6</v>
      </c>
      <c r="G52" s="21" t="str">
        <f t="shared" si="1"/>
        <v>INSERT INTO course VALUES ('IPCOM','Introdução à Programação Científica','MIB');</v>
      </c>
    </row>
    <row r="53" spans="1:7" ht="36" customHeight="1" x14ac:dyDescent="0.25">
      <c r="A53" s="28" t="s">
        <v>311</v>
      </c>
      <c r="B53" s="29" t="s">
        <v>312</v>
      </c>
      <c r="C53" s="23" t="s">
        <v>313</v>
      </c>
      <c r="D53" s="22" t="s">
        <v>374</v>
      </c>
      <c r="E53" s="29"/>
      <c r="F53" s="30">
        <v>6</v>
      </c>
      <c r="G53" s="21" t="str">
        <f t="shared" si="1"/>
        <v>INSERT INTO course VALUES ('FFIS','Fundamentos de Física','MIB');</v>
      </c>
    </row>
    <row r="54" spans="1:7" ht="45" customHeight="1" x14ac:dyDescent="0.25">
      <c r="A54" s="25" t="s">
        <v>314</v>
      </c>
      <c r="B54" s="26" t="s">
        <v>315</v>
      </c>
      <c r="C54" s="22" t="s">
        <v>316</v>
      </c>
      <c r="D54" s="22" t="s">
        <v>374</v>
      </c>
      <c r="E54" s="26"/>
      <c r="F54" s="27">
        <v>6</v>
      </c>
      <c r="G54" s="21" t="str">
        <f t="shared" si="1"/>
        <v>INSERT INTO course VALUES ('CMBI','Ciências dos Materiais em Bioengenharia','MIB');</v>
      </c>
    </row>
    <row r="55" spans="1:7" ht="36" customHeight="1" x14ac:dyDescent="0.25">
      <c r="A55" s="14" t="s">
        <v>317</v>
      </c>
      <c r="B55" s="15" t="s">
        <v>318</v>
      </c>
      <c r="C55" s="22" t="s">
        <v>319</v>
      </c>
      <c r="D55" s="22" t="s">
        <v>374</v>
      </c>
      <c r="E55" s="15"/>
      <c r="F55" s="16">
        <v>6</v>
      </c>
      <c r="G55" s="21" t="str">
        <f t="shared" si="1"/>
        <v>INSERT INTO course VALUES ('MGER','Microbiologia Geral','MIB');</v>
      </c>
    </row>
    <row r="56" spans="1:7" ht="36" x14ac:dyDescent="0.25">
      <c r="A56" s="17" t="s">
        <v>320</v>
      </c>
      <c r="B56" s="18" t="s">
        <v>321</v>
      </c>
      <c r="C56" s="23" t="s">
        <v>322</v>
      </c>
      <c r="D56" s="22" t="s">
        <v>374</v>
      </c>
      <c r="E56" s="18"/>
      <c r="F56" s="19">
        <v>6</v>
      </c>
      <c r="G56" s="21" t="str">
        <f t="shared" si="1"/>
        <v>INSERT INTO course VALUES ('MAT3','Matemática III','MIB');</v>
      </c>
    </row>
    <row r="57" spans="1:7" ht="36" customHeight="1" x14ac:dyDescent="0.25">
      <c r="A57" s="14" t="s">
        <v>323</v>
      </c>
      <c r="B57" s="15" t="s">
        <v>324</v>
      </c>
      <c r="C57" s="22" t="s">
        <v>325</v>
      </c>
      <c r="D57" s="22" t="s">
        <v>374</v>
      </c>
      <c r="E57" s="15"/>
      <c r="F57" s="16">
        <v>6</v>
      </c>
      <c r="G57" s="21" t="str">
        <f t="shared" si="1"/>
        <v>INSERT INTO course VALUES ('MFLU','Mecânica dos Fluidos','MIB');</v>
      </c>
    </row>
    <row r="58" spans="1:7" ht="36" customHeight="1" x14ac:dyDescent="0.25">
      <c r="A58" s="17" t="s">
        <v>326</v>
      </c>
      <c r="B58" s="18" t="s">
        <v>327</v>
      </c>
      <c r="C58" s="23" t="s">
        <v>328</v>
      </c>
      <c r="D58" s="22" t="s">
        <v>374</v>
      </c>
      <c r="E58" s="18"/>
      <c r="F58" s="19">
        <v>6</v>
      </c>
      <c r="G58" s="21" t="str">
        <f t="shared" si="1"/>
        <v>INSERT INTO course VALUES ('ELEL','Eletricidade e Eletromagnetismo','MIB');</v>
      </c>
    </row>
    <row r="59" spans="1:7" ht="36" customHeight="1" x14ac:dyDescent="0.25">
      <c r="A59" s="14" t="s">
        <v>329</v>
      </c>
      <c r="B59" s="15" t="s">
        <v>330</v>
      </c>
      <c r="C59" s="22" t="s">
        <v>331</v>
      </c>
      <c r="D59" s="22" t="s">
        <v>374</v>
      </c>
      <c r="E59" s="15"/>
      <c r="F59" s="16">
        <v>6</v>
      </c>
      <c r="G59" s="21" t="str">
        <f t="shared" si="1"/>
        <v>INSERT INTO course VALUES ('FTRANS1','Fenómenos de Transferência I','MIB');</v>
      </c>
    </row>
    <row r="60" spans="1:7" ht="36" customHeight="1" x14ac:dyDescent="0.25">
      <c r="A60" s="14" t="s">
        <v>332</v>
      </c>
      <c r="B60" s="15" t="s">
        <v>333</v>
      </c>
      <c r="C60" s="22" t="s">
        <v>334</v>
      </c>
      <c r="D60" s="22" t="s">
        <v>374</v>
      </c>
      <c r="E60" s="15"/>
      <c r="F60" s="16">
        <v>6</v>
      </c>
      <c r="G60" s="21" t="str">
        <f t="shared" si="1"/>
        <v>INSERT INTO course VALUES ('PSFI','Processamento de Sinais Fisiológicos','MIB');</v>
      </c>
    </row>
    <row r="61" spans="1:7" ht="36" customHeight="1" x14ac:dyDescent="0.25">
      <c r="A61" s="17" t="s">
        <v>335</v>
      </c>
      <c r="B61" s="18" t="s">
        <v>336</v>
      </c>
      <c r="C61" s="23" t="s">
        <v>337</v>
      </c>
      <c r="D61" s="22" t="s">
        <v>374</v>
      </c>
      <c r="E61" s="18"/>
      <c r="F61" s="19">
        <v>6</v>
      </c>
      <c r="G61" s="21" t="str">
        <f t="shared" si="1"/>
        <v>INSERT INTO course VALUES ('ISBI','Interfaces em Sistemas Biológicos','MIB');</v>
      </c>
    </row>
    <row r="62" spans="1:7" ht="36" customHeight="1" x14ac:dyDescent="0.25">
      <c r="A62" s="14" t="s">
        <v>338</v>
      </c>
      <c r="B62" s="15" t="s">
        <v>339</v>
      </c>
      <c r="C62" s="22" t="s">
        <v>340</v>
      </c>
      <c r="D62" s="22" t="s">
        <v>374</v>
      </c>
      <c r="E62" s="15"/>
      <c r="F62" s="16">
        <v>6</v>
      </c>
      <c r="G62" s="21" t="str">
        <f t="shared" si="1"/>
        <v>INSERT INTO course VALUES ('EDA','Estruturas de Dados e Algoritmos','MIB');</v>
      </c>
    </row>
    <row r="63" spans="1:7" ht="45" customHeight="1" x14ac:dyDescent="0.25">
      <c r="A63" s="17" t="s">
        <v>341</v>
      </c>
      <c r="B63" s="18" t="s">
        <v>342</v>
      </c>
      <c r="C63" s="23" t="s">
        <v>343</v>
      </c>
      <c r="D63" s="22" t="s">
        <v>374</v>
      </c>
      <c r="E63" s="18"/>
      <c r="F63" s="19">
        <v>6</v>
      </c>
      <c r="G63" s="21" t="str">
        <f t="shared" si="1"/>
        <v>INSERT INTO course VALUES ('SAC','Sensores, Atuadores e Controlo','MIB');</v>
      </c>
    </row>
    <row r="64" spans="1:7" ht="36" customHeight="1" x14ac:dyDescent="0.25">
      <c r="A64" s="14" t="s">
        <v>344</v>
      </c>
      <c r="B64" s="15" t="s">
        <v>345</v>
      </c>
      <c r="C64" s="22" t="s">
        <v>346</v>
      </c>
      <c r="D64" s="22" t="s">
        <v>374</v>
      </c>
      <c r="E64" s="13"/>
      <c r="F64" s="13"/>
      <c r="G64" s="21" t="str">
        <f t="shared" si="1"/>
        <v>INSERT INTO course VALUES ('AH','Anatomia Humana','MIB');</v>
      </c>
    </row>
    <row r="65" spans="1:7" ht="36" customHeight="1" x14ac:dyDescent="0.25">
      <c r="A65" s="25" t="s">
        <v>347</v>
      </c>
      <c r="B65" s="26" t="s">
        <v>348</v>
      </c>
      <c r="C65" s="22" t="s">
        <v>349</v>
      </c>
      <c r="D65" s="22" t="s">
        <v>374</v>
      </c>
      <c r="E65" s="26"/>
      <c r="F65" s="27">
        <v>6</v>
      </c>
      <c r="G65" s="21" t="str">
        <f t="shared" si="1"/>
        <v>INSERT INTO course VALUES ('IINF','Imunologia e Infecção','MIB');</v>
      </c>
    </row>
    <row r="66" spans="1:7" ht="36" customHeight="1" x14ac:dyDescent="0.25">
      <c r="A66" s="28" t="s">
        <v>350</v>
      </c>
      <c r="B66" s="29" t="s">
        <v>351</v>
      </c>
      <c r="C66" s="23" t="s">
        <v>352</v>
      </c>
      <c r="D66" s="22" t="s">
        <v>374</v>
      </c>
      <c r="E66" s="29"/>
      <c r="F66" s="30">
        <v>6</v>
      </c>
      <c r="G66" s="21" t="str">
        <f t="shared" si="1"/>
        <v>INSERT INTO course VALUES ('BMOL','Biointerfaces Moleculares','MIB');</v>
      </c>
    </row>
    <row r="67" spans="1:7" ht="45" customHeight="1" x14ac:dyDescent="0.25">
      <c r="A67" s="25" t="s">
        <v>353</v>
      </c>
      <c r="B67" s="26" t="s">
        <v>354</v>
      </c>
      <c r="C67" s="22" t="s">
        <v>355</v>
      </c>
      <c r="D67" s="22" t="s">
        <v>374</v>
      </c>
      <c r="E67" s="26"/>
      <c r="F67" s="27">
        <v>6</v>
      </c>
      <c r="G67" s="21" t="str">
        <f t="shared" si="1"/>
        <v>INSERT INTO course VALUES ('EBMP','Engenharia e Biologia Molecular de Plantas','MIB');</v>
      </c>
    </row>
    <row r="68" spans="1:7" ht="36" x14ac:dyDescent="0.25">
      <c r="A68" s="28" t="s">
        <v>356</v>
      </c>
      <c r="B68" s="29" t="s">
        <v>357</v>
      </c>
      <c r="C68" s="23" t="s">
        <v>358</v>
      </c>
      <c r="D68" s="22" t="s">
        <v>374</v>
      </c>
      <c r="E68" s="29"/>
      <c r="F68" s="30">
        <v>6</v>
      </c>
      <c r="G68" s="21" t="str">
        <f t="shared" si="1"/>
        <v>INSERT INTO course VALUES ('FIS','Fisiologia','MIB');</v>
      </c>
    </row>
    <row r="69" spans="1:7" ht="36" customHeight="1" x14ac:dyDescent="0.25">
      <c r="A69" s="25" t="s">
        <v>344</v>
      </c>
      <c r="B69" s="26" t="s">
        <v>345</v>
      </c>
      <c r="C69" s="22" t="s">
        <v>346</v>
      </c>
      <c r="D69" s="22" t="s">
        <v>374</v>
      </c>
      <c r="E69" s="26"/>
      <c r="F69" s="27">
        <v>6</v>
      </c>
      <c r="G69" s="21" t="str">
        <f t="shared" si="1"/>
        <v>INSERT INTO course VALUES ('AH','Anatomia Humana','MIB');</v>
      </c>
    </row>
    <row r="70" spans="1:7" ht="36" customHeight="1" x14ac:dyDescent="0.25">
      <c r="A70" s="14" t="s">
        <v>359</v>
      </c>
      <c r="B70" s="15" t="s">
        <v>360</v>
      </c>
      <c r="C70" s="22" t="s">
        <v>361</v>
      </c>
      <c r="D70" s="22" t="s">
        <v>374</v>
      </c>
      <c r="E70" s="15"/>
      <c r="F70" s="16">
        <v>6</v>
      </c>
      <c r="G70" s="21" t="str">
        <f t="shared" si="1"/>
        <v>INSERT INTO course VALUES ('BM','Bioquímica Microbiana','MIB');</v>
      </c>
    </row>
    <row r="71" spans="1:7" ht="36" customHeight="1" x14ac:dyDescent="0.25">
      <c r="A71" s="17" t="s">
        <v>362</v>
      </c>
      <c r="B71" s="18" t="s">
        <v>363</v>
      </c>
      <c r="C71" s="23" t="s">
        <v>364</v>
      </c>
      <c r="D71" s="22" t="s">
        <v>374</v>
      </c>
      <c r="E71" s="18"/>
      <c r="F71" s="19">
        <v>6</v>
      </c>
      <c r="G71" s="21" t="str">
        <f t="shared" si="1"/>
        <v>INSERT INTO course VALUES ('EF','Engenharia das Fermentações','MIB');</v>
      </c>
    </row>
    <row r="72" spans="1:7" ht="45" customHeight="1" x14ac:dyDescent="0.25">
      <c r="A72" s="14" t="s">
        <v>365</v>
      </c>
      <c r="B72" s="15" t="s">
        <v>366</v>
      </c>
      <c r="C72" s="22" t="s">
        <v>367</v>
      </c>
      <c r="D72" s="22" t="s">
        <v>374</v>
      </c>
      <c r="E72" s="15"/>
      <c r="F72" s="16">
        <v>6</v>
      </c>
      <c r="G72" s="21" t="str">
        <f t="shared" si="1"/>
        <v>INSERT INTO course VALUES ('MIA','Métodos Instrumentais de Análise','MIB');</v>
      </c>
    </row>
    <row r="73" spans="1:7" ht="45" customHeight="1" x14ac:dyDescent="0.25">
      <c r="A73" s="17" t="s">
        <v>368</v>
      </c>
      <c r="B73" s="18" t="s">
        <v>369</v>
      </c>
      <c r="C73" s="23" t="s">
        <v>370</v>
      </c>
      <c r="D73" s="22" t="s">
        <v>374</v>
      </c>
      <c r="E73" s="18"/>
      <c r="F73" s="19">
        <v>6</v>
      </c>
      <c r="G73" s="21" t="str">
        <f t="shared" si="1"/>
        <v>INSERT INTO course VALUES ('FIB','Fenómenos Interfaciais em Biossistemas','MIB');</v>
      </c>
    </row>
    <row r="74" spans="1:7" ht="36" customHeight="1" x14ac:dyDescent="0.25">
      <c r="A74" s="14" t="s">
        <v>371</v>
      </c>
      <c r="B74" s="15" t="s">
        <v>372</v>
      </c>
      <c r="C74" s="22" t="s">
        <v>373</v>
      </c>
      <c r="D74" s="22" t="s">
        <v>374</v>
      </c>
      <c r="E74" s="15"/>
      <c r="F74" s="16">
        <v>6</v>
      </c>
      <c r="G74" s="21" t="str">
        <f t="shared" si="1"/>
        <v>INSERT INTO course VALUES ('FTII','Fenómenos de Transferência II','MIB');</v>
      </c>
    </row>
    <row r="75" spans="1:7" ht="45" customHeight="1" x14ac:dyDescent="0.25">
      <c r="A75" s="14" t="s">
        <v>375</v>
      </c>
      <c r="B75" s="15" t="s">
        <v>376</v>
      </c>
      <c r="C75" s="22" t="s">
        <v>377</v>
      </c>
      <c r="D75" s="22" t="s">
        <v>374</v>
      </c>
      <c r="E75" s="15"/>
      <c r="F75" s="16">
        <v>6</v>
      </c>
      <c r="G75" s="21" t="str">
        <f t="shared" si="1"/>
        <v>INSERT INTO course VALUES ('DACO','Diagnóstico Assistido por Computador','MIB');</v>
      </c>
    </row>
    <row r="76" spans="1:7" ht="36" customHeight="1" x14ac:dyDescent="0.25">
      <c r="A76" s="17" t="s">
        <v>378</v>
      </c>
      <c r="B76" s="18" t="s">
        <v>379</v>
      </c>
      <c r="C76" s="23" t="s">
        <v>380</v>
      </c>
      <c r="D76" s="22" t="s">
        <v>374</v>
      </c>
      <c r="E76" s="18"/>
      <c r="F76" s="19">
        <v>6</v>
      </c>
      <c r="G76" s="21" t="str">
        <f t="shared" si="1"/>
        <v>INSERT INTO course VALUES ('BRM','Biónica e Robótica Médica','MIB');</v>
      </c>
    </row>
    <row r="77" spans="1:7" ht="45" customHeight="1" x14ac:dyDescent="0.25">
      <c r="A77" s="14" t="s">
        <v>381</v>
      </c>
      <c r="B77" s="15" t="s">
        <v>382</v>
      </c>
      <c r="C77" s="22" t="s">
        <v>383</v>
      </c>
      <c r="D77" s="22" t="s">
        <v>374</v>
      </c>
      <c r="E77" s="15"/>
      <c r="F77" s="16">
        <v>6</v>
      </c>
      <c r="G77" s="21" t="str">
        <f t="shared" si="1"/>
        <v>INSERT INTO course VALUES ('RRTE','Reparação e Regeneração de Tecidos','MIB');</v>
      </c>
    </row>
    <row r="78" spans="1:7" ht="36" customHeight="1" x14ac:dyDescent="0.25">
      <c r="A78" s="25" t="s">
        <v>384</v>
      </c>
      <c r="B78" s="26" t="s">
        <v>385</v>
      </c>
      <c r="C78" s="22" t="s">
        <v>386</v>
      </c>
      <c r="D78" s="22" t="s">
        <v>374</v>
      </c>
      <c r="E78" s="26"/>
      <c r="F78" s="27">
        <v>6</v>
      </c>
      <c r="G78" s="21" t="str">
        <f t="shared" si="1"/>
        <v>INSERT INTO course VALUES ('NANOS','Nanotecnologia em Saúde','MIB');</v>
      </c>
    </row>
    <row r="79" spans="1:7" ht="36" customHeight="1" x14ac:dyDescent="0.25">
      <c r="A79" s="28" t="s">
        <v>387</v>
      </c>
      <c r="B79" s="29" t="s">
        <v>388</v>
      </c>
      <c r="C79" s="23" t="s">
        <v>389</v>
      </c>
      <c r="D79" s="22" t="s">
        <v>374</v>
      </c>
      <c r="E79" s="29"/>
      <c r="F79" s="30">
        <v>6</v>
      </c>
      <c r="G79" s="21" t="str">
        <f t="shared" si="1"/>
        <v>INSERT INTO course VALUES ('EC','Engenharia Celular','MIB');</v>
      </c>
    </row>
    <row r="80" spans="1:7" ht="36" customHeight="1" x14ac:dyDescent="0.25">
      <c r="A80" s="25" t="s">
        <v>390</v>
      </c>
      <c r="B80" s="26" t="s">
        <v>391</v>
      </c>
      <c r="C80" s="22" t="s">
        <v>392</v>
      </c>
      <c r="D80" s="22" t="s">
        <v>374</v>
      </c>
      <c r="E80" s="26"/>
      <c r="F80" s="27">
        <v>6</v>
      </c>
      <c r="G80" s="21" t="str">
        <f t="shared" si="1"/>
        <v>INSERT INTO course VALUES ('ER','Engenharia Regenerativa','MIB');</v>
      </c>
    </row>
    <row r="81" spans="1:7" ht="45" customHeight="1" x14ac:dyDescent="0.25">
      <c r="A81" s="28" t="s">
        <v>393</v>
      </c>
      <c r="B81" s="29" t="s">
        <v>394</v>
      </c>
      <c r="C81" s="23" t="s">
        <v>395</v>
      </c>
      <c r="D81" s="22" t="s">
        <v>374</v>
      </c>
      <c r="E81" s="29"/>
      <c r="F81" s="30">
        <v>6</v>
      </c>
      <c r="G81" s="21" t="str">
        <f t="shared" si="1"/>
        <v>INSERT INTO course VALUES ('AEFB','Análise Estrutural e Funcional em Bioengenharia','MIB');</v>
      </c>
    </row>
    <row r="82" spans="1:7" ht="45" customHeight="1" x14ac:dyDescent="0.25">
      <c r="A82" s="25" t="s">
        <v>396</v>
      </c>
      <c r="B82" s="26" t="s">
        <v>397</v>
      </c>
      <c r="C82" s="22" t="s">
        <v>398</v>
      </c>
      <c r="D82" s="22" t="s">
        <v>374</v>
      </c>
      <c r="E82" s="26"/>
      <c r="F82" s="27">
        <v>6</v>
      </c>
      <c r="G82" s="21" t="str">
        <f t="shared" si="1"/>
        <v>INSERT INTO course VALUES ('IPCEC','Investigação Pré-Clínica e Ensaio Clínico','MIB');</v>
      </c>
    </row>
    <row r="83" spans="1:7" ht="36" customHeight="1" x14ac:dyDescent="0.25">
      <c r="A83" s="14" t="s">
        <v>399</v>
      </c>
      <c r="B83" s="15" t="s">
        <v>400</v>
      </c>
      <c r="C83" s="22" t="s">
        <v>401</v>
      </c>
      <c r="D83" s="22" t="s">
        <v>374</v>
      </c>
      <c r="E83" s="15"/>
      <c r="F83" s="16">
        <v>6</v>
      </c>
      <c r="G83" s="21" t="str">
        <f t="shared" si="1"/>
        <v>INSERT INTO course VALUES ('TAMB','Tecnologia Ambiental','MIB');</v>
      </c>
    </row>
    <row r="84" spans="1:7" ht="45" customHeight="1" x14ac:dyDescent="0.25">
      <c r="A84" s="17" t="s">
        <v>402</v>
      </c>
      <c r="B84" s="18" t="s">
        <v>403</v>
      </c>
      <c r="C84" s="23" t="s">
        <v>404</v>
      </c>
      <c r="D84" s="22" t="s">
        <v>374</v>
      </c>
      <c r="E84" s="18"/>
      <c r="F84" s="19">
        <v>6</v>
      </c>
      <c r="G84" s="21" t="str">
        <f t="shared" si="1"/>
        <v>INSERT INTO course VALUES ('PSBI','Processos de Separação em Biotecnologia','MIB');</v>
      </c>
    </row>
    <row r="85" spans="1:7" ht="45" customHeight="1" x14ac:dyDescent="0.25">
      <c r="A85" s="14" t="s">
        <v>405</v>
      </c>
      <c r="B85" s="15" t="s">
        <v>406</v>
      </c>
      <c r="C85" s="22" t="s">
        <v>407</v>
      </c>
      <c r="D85" s="22" t="s">
        <v>374</v>
      </c>
      <c r="E85" s="15"/>
      <c r="F85" s="16">
        <v>6</v>
      </c>
      <c r="G85" s="21" t="str">
        <f t="shared" si="1"/>
        <v>INSERT INTO course VALUES ('QTPR','Química e Tecnologia dos Produtos','MIB');</v>
      </c>
    </row>
    <row r="86" spans="1:7" ht="36" customHeight="1" x14ac:dyDescent="0.25">
      <c r="A86" s="17" t="s">
        <v>408</v>
      </c>
      <c r="B86" s="18" t="s">
        <v>409</v>
      </c>
      <c r="C86" s="23" t="s">
        <v>410</v>
      </c>
      <c r="D86" s="22" t="s">
        <v>374</v>
      </c>
      <c r="E86" s="18"/>
      <c r="F86" s="19">
        <v>6</v>
      </c>
      <c r="G86" s="21" t="str">
        <f t="shared" si="1"/>
        <v>INSERT INTO course VALUES ('TALI','Tecnologia Alimentar','MIB');</v>
      </c>
    </row>
    <row r="87" spans="1:7" ht="45" customHeight="1" x14ac:dyDescent="0.25">
      <c r="A87" s="14" t="s">
        <v>411</v>
      </c>
      <c r="B87" s="15" t="s">
        <v>412</v>
      </c>
      <c r="C87" s="22" t="s">
        <v>413</v>
      </c>
      <c r="D87" s="22" t="s">
        <v>374</v>
      </c>
      <c r="E87" s="15"/>
      <c r="F87" s="16">
        <v>6</v>
      </c>
      <c r="G87" s="21" t="str">
        <f t="shared" si="1"/>
        <v>INSERT INTO course VALUES ('EMC','Engenharia Metabólica e Celular','MIB');</v>
      </c>
    </row>
    <row r="88" spans="1:7" ht="36" customHeight="1" x14ac:dyDescent="0.25">
      <c r="A88" s="14" t="s">
        <v>414</v>
      </c>
      <c r="B88" s="15" t="s">
        <v>415</v>
      </c>
      <c r="C88" s="22" t="s">
        <v>416</v>
      </c>
      <c r="D88" s="22" t="s">
        <v>374</v>
      </c>
      <c r="E88" s="15"/>
      <c r="F88" s="16">
        <v>3</v>
      </c>
      <c r="G88" s="21" t="str">
        <f t="shared" si="1"/>
        <v>INSERT INTO course VALUES ('EG','Economia e Gestão','MIB');</v>
      </c>
    </row>
    <row r="89" spans="1:7" ht="36" customHeight="1" x14ac:dyDescent="0.25">
      <c r="A89" s="17" t="s">
        <v>417</v>
      </c>
      <c r="B89" s="18" t="s">
        <v>418</v>
      </c>
      <c r="C89" s="23" t="s">
        <v>419</v>
      </c>
      <c r="D89" s="22" t="s">
        <v>374</v>
      </c>
      <c r="E89" s="18"/>
      <c r="F89" s="19">
        <v>3</v>
      </c>
      <c r="G89" s="21" t="str">
        <f t="shared" si="1"/>
        <v>INSERT INTO course VALUES ('IB','Inovação em Biodesign','MIB');</v>
      </c>
    </row>
    <row r="90" spans="1:7" ht="45" customHeight="1" x14ac:dyDescent="0.25">
      <c r="A90" s="14" t="s">
        <v>420</v>
      </c>
      <c r="B90" s="15" t="s">
        <v>421</v>
      </c>
      <c r="C90" s="22" t="s">
        <v>422</v>
      </c>
      <c r="D90" s="22" t="s">
        <v>374</v>
      </c>
      <c r="E90" s="15"/>
      <c r="F90" s="16">
        <v>6</v>
      </c>
      <c r="G90" s="21" t="str">
        <f t="shared" si="1"/>
        <v>INSERT INTO course VALUES ('PEBM','Projeto de Engenharia Biomédica','MIB');</v>
      </c>
    </row>
    <row r="91" spans="1:7" ht="36" customHeight="1" x14ac:dyDescent="0.25">
      <c r="A91" s="14" t="s">
        <v>414</v>
      </c>
      <c r="B91" s="15" t="s">
        <v>415</v>
      </c>
      <c r="C91" s="22" t="s">
        <v>416</v>
      </c>
      <c r="D91" s="22" t="s">
        <v>374</v>
      </c>
      <c r="E91" s="15"/>
      <c r="F91" s="16">
        <v>3</v>
      </c>
      <c r="G91" s="21" t="str">
        <f t="shared" si="1"/>
        <v>INSERT INTO course VALUES ('EG','Economia e Gestão','MIB');</v>
      </c>
    </row>
    <row r="92" spans="1:7" ht="36" customHeight="1" x14ac:dyDescent="0.25">
      <c r="A92" s="17" t="s">
        <v>423</v>
      </c>
      <c r="B92" s="18" t="s">
        <v>424</v>
      </c>
      <c r="C92" s="23" t="s">
        <v>425</v>
      </c>
      <c r="D92" s="22" t="s">
        <v>374</v>
      </c>
      <c r="E92" s="18"/>
      <c r="F92" s="19">
        <v>6</v>
      </c>
      <c r="G92" s="21" t="str">
        <f t="shared" si="1"/>
        <v>INSERT INTO course VALUES ('NN','Nanoterapêutica e Nanodiagnóstico','MIB');</v>
      </c>
    </row>
    <row r="93" spans="1:7" ht="45" customHeight="1" x14ac:dyDescent="0.25">
      <c r="A93" s="14" t="s">
        <v>426</v>
      </c>
      <c r="B93" s="15" t="s">
        <v>427</v>
      </c>
      <c r="C93" s="22" t="s">
        <v>428</v>
      </c>
      <c r="D93" s="22" t="s">
        <v>374</v>
      </c>
      <c r="E93" s="15"/>
      <c r="F93" s="16">
        <v>12</v>
      </c>
      <c r="G93" s="21" t="str">
        <f t="shared" si="1"/>
        <v>INSERT INTO course VALUES ('PBM','Projeto de Bioengenharia Molecular','MIB');</v>
      </c>
    </row>
    <row r="94" spans="1:7" ht="36" customHeight="1" x14ac:dyDescent="0.25">
      <c r="A94" s="17" t="s">
        <v>417</v>
      </c>
      <c r="B94" s="18" t="s">
        <v>418</v>
      </c>
      <c r="C94" s="23" t="s">
        <v>419</v>
      </c>
      <c r="D94" s="22" t="s">
        <v>374</v>
      </c>
      <c r="E94" s="18"/>
      <c r="F94" s="19">
        <v>3</v>
      </c>
      <c r="G94" s="21" t="str">
        <f t="shared" si="1"/>
        <v>INSERT INTO course VALUES ('IB','Inovação em Biodesign','MIB');</v>
      </c>
    </row>
    <row r="95" spans="1:7" ht="36" x14ac:dyDescent="0.25">
      <c r="A95" s="14" t="s">
        <v>429</v>
      </c>
      <c r="B95" s="15" t="s">
        <v>430</v>
      </c>
      <c r="C95" s="22" t="s">
        <v>431</v>
      </c>
      <c r="D95" s="22" t="s">
        <v>374</v>
      </c>
      <c r="E95" s="15"/>
      <c r="F95" s="16">
        <v>6</v>
      </c>
      <c r="G95" s="21" t="str">
        <f t="shared" si="1"/>
        <v>INSERT INTO course VALUES ('BIOI','Bioinformática','MIB');</v>
      </c>
    </row>
    <row r="96" spans="1:7" ht="36" customHeight="1" x14ac:dyDescent="0.25">
      <c r="A96" s="14" t="s">
        <v>432</v>
      </c>
      <c r="B96" s="15" t="s">
        <v>433</v>
      </c>
      <c r="C96" s="22" t="s">
        <v>434</v>
      </c>
      <c r="D96" s="22" t="s">
        <v>374</v>
      </c>
      <c r="E96" s="15"/>
      <c r="F96" s="16">
        <v>3</v>
      </c>
      <c r="G96" s="21" t="str">
        <f t="shared" si="1"/>
        <v>INSERT INTO course VALUES ('SGQU','Sistemas de Gestão da Qualidade','MIB');</v>
      </c>
    </row>
    <row r="97" spans="1:7" ht="36" customHeight="1" x14ac:dyDescent="0.25">
      <c r="A97" s="17" t="s">
        <v>414</v>
      </c>
      <c r="B97" s="18" t="s">
        <v>415</v>
      </c>
      <c r="C97" s="23" t="s">
        <v>416</v>
      </c>
      <c r="D97" s="22" t="s">
        <v>374</v>
      </c>
      <c r="E97" s="18"/>
      <c r="F97" s="19">
        <v>3</v>
      </c>
      <c r="G97" s="21" t="str">
        <f t="shared" si="1"/>
        <v>INSERT INTO course VALUES ('EG','Economia e Gestão','MIB');</v>
      </c>
    </row>
    <row r="98" spans="1:7" ht="45" customHeight="1" x14ac:dyDescent="0.25">
      <c r="A98" s="14" t="s">
        <v>435</v>
      </c>
      <c r="B98" s="15" t="s">
        <v>436</v>
      </c>
      <c r="C98" s="22" t="s">
        <v>437</v>
      </c>
      <c r="D98" s="22" t="s">
        <v>374</v>
      </c>
      <c r="E98" s="15"/>
      <c r="F98" s="16">
        <v>6</v>
      </c>
      <c r="G98" s="21" t="str">
        <f t="shared" si="1"/>
        <v>INSERT INTO course VALUES ('SPI','Seminários e Projeto de Investigação','MIB');</v>
      </c>
    </row>
    <row r="99" spans="1:7" ht="45" customHeight="1" x14ac:dyDescent="0.25">
      <c r="A99" s="17" t="s">
        <v>438</v>
      </c>
      <c r="B99" s="18" t="s">
        <v>439</v>
      </c>
      <c r="C99" s="23" t="s">
        <v>440</v>
      </c>
      <c r="D99" s="22" t="s">
        <v>374</v>
      </c>
      <c r="E99" s="18"/>
      <c r="F99" s="19">
        <v>12</v>
      </c>
      <c r="G99" s="21" t="str">
        <f t="shared" si="1"/>
        <v>INSERT INTO course VALUES ('PEB','Projeto de Engenharia Biológica','MIB');</v>
      </c>
    </row>
    <row r="100" spans="1:7" ht="36" customHeight="1" x14ac:dyDescent="0.25">
      <c r="A100" s="14" t="s">
        <v>441</v>
      </c>
      <c r="B100" s="15" t="s">
        <v>442</v>
      </c>
      <c r="C100" s="22" t="s">
        <v>443</v>
      </c>
      <c r="D100" s="22" t="s">
        <v>374</v>
      </c>
      <c r="E100" s="15"/>
      <c r="F100" s="16">
        <v>6</v>
      </c>
      <c r="G100" s="21" t="str">
        <f t="shared" si="1"/>
        <v>INSERT INTO course VALUES ('EMPIN','Empreendedorismo e Inovação','MIB');</v>
      </c>
    </row>
    <row r="101" spans="1:7" x14ac:dyDescent="0.25">
      <c r="A101" s="21"/>
      <c r="B101" s="21"/>
      <c r="C101" s="21"/>
      <c r="D101" s="21"/>
      <c r="E101" s="21"/>
      <c r="F101" s="21"/>
      <c r="G101" t="str">
        <f>CONCATENATE("--",D102)</f>
        <v>--MIEC</v>
      </c>
    </row>
    <row r="102" spans="1:7" ht="18" customHeight="1" x14ac:dyDescent="0.25">
      <c r="A102" s="25" t="s">
        <v>444</v>
      </c>
      <c r="B102" s="26" t="s">
        <v>163</v>
      </c>
      <c r="C102" s="22" t="s">
        <v>445</v>
      </c>
      <c r="D102" s="22" t="s">
        <v>483</v>
      </c>
      <c r="E102" s="26"/>
      <c r="F102" s="27">
        <v>6</v>
      </c>
      <c r="G102" s="21" t="str">
        <f>CONCATENATE("INSERT INTO course VALUES ('",B102,"','",C102,"','",D102,"');")</f>
        <v>INSERT INTO course VALUES ('COMP','Computação','MIEC');</v>
      </c>
    </row>
    <row r="103" spans="1:7" ht="18" customHeight="1" x14ac:dyDescent="0.25">
      <c r="A103" s="28" t="s">
        <v>446</v>
      </c>
      <c r="B103" s="29" t="s">
        <v>447</v>
      </c>
      <c r="C103" s="23" t="s">
        <v>225</v>
      </c>
      <c r="D103" s="22" t="s">
        <v>483</v>
      </c>
      <c r="E103" s="29"/>
      <c r="F103" s="30">
        <v>6.5</v>
      </c>
      <c r="G103" s="21" t="str">
        <f t="shared" ref="G103:G116" si="2">CONCATENATE("INSERT INTO course VALUES ('",B103,"','",C103,"','",D103,"');")</f>
        <v>INSERT INTO course VALUES ('DTEC','Desenho Técnico','MIEC');</v>
      </c>
    </row>
    <row r="104" spans="1:7" ht="18" x14ac:dyDescent="0.25">
      <c r="A104" s="25" t="s">
        <v>448</v>
      </c>
      <c r="B104" s="26" t="s">
        <v>141</v>
      </c>
      <c r="C104" s="22" t="s">
        <v>142</v>
      </c>
      <c r="D104" s="22" t="s">
        <v>483</v>
      </c>
      <c r="E104" s="26"/>
      <c r="F104" s="27">
        <v>7</v>
      </c>
      <c r="G104" s="21" t="str">
        <f t="shared" si="2"/>
        <v>INSERT INTO course VALUES ('ALGE','Álgebra','MIEC');</v>
      </c>
    </row>
    <row r="105" spans="1:7" ht="30" customHeight="1" x14ac:dyDescent="0.25">
      <c r="A105" s="25" t="s">
        <v>449</v>
      </c>
      <c r="B105" s="26" t="s">
        <v>450</v>
      </c>
      <c r="C105" s="22" t="s">
        <v>451</v>
      </c>
      <c r="D105" s="22" t="s">
        <v>483</v>
      </c>
      <c r="E105" s="26"/>
      <c r="F105" s="27">
        <v>2</v>
      </c>
      <c r="G105" s="21" t="str">
        <f t="shared" si="2"/>
        <v>INSERT INTO course VALUES ('HECI','História da Engenharia Civil','MIEC');</v>
      </c>
    </row>
    <row r="106" spans="1:7" ht="30" customHeight="1" x14ac:dyDescent="0.25">
      <c r="A106" s="28" t="s">
        <v>452</v>
      </c>
      <c r="B106" s="29" t="s">
        <v>135</v>
      </c>
      <c r="C106" s="23" t="s">
        <v>136</v>
      </c>
      <c r="D106" s="22" t="s">
        <v>483</v>
      </c>
      <c r="E106" s="29"/>
      <c r="F106" s="30">
        <v>7</v>
      </c>
      <c r="G106" s="21" t="str">
        <f t="shared" si="2"/>
        <v>INSERT INTO course VALUES ('AMAT1','Análise Matemática 1','MIEC');</v>
      </c>
    </row>
    <row r="107" spans="1:7" ht="30" customHeight="1" x14ac:dyDescent="0.25">
      <c r="A107" s="25" t="s">
        <v>453</v>
      </c>
      <c r="B107" s="26" t="s">
        <v>454</v>
      </c>
      <c r="C107" s="22" t="s">
        <v>455</v>
      </c>
      <c r="D107" s="22" t="s">
        <v>483</v>
      </c>
      <c r="E107" s="26"/>
      <c r="F107" s="27">
        <v>8</v>
      </c>
      <c r="G107" s="21" t="str">
        <f t="shared" si="2"/>
        <v>INSERT INTO course VALUES ('RMAT1','Resistência dos Materiais 1','MIEC');</v>
      </c>
    </row>
    <row r="108" spans="1:7" ht="30" customHeight="1" x14ac:dyDescent="0.25">
      <c r="A108" s="28" t="s">
        <v>456</v>
      </c>
      <c r="B108" s="29" t="s">
        <v>457</v>
      </c>
      <c r="C108" s="23" t="s">
        <v>458</v>
      </c>
      <c r="D108" s="22" t="s">
        <v>483</v>
      </c>
      <c r="E108" s="29"/>
      <c r="F108" s="30">
        <v>6</v>
      </c>
      <c r="G108" s="21" t="str">
        <f t="shared" si="2"/>
        <v>INSERT INTO course VALUES ('GENG','Geologia de Engenharia','MIEC');</v>
      </c>
    </row>
    <row r="109" spans="1:7" ht="18" customHeight="1" x14ac:dyDescent="0.25">
      <c r="A109" s="25" t="s">
        <v>459</v>
      </c>
      <c r="B109" s="26" t="s">
        <v>460</v>
      </c>
      <c r="C109" s="22" t="s">
        <v>461</v>
      </c>
      <c r="D109" s="22" t="s">
        <v>483</v>
      </c>
      <c r="E109" s="26"/>
      <c r="F109" s="27">
        <v>6</v>
      </c>
      <c r="G109" s="21" t="str">
        <f t="shared" si="2"/>
        <v>INSERT INTO course VALUES ('MECA2','Mecânica 2','MIEC');</v>
      </c>
    </row>
    <row r="110" spans="1:7" ht="45" customHeight="1" x14ac:dyDescent="0.25">
      <c r="A110" s="28" t="s">
        <v>462</v>
      </c>
      <c r="B110" s="29" t="s">
        <v>463</v>
      </c>
      <c r="C110" s="23" t="s">
        <v>464</v>
      </c>
      <c r="D110" s="22" t="s">
        <v>483</v>
      </c>
      <c r="E110" s="29"/>
      <c r="F110" s="30">
        <v>4.5</v>
      </c>
      <c r="G110" s="21" t="str">
        <f t="shared" si="2"/>
        <v>INSERT INTO course VALUES ('IASO','Impactes Ambientais e Sociais','MIEC');</v>
      </c>
    </row>
    <row r="111" spans="1:7" ht="30" customHeight="1" x14ac:dyDescent="0.25">
      <c r="A111" s="25" t="s">
        <v>465</v>
      </c>
      <c r="B111" s="26" t="s">
        <v>466</v>
      </c>
      <c r="C111" s="22" t="s">
        <v>467</v>
      </c>
      <c r="D111" s="22" t="s">
        <v>483</v>
      </c>
      <c r="E111" s="26"/>
      <c r="F111" s="27">
        <v>5.5</v>
      </c>
      <c r="G111" s="21" t="str">
        <f t="shared" si="2"/>
        <v>INSERT INTO course VALUES ('AMAT3','Análise Matemática 3','MIEC');</v>
      </c>
    </row>
    <row r="112" spans="1:7" ht="36" customHeight="1" x14ac:dyDescent="0.25">
      <c r="A112" s="25" t="s">
        <v>468</v>
      </c>
      <c r="B112" s="26" t="s">
        <v>469</v>
      </c>
      <c r="C112" s="22" t="s">
        <v>470</v>
      </c>
      <c r="D112" s="22" t="s">
        <v>483</v>
      </c>
      <c r="E112" s="26"/>
      <c r="F112" s="27">
        <v>5.5</v>
      </c>
      <c r="G112" s="21" t="str">
        <f t="shared" si="2"/>
        <v>INSERT INTO course VALUES ('MCON1','Materiais de Construção 1','MIEC');</v>
      </c>
    </row>
    <row r="113" spans="1:7" ht="30" customHeight="1" x14ac:dyDescent="0.25">
      <c r="A113" s="28" t="s">
        <v>471</v>
      </c>
      <c r="B113" s="29" t="s">
        <v>472</v>
      </c>
      <c r="C113" s="23" t="s">
        <v>473</v>
      </c>
      <c r="D113" s="22" t="s">
        <v>483</v>
      </c>
      <c r="E113" s="29"/>
      <c r="F113" s="30">
        <v>5</v>
      </c>
      <c r="G113" s="21" t="str">
        <f t="shared" si="2"/>
        <v>INSERT INTO course VALUES ('IOPE','Investigação Operacional','MIEC');</v>
      </c>
    </row>
    <row r="114" spans="1:7" ht="30" customHeight="1" x14ac:dyDescent="0.25">
      <c r="A114" s="25" t="s">
        <v>474</v>
      </c>
      <c r="B114" s="26" t="s">
        <v>475</v>
      </c>
      <c r="C114" s="22" t="s">
        <v>476</v>
      </c>
      <c r="D114" s="22" t="s">
        <v>483</v>
      </c>
      <c r="E114" s="26"/>
      <c r="F114" s="27">
        <v>6</v>
      </c>
      <c r="G114" s="21" t="str">
        <f t="shared" si="2"/>
        <v>INSERT INTO course VALUES ('FCON','Física das Construções','MIEC');</v>
      </c>
    </row>
    <row r="115" spans="1:7" ht="18" customHeight="1" x14ac:dyDescent="0.25">
      <c r="A115" s="28" t="s">
        <v>477</v>
      </c>
      <c r="B115" s="29" t="s">
        <v>478</v>
      </c>
      <c r="C115" s="23" t="s">
        <v>479</v>
      </c>
      <c r="D115" s="22" t="s">
        <v>483</v>
      </c>
      <c r="E115" s="29"/>
      <c r="F115" s="30">
        <v>6.5</v>
      </c>
      <c r="G115" s="21" t="str">
        <f t="shared" si="2"/>
        <v>INSERT INTO course VALUES ('HGER2','Hidráulica Geral 2','MIEC');</v>
      </c>
    </row>
    <row r="116" spans="1:7" ht="30" customHeight="1" x14ac:dyDescent="0.25">
      <c r="A116" s="25" t="s">
        <v>480</v>
      </c>
      <c r="B116" s="26" t="s">
        <v>481</v>
      </c>
      <c r="C116" s="22" t="s">
        <v>482</v>
      </c>
      <c r="D116" s="22" t="s">
        <v>483</v>
      </c>
      <c r="E116" s="26"/>
      <c r="F116" s="27">
        <v>7</v>
      </c>
      <c r="G116" s="21" t="str">
        <f t="shared" si="2"/>
        <v>INSERT INTO course VALUES ('TEST1','Teoria das Estruturas 1','MIEC');</v>
      </c>
    </row>
    <row r="117" spans="1:7" x14ac:dyDescent="0.25">
      <c r="A117" s="21"/>
      <c r="B117" s="21"/>
      <c r="C117" s="21"/>
      <c r="D117" s="21"/>
      <c r="E117" s="21"/>
      <c r="F117" s="21"/>
      <c r="G117" t="str">
        <f>CONCATENATE("--",D118)</f>
        <v>--MIEEC</v>
      </c>
    </row>
    <row r="118" spans="1:7" s="21" customFormat="1" x14ac:dyDescent="0.25">
      <c r="A118" s="21" t="s">
        <v>131</v>
      </c>
      <c r="B118" s="21" t="s">
        <v>132</v>
      </c>
      <c r="C118" s="21" t="s">
        <v>133</v>
      </c>
      <c r="D118" s="21" t="s">
        <v>143</v>
      </c>
      <c r="G118" s="21" t="str">
        <f t="shared" ref="G118:G135" si="3">CONCATENATE("INSERT INTO course VALUES ('",B118,"','",C118,"','",D118,"');")</f>
        <v>INSERT INTO course VALUES ('PROG1','Programação 1','MIEEC');</v>
      </c>
    </row>
    <row r="119" spans="1:7" s="21" customFormat="1" x14ac:dyDescent="0.25">
      <c r="A119" s="21" t="s">
        <v>134</v>
      </c>
      <c r="B119" s="21" t="s">
        <v>135</v>
      </c>
      <c r="C119" s="21" t="s">
        <v>136</v>
      </c>
      <c r="D119" s="21" t="s">
        <v>143</v>
      </c>
      <c r="G119" s="21" t="str">
        <f t="shared" si="3"/>
        <v>INSERT INTO course VALUES ('AMAT1','Análise Matemática 1','MIEEC');</v>
      </c>
    </row>
    <row r="120" spans="1:7" s="21" customFormat="1" x14ac:dyDescent="0.25">
      <c r="A120" s="21" t="s">
        <v>137</v>
      </c>
      <c r="B120" s="21" t="s">
        <v>138</v>
      </c>
      <c r="C120" s="21" t="s">
        <v>139</v>
      </c>
      <c r="D120" s="21" t="s">
        <v>143</v>
      </c>
      <c r="G120" s="21" t="str">
        <f t="shared" si="3"/>
        <v>INSERT INTO course VALUES ('LSDI','Laboratório de Sistemas Digitais','MIEEC');</v>
      </c>
    </row>
    <row r="121" spans="1:7" s="21" customFormat="1" x14ac:dyDescent="0.25">
      <c r="A121" s="21" t="s">
        <v>140</v>
      </c>
      <c r="B121" s="21" t="s">
        <v>141</v>
      </c>
      <c r="C121" s="21" t="s">
        <v>142</v>
      </c>
      <c r="D121" s="21" t="s">
        <v>143</v>
      </c>
      <c r="G121" s="21" t="str">
        <f t="shared" si="3"/>
        <v>INSERT INTO course VALUES ('ALGE','Álgebra','MIEEC');</v>
      </c>
    </row>
    <row r="122" spans="1:7" s="21" customFormat="1" x14ac:dyDescent="0.25">
      <c r="A122" s="21" t="s">
        <v>144</v>
      </c>
      <c r="B122" s="21" t="s">
        <v>145</v>
      </c>
      <c r="C122" s="21" t="s">
        <v>146</v>
      </c>
      <c r="D122" s="21" t="s">
        <v>143</v>
      </c>
      <c r="G122" s="21" t="str">
        <f t="shared" si="3"/>
        <v>INSERT INTO course VALUES ('MNUM','Métodos Numéricos','MIEEC');</v>
      </c>
    </row>
    <row r="123" spans="1:7" s="21" customFormat="1" x14ac:dyDescent="0.25">
      <c r="A123" s="21" t="s">
        <v>147</v>
      </c>
      <c r="B123" s="21" t="s">
        <v>148</v>
      </c>
      <c r="C123" s="21" t="s">
        <v>149</v>
      </c>
      <c r="D123" s="21" t="s">
        <v>143</v>
      </c>
      <c r="G123" s="21" t="str">
        <f t="shared" si="3"/>
        <v>INSERT INTO course VALUES ('TSIN','Teoria do Sinal','MIEEC');</v>
      </c>
    </row>
    <row r="124" spans="1:7" s="21" customFormat="1" x14ac:dyDescent="0.25">
      <c r="A124" s="21" t="s">
        <v>150</v>
      </c>
      <c r="B124" s="21" t="s">
        <v>151</v>
      </c>
      <c r="C124" s="21" t="s">
        <v>152</v>
      </c>
      <c r="D124" s="21" t="s">
        <v>143</v>
      </c>
      <c r="G124" s="21" t="str">
        <f t="shared" si="3"/>
        <v>INSERT INTO course VALUES ('ELEM','Electromagnetismo','MIEEC');</v>
      </c>
    </row>
    <row r="125" spans="1:7" s="21" customFormat="1" x14ac:dyDescent="0.25">
      <c r="A125" s="21" t="s">
        <v>153</v>
      </c>
      <c r="B125" s="21" t="s">
        <v>154</v>
      </c>
      <c r="C125" s="21" t="s">
        <v>155</v>
      </c>
      <c r="D125" s="21" t="s">
        <v>143</v>
      </c>
      <c r="G125" s="21" t="str">
        <f t="shared" si="3"/>
        <v>INSERT INTO course VALUES ('PEST','Probabilidades e Estatística','MIEEC');</v>
      </c>
    </row>
    <row r="126" spans="1:7" s="21" customFormat="1" x14ac:dyDescent="0.25">
      <c r="A126" s="21" t="s">
        <v>156</v>
      </c>
      <c r="B126" s="21" t="s">
        <v>157</v>
      </c>
      <c r="C126" s="21" t="s">
        <v>158</v>
      </c>
      <c r="D126" s="21" t="s">
        <v>143</v>
      </c>
      <c r="G126" s="21" t="str">
        <f t="shared" si="3"/>
        <v>INSERT INTO course VALUES ('CIR2','Circuitos 2','MIEEC');</v>
      </c>
    </row>
    <row r="127" spans="1:7" s="21" customFormat="1" x14ac:dyDescent="0.25">
      <c r="A127" s="21" t="s">
        <v>159</v>
      </c>
      <c r="B127" s="21" t="s">
        <v>160</v>
      </c>
      <c r="C127" s="21" t="s">
        <v>161</v>
      </c>
      <c r="D127" s="21" t="s">
        <v>143</v>
      </c>
      <c r="G127" s="21" t="str">
        <f t="shared" si="3"/>
        <v>INSERT INTO course VALUES ('ELEC2','Electrónica 2','MIEEC');</v>
      </c>
    </row>
    <row r="128" spans="1:7" s="21" customFormat="1" x14ac:dyDescent="0.25">
      <c r="A128" s="21" t="s">
        <v>162</v>
      </c>
      <c r="B128" s="21" t="s">
        <v>163</v>
      </c>
      <c r="C128" s="21" t="s">
        <v>164</v>
      </c>
      <c r="D128" s="21" t="s">
        <v>143</v>
      </c>
      <c r="G128" s="21" t="str">
        <f t="shared" si="3"/>
        <v>INSERT INTO course VALUES ('COMP','Computadores','MIEEC');</v>
      </c>
    </row>
    <row r="129" spans="1:7" s="21" customFormat="1" x14ac:dyDescent="0.25">
      <c r="A129" s="21" t="s">
        <v>165</v>
      </c>
      <c r="B129" s="21" t="s">
        <v>166</v>
      </c>
      <c r="C129" s="21" t="s">
        <v>167</v>
      </c>
      <c r="D129" s="21" t="s">
        <v>143</v>
      </c>
      <c r="G129" s="21" t="str">
        <f t="shared" si="3"/>
        <v>INSERT INTO course VALUES ('SCON','Sistemas e Controlo','MIEEC');</v>
      </c>
    </row>
    <row r="130" spans="1:7" s="21" customFormat="1" x14ac:dyDescent="0.25">
      <c r="A130" s="21" t="s">
        <v>168</v>
      </c>
      <c r="B130" s="21" t="s">
        <v>169</v>
      </c>
      <c r="C130" s="21" t="s">
        <v>170</v>
      </c>
      <c r="D130" s="21" t="s">
        <v>143</v>
      </c>
      <c r="G130" s="21" t="str">
        <f t="shared" si="3"/>
        <v>INSERT INTO course VALUES ('OELE','Ondas Electromagnéticas','MIEEC');</v>
      </c>
    </row>
    <row r="131" spans="1:7" s="21" customFormat="1" x14ac:dyDescent="0.25">
      <c r="A131" s="21" t="s">
        <v>171</v>
      </c>
      <c r="B131" s="21" t="s">
        <v>172</v>
      </c>
      <c r="C131" s="21" t="s">
        <v>173</v>
      </c>
      <c r="D131" s="21" t="s">
        <v>143</v>
      </c>
      <c r="G131" s="21" t="str">
        <f t="shared" si="3"/>
        <v>INSERT INTO course VALUES ('RCOM','Redes de Computadores','MIEEC');</v>
      </c>
    </row>
    <row r="132" spans="1:7" s="21" customFormat="1" x14ac:dyDescent="0.25">
      <c r="A132" s="21" t="s">
        <v>174</v>
      </c>
      <c r="B132" s="21" t="s">
        <v>175</v>
      </c>
      <c r="C132" s="21" t="s">
        <v>176</v>
      </c>
      <c r="D132" s="21" t="s">
        <v>143</v>
      </c>
      <c r="G132" s="21" t="str">
        <f t="shared" si="3"/>
        <v>INSERT INTO course VALUES ('FTEL2','Fundamentos de Telecomunicações 2','MIEEC');</v>
      </c>
    </row>
    <row r="133" spans="1:7" s="21" customFormat="1" x14ac:dyDescent="0.25">
      <c r="A133" s="21" t="s">
        <v>177</v>
      </c>
      <c r="B133" s="21" t="s">
        <v>178</v>
      </c>
      <c r="C133" s="21" t="s">
        <v>179</v>
      </c>
      <c r="D133" s="21" t="s">
        <v>143</v>
      </c>
      <c r="G133" s="21" t="str">
        <f t="shared" si="3"/>
        <v>INSERT INTO course VALUES ('LPRO','Laboratório de Programação','MIEEC');</v>
      </c>
    </row>
    <row r="134" spans="1:7" s="21" customFormat="1" x14ac:dyDescent="0.25">
      <c r="A134" s="21" t="s">
        <v>180</v>
      </c>
      <c r="B134" s="21" t="s">
        <v>181</v>
      </c>
      <c r="C134" s="21" t="s">
        <v>182</v>
      </c>
      <c r="D134" s="21" t="s">
        <v>143</v>
      </c>
      <c r="G134" s="21" t="str">
        <f t="shared" si="3"/>
        <v>INSERT INTO course VALUES ('PDI','Preparação da Dissertação','MIEEC');</v>
      </c>
    </row>
    <row r="135" spans="1:7" s="21" customFormat="1" x14ac:dyDescent="0.25">
      <c r="A135" s="21" t="s">
        <v>183</v>
      </c>
      <c r="B135" s="21" t="s">
        <v>184</v>
      </c>
      <c r="C135" s="21" t="s">
        <v>185</v>
      </c>
      <c r="D135" s="21" t="s">
        <v>143</v>
      </c>
      <c r="G135" s="21" t="str">
        <f t="shared" si="3"/>
        <v>INSERT INTO course VALUES ('SETEC','Sistemas de Engenharia - Telecomunicações, Electrónica e Computadores','MIEEC');</v>
      </c>
    </row>
  </sheetData>
  <hyperlinks>
    <hyperlink ref="C122" r:id="rId1" display="https://sigarra.up.pt/feup/pt/ucurr_geral.ficha_uc_view?pv_ocorrencia_id=461244" xr:uid="{96C39A57-70BC-41FD-AE0F-542CDBB6B3C9}"/>
    <hyperlink ref="C123" r:id="rId2" display="https://sigarra.up.pt/feup/pt/ucurr_geral.ficha_uc_view?pv_ocorrencia_id=461243" xr:uid="{4E3D9A97-3E0B-40B9-8D1E-6C84C76500FF}"/>
    <hyperlink ref="C124" r:id="rId3" display="https://sigarra.up.pt/feup/pt/ucurr_geral.ficha_uc_view?pv_ocorrencia_id=461242" xr:uid="{F7E9A578-3AE6-47B0-B763-1DE3CCABC818}"/>
    <hyperlink ref="C125" r:id="rId4" display="https://sigarra.up.pt/feup/pt/ucurr_geral.ficha_uc_view?pv_ocorrencia_id=461241" xr:uid="{CB9D586B-2B2F-49AD-9F2B-46E3EDBE6641}"/>
    <hyperlink ref="C126" r:id="rId5" display="https://sigarra.up.pt/feup/pt/ucurr_geral.ficha_uc_view?pv_ocorrencia_id=461245" xr:uid="{9F34B07B-8B23-4E30-A8AA-A4E6D510DBEF}"/>
    <hyperlink ref="C131" r:id="rId6" display="https://sigarra.up.pt/feup/pt/ucurr_geral.ficha_uc_view?pv_ocorrencia_id=461323" xr:uid="{9E86CFFE-AA6B-492A-AD68-C2B1A074D646}"/>
    <hyperlink ref="C132" r:id="rId7" display="https://sigarra.up.pt/feup/pt/ucurr_geral.ficha_uc_view?pv_ocorrencia_id=461321" xr:uid="{4A9212C7-8976-4C2C-9CAF-7809EB0FDDFC}"/>
    <hyperlink ref="C133" r:id="rId8" display="https://sigarra.up.pt/feup/pt/ucurr_geral.ficha_uc_view?pv_ocorrencia_id=461322" xr:uid="{F5776FF1-76F5-4B1C-831D-E5007D668014}"/>
    <hyperlink ref="C134" r:id="rId9" display="https://sigarra.up.pt/feup/pt/ucurr_geral.ficha_uc_view?pv_ocorrencia_id=461502" xr:uid="{190F0C27-41EA-4BF8-BB22-AA4B5B4F9D06}"/>
    <hyperlink ref="C135" r:id="rId10" display="https://sigarra.up.pt/feup/pt/ucurr_geral.ficha_uc_view?pv_ocorrencia_id=461525" xr:uid="{FDFFAB32-B9C2-4732-99CE-9C683B02A56C}"/>
    <hyperlink ref="C121" r:id="rId11" display="https://sigarra.up.pt/feup/pt/ucurr_geral.ficha_uc_view?pv_ocorrencia_id=461222" xr:uid="{981566EC-EB8B-497D-AF42-4D60AF1590D6}"/>
    <hyperlink ref="C120" r:id="rId12" display="https://sigarra.up.pt/feup/pt/ucurr_geral.ficha_uc_view?pv_ocorrencia_id=461224" xr:uid="{BBB75BBE-9DF8-4972-BA27-A52456C06E79}"/>
    <hyperlink ref="C119" r:id="rId13" display="https://sigarra.up.pt/feup/pt/ucurr_geral.ficha_uc_view?pv_ocorrencia_id=461221" xr:uid="{494AA3CB-9AE5-488C-A894-B8745FCAFA25}"/>
    <hyperlink ref="C118" r:id="rId14" display="https://sigarra.up.pt/feup/pt/ucurr_geral.ficha_uc_view?pv_ocorrencia_id=461223" xr:uid="{968C7586-4332-4B3B-9938-14180BAF365B}"/>
    <hyperlink ref="C3" r:id="rId15" display="https://sigarra.up.pt/feup/pt/ucurr_geral.ficha_uc_view?pv_ocorrencia_id=457921" xr:uid="{ACB2AE4C-658D-41FA-9051-384F05011460}"/>
    <hyperlink ref="C4" r:id="rId16" display="https://sigarra.up.pt/feup/pt/ucurr_geral.ficha_uc_view?pv_ocorrencia_id=457922" xr:uid="{DEFC2FC0-6F52-4C88-82CD-2DE7CB991B50}"/>
    <hyperlink ref="C5" r:id="rId17" display="https://sigarra.up.pt/feup/pt/ucurr_geral.ficha_uc_view?pv_ocorrencia_id=457923" xr:uid="{432B7080-936A-4DAA-935F-0EC52DA915E9}"/>
    <hyperlink ref="C6" r:id="rId18" display="https://sigarra.up.pt/feup/pt/ucurr_geral.ficha_uc_view?pv_ocorrencia_id=457925" xr:uid="{ACA04EE4-74C2-45BA-97BF-309273B3BE2C}"/>
    <hyperlink ref="C7" r:id="rId19" display="https://sigarra.up.pt/feup/pt/ucurr_geral.ficha_uc_view?pv_ocorrencia_id=457924" xr:uid="{8F5A57B1-FEC1-4630-B9EC-59A794EFA240}"/>
    <hyperlink ref="C8" r:id="rId20" display="https://sigarra.up.pt/feup/pt/ucurr_geral.ficha_uc_view?pv_ocorrencia_id=457934" xr:uid="{92427B7E-8711-4001-80DD-C37C35A7A12C}"/>
    <hyperlink ref="C9" r:id="rId21" display="https://sigarra.up.pt/feup/pt/ucurr_geral.ficha_uc_view?pv_ocorrencia_id=457931" xr:uid="{25910504-BE06-4CD8-A91B-9B4E38022791}"/>
    <hyperlink ref="C10" r:id="rId22" display="https://sigarra.up.pt/feup/pt/ucurr_geral.ficha_uc_view?pv_ocorrencia_id=457932" xr:uid="{A4B999C3-5005-4483-B0BA-B2CE0C76ACC8}"/>
    <hyperlink ref="C11" r:id="rId23" display="https://sigarra.up.pt/feup/pt/ucurr_geral.ficha_uc_view?pv_ocorrencia_id=457935" xr:uid="{70AD4EBB-D944-43A0-99CC-F6EF73F6DD3C}"/>
    <hyperlink ref="C12" r:id="rId24" display="https://sigarra.up.pt/feup/pt/ucurr_geral.ficha_uc_view?pv_ocorrencia_id=457933" xr:uid="{1F91ABC4-4912-4A47-AD17-ED9768119E10}"/>
    <hyperlink ref="C13" r:id="rId25" display="https://sigarra.up.pt/feup/pt/ucurr_geral.ficha_uc_view?pv_ocorrencia_id=457944" xr:uid="{83B329B3-0C33-49A3-A28C-3B3405C319AB}"/>
    <hyperlink ref="C14" r:id="rId26" display="https://sigarra.up.pt/feup/pt/ucurr_geral.ficha_uc_view?pv_ocorrencia_id=457942" xr:uid="{A3945F63-32E7-4D33-B6F5-CE368ACEC7B6}"/>
    <hyperlink ref="C15" r:id="rId27" display="https://sigarra.up.pt/feup/pt/ucurr_geral.ficha_uc_view?pv_ocorrencia_id=457943" xr:uid="{B61C59EC-E751-4454-B1A0-BAB1BB2F11E0}"/>
    <hyperlink ref="C16" r:id="rId28" display="https://sigarra.up.pt/feup/pt/ucurr_geral.ficha_uc_view?pv_ocorrencia_id=457945" xr:uid="{B14206A8-B1AE-4EEA-A5F5-FE055D2437A8}"/>
    <hyperlink ref="C18" r:id="rId29" display="https://sigarra.up.pt/feup/pt/ucurr_geral.ficha_uc_view?pv_ocorrencia_id=455798" xr:uid="{93BEE43C-C84C-4E8C-AA60-A77AF31A17C6}"/>
    <hyperlink ref="C19" r:id="rId30" display="https://sigarra.up.pt/feup/pt/ucurr_geral.ficha_uc_view?pv_ocorrencia_id=455797" xr:uid="{D31665EA-0D09-4156-AC5B-C49F89C1218D}"/>
    <hyperlink ref="C20" r:id="rId31" display="https://sigarra.up.pt/feup/pt/ucurr_geral.ficha_uc_view?pv_ocorrencia_id=460181" xr:uid="{FB0E619A-8B72-4298-A536-B1309F4FF95F}"/>
    <hyperlink ref="C21" r:id="rId32" display="https://sigarra.up.pt/feup/pt/ucurr_geral.ficha_uc_view?pv_ocorrencia_id=454903" xr:uid="{D5CD6591-5CD6-4980-866A-C5D9FC7A1E38}"/>
    <hyperlink ref="C22" r:id="rId33" display="https://sigarra.up.pt/feup/pt/ucurr_geral.ficha_uc_view?pv_ocorrencia_id=454902" xr:uid="{5A5E8460-4FB0-431B-829E-8847A2BDD6B5}"/>
    <hyperlink ref="C23" r:id="rId34" display="https://sigarra.up.pt/feup/pt/ucurr_geral.ficha_uc_view?pv_ocorrencia_id=454901" xr:uid="{EF2FFDCD-6FBE-4D50-A025-0AB19DEE907C}"/>
    <hyperlink ref="C24" r:id="rId35" display="https://sigarra.up.pt/feup/pt/ucurr_geral.ficha_uc_view?pv_ocorrencia_id=455847" xr:uid="{D0E2F240-DD54-4079-A6EA-6AE8D620BFC7}"/>
    <hyperlink ref="C25" r:id="rId36" display="https://sigarra.up.pt/feup/pt/ucurr_geral.ficha_uc_view?pv_ocorrencia_id=454910" xr:uid="{B7A2A23D-5911-46C5-AE45-151B21D5317C}"/>
    <hyperlink ref="C26" r:id="rId37" display="https://sigarra.up.pt/feup/pt/ucurr_geral.ficha_uc_view?pv_ocorrencia_id=454909" xr:uid="{7274588A-EE8A-4581-AD04-6D70039F5C5B}"/>
    <hyperlink ref="C27" r:id="rId38" display="https://sigarra.up.pt/feup/pt/ucurr_geral.ficha_uc_view?pv_ocorrencia_id=454907" xr:uid="{C9A6017A-E6FD-467D-B602-8E3DB58E428C}"/>
    <hyperlink ref="C28" r:id="rId39" display="https://sigarra.up.pt/feup/pt/ucurr_geral.ficha_uc_view?pv_ocorrencia_id=454908" xr:uid="{90E1237A-BE93-4217-8A47-DED4AC9D510A}"/>
    <hyperlink ref="C29" r:id="rId40" display="https://sigarra.up.pt/feup/pt/ucurr_geral.ficha_uc_view?pv_ocorrencia_id=454918" xr:uid="{E315BD1D-07ED-4321-8CA5-5B196CFE3775}"/>
    <hyperlink ref="C30" r:id="rId41" display="https://sigarra.up.pt/feup/pt/ucurr_geral.ficha_uc_view?pv_ocorrencia_id=454917" xr:uid="{1166DB36-2D71-43F6-A368-41334013446E}"/>
    <hyperlink ref="C31" r:id="rId42" display="https://sigarra.up.pt/feup/pt/ucurr_geral.ficha_uc_view?pv_ocorrencia_id=454916" xr:uid="{40C0BBEB-46A4-4243-A90E-1F4F53C6BE35}"/>
    <hyperlink ref="C32" r:id="rId43" display="https://sigarra.up.pt/feup/pt/ucurr_geral.ficha_uc_view?pv_ocorrencia_id=454919" xr:uid="{26D00C3E-A8C3-4E6A-BC47-89566809F102}"/>
    <hyperlink ref="C33" r:id="rId44" display="https://sigarra.up.pt/feup/pt/ucurr_geral.ficha_uc_view?pv_ocorrencia_id=454941" xr:uid="{5F7F0C02-9DCD-4575-88D2-AC4C2EA1AC6C}"/>
    <hyperlink ref="C35" r:id="rId45" display="https://sigarra.up.pt/feup/pt/ucurr_geral.ficha_uc_view?pv_ocorrencia_id=440161" xr:uid="{64AD7D86-01F3-4082-9FC6-CB386F66B826}"/>
    <hyperlink ref="C36" r:id="rId46" display="https://sigarra.up.pt/feup/pt/ucurr_geral.ficha_uc_view?pv_ocorrencia_id=440141" xr:uid="{39C5FE22-464C-4C65-8AB9-40118169E9F6}"/>
    <hyperlink ref="C37" r:id="rId47" display="https://sigarra.up.pt/feup/pt/ucurr_geral.ficha_uc_view?pv_ocorrencia_id=440246" xr:uid="{3522E9FD-72F3-4358-859C-94007E461AD3}"/>
    <hyperlink ref="C38" r:id="rId48" display="https://sigarra.up.pt/feup/pt/ucurr_geral.ficha_uc_view?pv_ocorrencia_id=440243" xr:uid="{CE78A75C-2327-40C3-8A62-B1E2ADEB568D}"/>
    <hyperlink ref="C39" r:id="rId49" display="https://sigarra.up.pt/feup/pt/ucurr_geral.ficha_uc_view?pv_ocorrencia_id=440341" xr:uid="{D1E4AAC0-CB23-49BF-A71D-D0BC98D09F86}"/>
    <hyperlink ref="C40" r:id="rId50" display="https://sigarra.up.pt/feup/pt/ucurr_geral.ficha_uc_view?pv_ocorrencia_id=439281" xr:uid="{1D5961A4-B6C5-49F9-BE7D-AD663E2B826C}"/>
    <hyperlink ref="C41" r:id="rId51" display="https://sigarra.up.pt/feup/pt/ucurr_geral.ficha_uc_view?pv_ocorrencia_id=440126" xr:uid="{F5B75F91-C31A-4185-A477-D0E4D7D9A07C}"/>
    <hyperlink ref="C42" r:id="rId52" display="https://sigarra.up.pt/feup/pt/ucurr_geral.ficha_uc_view?pv_ocorrencia_id=440245" xr:uid="{80C74619-B1AF-40EB-99DC-51F9930CAD6E}"/>
    <hyperlink ref="C43" r:id="rId53" display="https://sigarra.up.pt/feup/pt/ucurr_geral.ficha_uc_view?pv_ocorrencia_id=440362" xr:uid="{43574CCF-2E49-498E-B621-88477EF095FD}"/>
    <hyperlink ref="C44" r:id="rId54" display="https://sigarra.up.pt/feup/pt/ucurr_geral.ficha_uc_view?pv_ocorrencia_id=440381" xr:uid="{CD345BC9-1969-42D4-8887-3082990438A8}"/>
    <hyperlink ref="C45" r:id="rId55" display="https://sigarra.up.pt/feup/pt/ucurr_geral.ficha_uc_view?pv_ocorrencia_id=440242" xr:uid="{531F3D33-3865-4BBD-8858-505D779E56FF}"/>
    <hyperlink ref="C46" r:id="rId56" display="https://sigarra.up.pt/feup/pt/ucurr_geral.ficha_uc_view?pv_ocorrencia_id=440241" xr:uid="{5C8AE4CE-A7D9-4054-9287-0EA904330247}"/>
    <hyperlink ref="C47" r:id="rId57" display="https://sigarra.up.pt/feup/pt/ucurr_geral.ficha_uc_view?pv_ocorrencia_id=440366" xr:uid="{81197A11-02CE-40FF-8371-362FA4C70ECA}"/>
    <hyperlink ref="C48" r:id="rId58" display="https://sigarra.up.pt/feup/pt/ucurr_geral.ficha_uc_view?pv_ocorrencia_id=440348" xr:uid="{5B4BAE89-1C17-4A70-85E6-FEBB6067511D}"/>
    <hyperlink ref="C50" r:id="rId59" display="https://sigarra.up.pt/feup/pt/ucurr_geral.ficha_uc_view?pv_ocorrencia_id=455427" xr:uid="{0199B968-98F3-4325-9D1D-6D408A044FE7}"/>
    <hyperlink ref="C51" r:id="rId60" display="https://sigarra.up.pt/feup/pt/ucurr_geral.ficha_uc_view?pv_ocorrencia_id=455426" xr:uid="{F7E69D4A-8627-4C94-B1D8-68BF9777F010}"/>
    <hyperlink ref="C52" r:id="rId61" display="https://sigarra.up.pt/feup/pt/ucurr_geral.ficha_uc_view?pv_ocorrencia_id=455429" xr:uid="{7F19F51A-A856-4CAA-B8DC-3EB7ECA6C936}"/>
    <hyperlink ref="C53" r:id="rId62" display="https://sigarra.up.pt/feup/pt/ucurr_geral.ficha_uc_view?pv_ocorrencia_id=455430" xr:uid="{AAF824FA-04DE-47B1-94ED-AFB39DB9E97C}"/>
    <hyperlink ref="C54" r:id="rId63" display="https://sigarra.up.pt/feup/pt/ucurr_geral.ficha_uc_view?pv_ocorrencia_id=455428" xr:uid="{BFBEF2B4-29A4-4DBB-937E-05C02B17A177}"/>
    <hyperlink ref="C55" r:id="rId64" display="https://sigarra.up.pt/feup/pt/ucurr_geral.ficha_uc_view?pv_ocorrencia_id=455438" xr:uid="{31091A56-2564-46A7-8947-0C10AF461CE1}"/>
    <hyperlink ref="C56" r:id="rId65" display="https://sigarra.up.pt/feup/pt/ucurr_geral.ficha_uc_view?pv_ocorrencia_id=455437" xr:uid="{0DE5A262-68BA-417D-A669-CB3031035BE4}"/>
    <hyperlink ref="C57" r:id="rId66" display="https://sigarra.up.pt/feup/pt/ucurr_geral.ficha_uc_view?pv_ocorrencia_id=455436" xr:uid="{A5209DF2-047A-4FDE-B46F-92DBDEDBDCA8}"/>
    <hyperlink ref="C58" r:id="rId67" display="https://sigarra.up.pt/feup/pt/ucurr_geral.ficha_uc_view?pv_ocorrencia_id=455439" xr:uid="{404BBA51-8C9C-40C1-BC05-9AD5D4BCAE0F}"/>
    <hyperlink ref="C59" r:id="rId68" display="https://sigarra.up.pt/feup/pt/ucurr_geral.ficha_uc_view?pv_ocorrencia_id=455440" xr:uid="{558395D4-C8CB-4D24-B30C-C108708FE578}"/>
    <hyperlink ref="C60" r:id="rId69" display="https://sigarra.up.pt/feup/pt/ucurr_geral.ficha_uc_view?pv_ocorrencia_id=455487" xr:uid="{27164CB4-79BA-4859-9043-80F5697B2207}"/>
    <hyperlink ref="C61" r:id="rId70" display="https://sigarra.up.pt/feup/pt/ucurr_geral.ficha_uc_view?pv_ocorrencia_id=455489" xr:uid="{D09F6066-33C0-4C0E-BC3E-0D9834356CDE}"/>
    <hyperlink ref="C62" r:id="rId71" display="https://sigarra.up.pt/feup/pt/ucurr_geral.ficha_uc_view?pv_ocorrencia_id=455488" xr:uid="{6BAEDAFE-0E8C-4574-BB30-DC4E7307431D}"/>
    <hyperlink ref="C63" r:id="rId72" display="https://sigarra.up.pt/feup/pt/ucurr_geral.ficha_uc_view?pv_ocorrencia_id=455494" xr:uid="{FBEA5812-5230-4812-980D-0A7C965D5F17}"/>
    <hyperlink ref="C64" r:id="rId73" display="https://sigarra.up.pt/feup/pt/ucurr_geral.ficha_uc_view?pv_ocorrencia_id=455497" xr:uid="{F54248FA-5853-45A5-937A-56E60C7D0A0E}"/>
    <hyperlink ref="C65" r:id="rId74" display="https://sigarra.up.pt/feup/pt/ucurr_geral.ficha_uc_view?pv_ocorrencia_id=455486" xr:uid="{8CF51F52-3225-45B1-8FE2-82E347530172}"/>
    <hyperlink ref="C66" r:id="rId75" display="https://sigarra.up.pt/feup/pt/ucurr_geral.ficha_uc_view?pv_ocorrencia_id=455495" xr:uid="{204123B0-63CB-4A7E-ABCD-F9D351DBBB6E}"/>
    <hyperlink ref="C67" r:id="rId76" display="https://sigarra.up.pt/feup/pt/ucurr_geral.ficha_uc_view?pv_ocorrencia_id=455496" xr:uid="{C9071319-AC57-425B-9EE3-4580FADA27FF}"/>
    <hyperlink ref="C68" r:id="rId77" display="https://sigarra.up.pt/feup/pt/ucurr_geral.ficha_uc_view?pv_ocorrencia_id=455498" xr:uid="{53BF3CEB-D94F-4588-B71C-460B1B691B18}"/>
    <hyperlink ref="C69" r:id="rId78" display="https://sigarra.up.pt/feup/pt/ucurr_geral.ficha_uc_view?pv_ocorrencia_id=455497" xr:uid="{C3F08548-A010-4247-819D-FC6AD9AC3D08}"/>
    <hyperlink ref="C70" r:id="rId79" display="https://sigarra.up.pt/feup/pt/ucurr_geral.ficha_uc_view?pv_ocorrencia_id=455490" xr:uid="{0607F621-BF7C-412D-95CD-6625983C65E5}"/>
    <hyperlink ref="C71" r:id="rId80" display="https://sigarra.up.pt/feup/pt/ucurr_geral.ficha_uc_view?pv_ocorrencia_id=455491" xr:uid="{0B57894A-7BDB-4370-8E6D-8F8B11D58843}"/>
    <hyperlink ref="C72" r:id="rId81" display="https://sigarra.up.pt/feup/pt/ucurr_geral.ficha_uc_view?pv_ocorrencia_id=455955" xr:uid="{4EE064F2-057A-432C-956F-34146D7D58F6}"/>
    <hyperlink ref="C73" r:id="rId82" display="https://sigarra.up.pt/feup/pt/ucurr_geral.ficha_uc_view?pv_ocorrencia_id=455492" xr:uid="{F56FCDAD-A3EB-4F80-A45A-3466E840A221}"/>
    <hyperlink ref="C74" r:id="rId83" display="https://sigarra.up.pt/feup/pt/ucurr_geral.ficha_uc_view?pv_ocorrencia_id=455493" xr:uid="{AA3B3A19-21A9-4771-A16D-EE2FADF435EC}"/>
    <hyperlink ref="C75" r:id="rId84" display="https://sigarra.up.pt/feup/pt/ucurr_geral.ficha_uc_view?pv_ocorrencia_id=455518" xr:uid="{3726D439-5A0B-4A43-8AF6-03EA30875CE9}"/>
    <hyperlink ref="C76" r:id="rId85" display="https://sigarra.up.pt/feup/pt/ucurr_geral.ficha_uc_view?pv_ocorrencia_id=455522" xr:uid="{21E4B198-D982-4C2D-8DDE-4A5B37D0ED8B}"/>
    <hyperlink ref="C77" r:id="rId86" display="https://sigarra.up.pt/feup/pt/ucurr_geral.ficha_uc_view?pv_ocorrencia_id=455521" xr:uid="{C8094260-13BD-4754-87EF-7F741D0CA932}"/>
    <hyperlink ref="C78" r:id="rId87" display="https://sigarra.up.pt/feup/pt/ucurr_geral.ficha_uc_view?pv_ocorrencia_id=455526" xr:uid="{137B9121-4F5F-4BB0-BC94-700881925ABE}"/>
    <hyperlink ref="C79" r:id="rId88" display="https://sigarra.up.pt/feup/pt/ucurr_geral.ficha_uc_view?pv_ocorrencia_id=455515" xr:uid="{6162C349-B2AE-4EE1-A365-E0D49404EC67}"/>
    <hyperlink ref="C80" r:id="rId89" display="https://sigarra.up.pt/feup/pt/ucurr_geral.ficha_uc_view?pv_ocorrencia_id=455527" xr:uid="{AF8DD2DA-DFA4-44E7-8509-7E642C03536E}"/>
    <hyperlink ref="C81" r:id="rId90" display="https://sigarra.up.pt/feup/pt/ucurr_geral.ficha_uc_view?pv_ocorrencia_id=455525" xr:uid="{E461908A-97E5-4298-8B16-CA5F6FE344F6}"/>
    <hyperlink ref="C82" r:id="rId91" display="https://sigarra.up.pt/feup/pt/ucurr_geral.ficha_uc_view?pv_ocorrencia_id=455528" xr:uid="{94333E9E-C522-4964-9C46-6FE2BAC564F7}"/>
    <hyperlink ref="C83" r:id="rId92" display="https://sigarra.up.pt/feup/pt/ucurr_geral.ficha_uc_view?pv_ocorrencia_id=455517" xr:uid="{BB32FAE2-5946-4EAE-ABF9-EF3961248847}"/>
    <hyperlink ref="C84" r:id="rId93" display="https://sigarra.up.pt/feup/pt/ucurr_geral.ficha_uc_view?pv_ocorrencia_id=455516" xr:uid="{6C459A52-3AED-456B-A5EE-109D57752D9B}"/>
    <hyperlink ref="C85" r:id="rId94" display="https://sigarra.up.pt/feup/pt/ucurr_geral.ficha_uc_view?pv_ocorrencia_id=455519" xr:uid="{4307DA6A-FE24-4813-B90E-850636E35285}"/>
    <hyperlink ref="C86" r:id="rId95" display="https://sigarra.up.pt/feup/pt/ucurr_geral.ficha_uc_view?pv_ocorrencia_id=455520" xr:uid="{C1877CE8-D800-44EB-828A-42EEC35FB8CD}"/>
    <hyperlink ref="C87" r:id="rId96" display="https://sigarra.up.pt/feup/pt/ucurr_geral.ficha_uc_view?pv_ocorrencia_id=455524" xr:uid="{B108C7DC-7E7A-4451-AF06-35BC4B299CD2}"/>
    <hyperlink ref="C88" r:id="rId97" display="https://sigarra.up.pt/feup/pt/ucurr_geral.ficha_uc_view?pv_ocorrencia_id=455547" xr:uid="{BF799D42-10E6-48BE-9B40-390D0D56A352}"/>
    <hyperlink ref="C89" r:id="rId98" display="https://sigarra.up.pt/feup/pt/ucurr_geral.ficha_uc_view?pv_ocorrencia_id=455550" xr:uid="{33FD4216-0518-4E92-B6AE-A3C3F92B77B1}"/>
    <hyperlink ref="C90" r:id="rId99" display="https://sigarra.up.pt/feup/pt/ucurr_geral.ficha_uc_view?pv_ocorrencia_id=455551" xr:uid="{EF1509E1-7B89-45C2-B69A-9B7290E30A94}"/>
    <hyperlink ref="C91" r:id="rId100" display="https://sigarra.up.pt/feup/pt/ucurr_geral.ficha_uc_view?pv_ocorrencia_id=455547" xr:uid="{9D7D4C13-90D5-46BD-9E4B-BAD0D7FBB6A6}"/>
    <hyperlink ref="C92" r:id="rId101" display="https://sigarra.up.pt/feup/pt/ucurr_geral.ficha_uc_view?pv_ocorrencia_id=455552" xr:uid="{5314B675-D526-4968-ABE6-66C21C050FC4}"/>
    <hyperlink ref="C93" r:id="rId102" display="https://sigarra.up.pt/feup/pt/ucurr_geral.ficha_uc_view?pv_ocorrencia_id=455553" xr:uid="{6FFEB258-554A-4FED-8831-8337EE4EEBC3}"/>
    <hyperlink ref="C94" r:id="rId103" display="https://sigarra.up.pt/feup/pt/ucurr_geral.ficha_uc_view?pv_ocorrencia_id=455550" xr:uid="{F9103490-768E-4873-9056-3509B5A5A684}"/>
    <hyperlink ref="C95" r:id="rId104" display="https://sigarra.up.pt/feup/pt/ucurr_geral.ficha_uc_view?pv_ocorrencia_id=455541" xr:uid="{AE5675A8-FEA2-409B-80B3-267A95796432}"/>
    <hyperlink ref="C96" r:id="rId105" display="https://sigarra.up.pt/feup/pt/ucurr_geral.ficha_uc_view?pv_ocorrencia_id=455540" xr:uid="{E77AC609-C21F-4A9B-ACD7-CF5045291549}"/>
    <hyperlink ref="C97" r:id="rId106" display="https://sigarra.up.pt/feup/pt/ucurr_geral.ficha_uc_view?pv_ocorrencia_id=455547" xr:uid="{454DE8C9-13D1-4477-8C42-DE1F26CB2C73}"/>
    <hyperlink ref="C98" r:id="rId107" display="https://sigarra.up.pt/feup/pt/ucurr_geral.ficha_uc_view?pv_ocorrencia_id=455548" xr:uid="{0855FF86-1377-4BBB-968E-D5C3A3DD400D}"/>
    <hyperlink ref="C99" r:id="rId108" display="https://sigarra.up.pt/feup/pt/ucurr_geral.ficha_uc_view?pv_ocorrencia_id=455549" xr:uid="{BA620B79-4D50-4605-9B81-3C21839C8CDB}"/>
    <hyperlink ref="C100" r:id="rId109" display="https://sigarra.up.pt/feup/pt/ucurr_geral.ficha_uc_view?pv_ocorrencia_id=455546" xr:uid="{DC980411-9408-471E-B574-3FB0EA70A0DA}"/>
    <hyperlink ref="C102" r:id="rId110" display="https://sigarra.up.pt/feup/pt/ucurr_geral.ficha_uc_view?pv_ocorrencia_id=455229" xr:uid="{3ECC8255-2F6D-46EA-8316-23503F9B4954}"/>
    <hyperlink ref="C103" r:id="rId111" display="https://sigarra.up.pt/feup/pt/ucurr_geral.ficha_uc_view?pv_ocorrencia_id=455228" xr:uid="{C75E0F05-8DEE-4FF0-BBDE-513686971ABA}"/>
    <hyperlink ref="C104" r:id="rId112" display="https://sigarra.up.pt/feup/pt/ucurr_geral.ficha_uc_view?pv_ocorrencia_id=455227" xr:uid="{A57FF445-98FA-48AE-AAF6-7AD3DA6BAA61}"/>
    <hyperlink ref="C105" r:id="rId113" display="https://sigarra.up.pt/feup/pt/ucurr_geral.ficha_uc_view?pv_ocorrencia_id=455230" xr:uid="{142F455B-784E-4307-B94F-9C1B53F32A24}"/>
    <hyperlink ref="C106" r:id="rId114" display="https://sigarra.up.pt/feup/pt/ucurr_geral.ficha_uc_view?pv_ocorrencia_id=455226" xr:uid="{995FFECA-FF1C-40DB-B677-E6A028AD05A0}"/>
    <hyperlink ref="C107" r:id="rId115" display="https://sigarra.up.pt/feup/pt/ucurr_geral.ficha_uc_view?pv_ocorrencia_id=455240" xr:uid="{83AA7C89-6853-4686-817B-3F3676544083}"/>
    <hyperlink ref="C108" r:id="rId116" display="https://sigarra.up.pt/feup/pt/ucurr_geral.ficha_uc_view?pv_ocorrencia_id=455239" xr:uid="{FE296CA6-BB95-4BDB-A68E-7D2A96C51CCD}"/>
    <hyperlink ref="C109" r:id="rId117" display="https://sigarra.up.pt/feup/pt/ucurr_geral.ficha_uc_view?pv_ocorrencia_id=455238" xr:uid="{F49082E3-1F92-4A29-8BA7-A91EDF0BC1F5}"/>
    <hyperlink ref="C110" r:id="rId118" display="https://sigarra.up.pt/feup/pt/ucurr_geral.ficha_uc_view?pv_ocorrencia_id=455237" xr:uid="{86202C2A-4E03-4BFF-816A-93B69DD8D340}"/>
    <hyperlink ref="C111" r:id="rId119" display="https://sigarra.up.pt/feup/pt/ucurr_geral.ficha_uc_view?pv_ocorrencia_id=455236" xr:uid="{1F9872B0-59C8-4E9A-A99B-BEBF4EDEB32E}"/>
    <hyperlink ref="C112" r:id="rId120" display="https://sigarra.up.pt/feup/pt/ucurr_geral.ficha_uc_view?pv_ocorrencia_id=455270" xr:uid="{4638B2F5-8D4E-4F41-BA8F-7DAF1FE98567}"/>
    <hyperlink ref="C113" r:id="rId121" display="https://sigarra.up.pt/feup/pt/ucurr_geral.ficha_uc_view?pv_ocorrencia_id=455269" xr:uid="{C42F55F6-2CD7-45C6-BB2B-C8E9C502F81A}"/>
    <hyperlink ref="C114" r:id="rId122" display="https://sigarra.up.pt/feup/pt/ucurr_geral.ficha_uc_view?pv_ocorrencia_id=455268" xr:uid="{D4F57092-5C07-4E8F-A13D-FABAFAE55983}"/>
    <hyperlink ref="C115" r:id="rId123" display="https://sigarra.up.pt/feup/pt/ucurr_geral.ficha_uc_view?pv_ocorrencia_id=455267" xr:uid="{66F6579D-11C1-4D90-AD32-44403253D69C}"/>
    <hyperlink ref="C116" r:id="rId124" display="https://sigarra.up.pt/feup/pt/ucurr_geral.ficha_uc_view?pv_ocorrencia_id=455266" xr:uid="{691F4EAC-FA32-492A-9D2D-FADB81AFE15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Horario UCs</vt:lpstr>
      <vt:lpstr>Salas</vt:lpstr>
      <vt:lpstr>Mestrados-FEUP</vt:lpstr>
      <vt:lpstr>Doutorados-FEUP</vt:lpstr>
      <vt:lpstr>CINF</vt:lpstr>
      <vt:lpstr>UCs FEUP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2020-12-10T18:49:59Z</dcterms:created>
  <dcterms:modified xsi:type="dcterms:W3CDTF">2020-12-22T19:36:40Z</dcterms:modified>
</cp:coreProperties>
</file>